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2" yWindow="149" windowWidth="23040" windowHeight="12267"/>
  </bookViews>
  <sheets>
    <sheet name="POR" sheetId="11" r:id="rId1"/>
  </sheets>
  <calcPr calcId="145621"/>
</workbook>
</file>

<file path=xl/calcChain.xml><?xml version="1.0" encoding="utf-8"?>
<calcChain xmlns="http://schemas.openxmlformats.org/spreadsheetml/2006/main">
  <c r="M47" i="11" l="1"/>
  <c r="L47" i="11"/>
  <c r="K47" i="11"/>
  <c r="J47" i="11"/>
  <c r="I47" i="11"/>
  <c r="H47" i="11"/>
  <c r="G47" i="11"/>
  <c r="F47" i="11"/>
  <c r="E47" i="11"/>
  <c r="C47" i="11"/>
  <c r="D46" i="11"/>
  <c r="O46" i="11" s="1"/>
  <c r="D45" i="11"/>
  <c r="O45" i="11" s="1"/>
  <c r="O44" i="11"/>
  <c r="D44" i="11"/>
  <c r="D43" i="11"/>
  <c r="O43" i="11" s="1"/>
  <c r="D42" i="11"/>
  <c r="O42" i="11" s="1"/>
  <c r="D41" i="11"/>
  <c r="O41" i="11" s="1"/>
  <c r="O40" i="11"/>
  <c r="D40" i="11"/>
  <c r="D39" i="11"/>
  <c r="O39" i="11" s="1"/>
  <c r="D38" i="11"/>
  <c r="O38" i="11" s="1"/>
  <c r="D37" i="11"/>
  <c r="O37" i="11" s="1"/>
  <c r="O36" i="11"/>
  <c r="D36" i="11"/>
  <c r="D35" i="11"/>
  <c r="O35" i="11" s="1"/>
  <c r="D34" i="11"/>
  <c r="O34" i="11" s="1"/>
  <c r="D33" i="11"/>
  <c r="O33" i="11" s="1"/>
  <c r="O32" i="11"/>
  <c r="D32" i="11"/>
  <c r="D31" i="11"/>
  <c r="O31" i="11" s="1"/>
  <c r="D30" i="11"/>
  <c r="O30" i="11" s="1"/>
  <c r="D29" i="11"/>
  <c r="O29" i="11" s="1"/>
  <c r="O28" i="11"/>
  <c r="D28" i="11"/>
  <c r="D27" i="11"/>
  <c r="O27" i="11" s="1"/>
  <c r="D26" i="11"/>
  <c r="O26" i="11" s="1"/>
  <c r="D25" i="11"/>
  <c r="O25" i="11" s="1"/>
  <c r="O24" i="11"/>
  <c r="D24" i="11"/>
  <c r="D23" i="11"/>
  <c r="O23" i="11" s="1"/>
  <c r="D22" i="11"/>
  <c r="O22" i="11" s="1"/>
  <c r="D21" i="11"/>
  <c r="O21" i="11" s="1"/>
  <c r="O20" i="11"/>
  <c r="D20" i="11"/>
  <c r="D19" i="11"/>
  <c r="O19" i="11" s="1"/>
  <c r="D18" i="11"/>
  <c r="O18" i="11" s="1"/>
  <c r="D17" i="11"/>
  <c r="O17" i="11" s="1"/>
  <c r="O16" i="11"/>
  <c r="D16" i="11"/>
  <c r="D15" i="11"/>
  <c r="O15" i="11" s="1"/>
  <c r="D14" i="11"/>
  <c r="O14" i="11" s="1"/>
  <c r="D13" i="11"/>
  <c r="O13" i="11" s="1"/>
  <c r="O12" i="11"/>
  <c r="D12" i="11"/>
  <c r="D11" i="11"/>
  <c r="O11" i="11" s="1"/>
  <c r="D10" i="11"/>
  <c r="O10" i="11" s="1"/>
  <c r="D9" i="11"/>
  <c r="O9" i="11" s="1"/>
  <c r="O8" i="11"/>
  <c r="D8" i="11"/>
  <c r="D7" i="11"/>
  <c r="D47" i="11" s="1"/>
  <c r="O47" i="11" s="1"/>
  <c r="O7" i="11" l="1"/>
</calcChain>
</file>

<file path=xl/sharedStrings.xml><?xml version="1.0" encoding="utf-8"?>
<sst xmlns="http://schemas.openxmlformats.org/spreadsheetml/2006/main" count="17" uniqueCount="17">
  <si>
    <t>Years at liberty</t>
  </si>
  <si>
    <t>Year</t>
  </si>
  <si>
    <t>Releases</t>
  </si>
  <si>
    <t>Recaptures</t>
  </si>
  <si>
    <t>&lt; 1</t>
  </si>
  <si>
    <t>1 - 2</t>
  </si>
  <si>
    <t>2 - 3</t>
  </si>
  <si>
    <t>3 - 4</t>
  </si>
  <si>
    <t>4 - 5</t>
  </si>
  <si>
    <t>5 - 10</t>
  </si>
  <si>
    <t>10+</t>
  </si>
  <si>
    <t>15+</t>
  </si>
  <si>
    <t>Unk</t>
  </si>
  <si>
    <t>ERROR</t>
  </si>
  <si>
    <t>% recapt*</t>
  </si>
  <si>
    <t>Grand Total</t>
  </si>
  <si>
    <r>
      <t>Number of tag Porbeagle (</t>
    </r>
    <r>
      <rPr>
        <i/>
        <sz val="9"/>
        <color theme="1"/>
        <rFont val="Arial"/>
        <family val="2"/>
      </rPr>
      <t>Lamna nasus</t>
    </r>
    <r>
      <rPr>
        <sz val="9"/>
        <color theme="1"/>
        <rFont val="Calibri"/>
        <family val="2"/>
        <scheme val="minor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</si>
</sst>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i/>
      <sz val="9"/>
      <color theme="1"/>
      <name val="Arial"/>
      <family val="2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</cellStyleXfs>
  <cellXfs count="14">
    <xf numFmtId="0" fontId="0" fillId="0" borderId="0" xfId="0"/>
    <xf numFmtId="0" fontId="4" fillId="0" borderId="2" xfId="0" applyFont="1" applyBorder="1"/>
    <xf numFmtId="0" fontId="4" fillId="0" borderId="1" xfId="0" applyFont="1" applyBorder="1"/>
    <xf numFmtId="0" fontId="4" fillId="0" borderId="0" xfId="0" applyFont="1"/>
    <xf numFmtId="0" fontId="4" fillId="0" borderId="0" xfId="0" applyFont="1" applyBorder="1"/>
    <xf numFmtId="0" fontId="4" fillId="0" borderId="3" xfId="0" applyFont="1" applyBorder="1"/>
    <xf numFmtId="0" fontId="4" fillId="0" borderId="3" xfId="0" applyFont="1" applyBorder="1" applyAlignment="1">
      <alignment horizontal="right"/>
    </xf>
    <xf numFmtId="0" fontId="4" fillId="0" borderId="3" xfId="0" applyFont="1" applyBorder="1" applyAlignment="1">
      <alignment horizontal="center" vertical="center"/>
    </xf>
    <xf numFmtId="16" fontId="4" fillId="0" borderId="3" xfId="0" quotePrefix="1" applyNumberFormat="1" applyFont="1" applyBorder="1" applyAlignment="1">
      <alignment horizontal="center" vertical="center"/>
    </xf>
    <xf numFmtId="0" fontId="4" fillId="0" borderId="3" xfId="0" quotePrefix="1" applyFont="1" applyBorder="1" applyAlignment="1">
      <alignment horizontal="center" vertical="center"/>
    </xf>
    <xf numFmtId="0" fontId="4" fillId="0" borderId="4" xfId="0" applyFont="1" applyBorder="1"/>
    <xf numFmtId="164" fontId="4" fillId="0" borderId="0" xfId="1" applyNumberFormat="1" applyFont="1"/>
    <xf numFmtId="0" fontId="4" fillId="0" borderId="5" xfId="0" applyFont="1" applyBorder="1"/>
    <xf numFmtId="164" fontId="4" fillId="0" borderId="1" xfId="1" applyNumberFormat="1" applyFont="1" applyBorder="1"/>
  </cellXfs>
  <cellStyles count="4">
    <cellStyle name="Normal" xfId="0" builtinId="0"/>
    <cellStyle name="Normal 2" xfId="2"/>
    <cellStyle name="Percent" xfId="1" builtinId="5"/>
    <cellStyle name="Percent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O47"/>
  <sheetViews>
    <sheetView tabSelected="1" zoomScale="70" zoomScaleNormal="70" workbookViewId="0">
      <selection activeCell="Q43" sqref="Q43"/>
    </sheetView>
  </sheetViews>
  <sheetFormatPr defaultColWidth="9.125" defaultRowHeight="11.55" x14ac:dyDescent="0.2"/>
  <cols>
    <col min="1" max="1" width="9.125" style="3"/>
    <col min="2" max="2" width="17.625" style="3" customWidth="1"/>
    <col min="3" max="3" width="10.25" style="3" bestFit="1" customWidth="1"/>
    <col min="4" max="4" width="12.125" style="3" bestFit="1" customWidth="1"/>
    <col min="5" max="14" width="7.25" style="3" customWidth="1"/>
    <col min="15" max="15" width="10.625" style="3" bestFit="1" customWidth="1"/>
    <col min="16" max="16384" width="9.125" style="3"/>
  </cols>
  <sheetData>
    <row r="4" spans="2:15" x14ac:dyDescent="0.2">
      <c r="B4" s="1" t="s">
        <v>16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2"/>
      <c r="O4" s="2"/>
    </row>
    <row r="5" spans="2:15" x14ac:dyDescent="0.2">
      <c r="E5" s="1" t="s">
        <v>0</v>
      </c>
      <c r="F5" s="1"/>
      <c r="G5" s="1"/>
      <c r="H5" s="1"/>
      <c r="I5" s="1"/>
      <c r="J5" s="1"/>
      <c r="K5" s="1"/>
      <c r="L5" s="1"/>
      <c r="M5" s="1"/>
      <c r="N5" s="4"/>
    </row>
    <row r="6" spans="2:15" x14ac:dyDescent="0.2">
      <c r="B6" s="5" t="s">
        <v>1</v>
      </c>
      <c r="C6" s="5" t="s">
        <v>2</v>
      </c>
      <c r="D6" s="6" t="s">
        <v>3</v>
      </c>
      <c r="E6" s="7" t="s">
        <v>4</v>
      </c>
      <c r="F6" s="8" t="s">
        <v>5</v>
      </c>
      <c r="G6" s="9" t="s">
        <v>6</v>
      </c>
      <c r="H6" s="9" t="s">
        <v>7</v>
      </c>
      <c r="I6" s="9" t="s">
        <v>8</v>
      </c>
      <c r="J6" s="9" t="s">
        <v>9</v>
      </c>
      <c r="K6" s="7" t="s">
        <v>10</v>
      </c>
      <c r="L6" s="7" t="s">
        <v>11</v>
      </c>
      <c r="M6" s="7" t="s">
        <v>12</v>
      </c>
      <c r="N6" s="7" t="s">
        <v>13</v>
      </c>
      <c r="O6" s="7" t="s">
        <v>14</v>
      </c>
    </row>
    <row r="7" spans="2:15" x14ac:dyDescent="0.2">
      <c r="B7" s="3">
        <v>1961</v>
      </c>
      <c r="C7" s="3">
        <v>1</v>
      </c>
      <c r="D7" s="10">
        <f>SUMIF(E7:N7,"&gt;0")</f>
        <v>1</v>
      </c>
      <c r="G7" s="3">
        <v>1</v>
      </c>
      <c r="O7" s="11">
        <f t="shared" ref="O7:O47" si="0">IF(D7&gt;0,D7/C7,"")</f>
        <v>1</v>
      </c>
    </row>
    <row r="8" spans="2:15" x14ac:dyDescent="0.2">
      <c r="B8" s="3">
        <v>1962</v>
      </c>
      <c r="C8" s="3">
        <v>13</v>
      </c>
      <c r="D8" s="12">
        <f>SUMIF(E8:N8,"&gt;0")</f>
        <v>13</v>
      </c>
      <c r="E8" s="3">
        <v>5</v>
      </c>
      <c r="F8" s="3">
        <v>5</v>
      </c>
      <c r="G8" s="3">
        <v>2</v>
      </c>
      <c r="N8" s="3">
        <v>1</v>
      </c>
      <c r="O8" s="11">
        <f t="shared" si="0"/>
        <v>1</v>
      </c>
    </row>
    <row r="9" spans="2:15" x14ac:dyDescent="0.2">
      <c r="B9" s="3">
        <v>1963</v>
      </c>
      <c r="C9" s="3">
        <v>2</v>
      </c>
      <c r="D9" s="12">
        <f t="shared" ref="D9:D46" si="1">SUMIF(E9:N9,"&gt;0")</f>
        <v>2</v>
      </c>
      <c r="E9" s="3">
        <v>2</v>
      </c>
      <c r="O9" s="11">
        <f t="shared" si="0"/>
        <v>1</v>
      </c>
    </row>
    <row r="10" spans="2:15" x14ac:dyDescent="0.2">
      <c r="B10" s="3">
        <v>1965</v>
      </c>
      <c r="C10" s="3">
        <v>1</v>
      </c>
      <c r="D10" s="12">
        <f t="shared" si="1"/>
        <v>0</v>
      </c>
      <c r="O10" s="11" t="str">
        <f t="shared" si="0"/>
        <v/>
      </c>
    </row>
    <row r="11" spans="2:15" x14ac:dyDescent="0.2">
      <c r="B11" s="3">
        <v>1967</v>
      </c>
      <c r="C11" s="3">
        <v>2</v>
      </c>
      <c r="D11" s="12">
        <f t="shared" si="1"/>
        <v>0</v>
      </c>
      <c r="O11" s="11" t="str">
        <f t="shared" si="0"/>
        <v/>
      </c>
    </row>
    <row r="12" spans="2:15" x14ac:dyDescent="0.2">
      <c r="B12" s="3">
        <v>1968</v>
      </c>
      <c r="C12" s="3">
        <v>1</v>
      </c>
      <c r="D12" s="12">
        <f t="shared" si="1"/>
        <v>0</v>
      </c>
      <c r="O12" s="11" t="str">
        <f t="shared" si="0"/>
        <v/>
      </c>
    </row>
    <row r="13" spans="2:15" x14ac:dyDescent="0.2">
      <c r="B13" s="3">
        <v>1978</v>
      </c>
      <c r="C13" s="3">
        <v>1</v>
      </c>
      <c r="D13" s="12">
        <f t="shared" si="1"/>
        <v>0</v>
      </c>
      <c r="O13" s="11" t="str">
        <f t="shared" si="0"/>
        <v/>
      </c>
    </row>
    <row r="14" spans="2:15" x14ac:dyDescent="0.2">
      <c r="B14" s="3">
        <v>1979</v>
      </c>
      <c r="C14" s="3">
        <v>1</v>
      </c>
      <c r="D14" s="12">
        <f t="shared" si="1"/>
        <v>0</v>
      </c>
      <c r="O14" s="11" t="str">
        <f t="shared" si="0"/>
        <v/>
      </c>
    </row>
    <row r="15" spans="2:15" x14ac:dyDescent="0.2">
      <c r="B15" s="3">
        <v>1980</v>
      </c>
      <c r="C15" s="3">
        <v>4</v>
      </c>
      <c r="D15" s="12">
        <f t="shared" si="1"/>
        <v>0</v>
      </c>
      <c r="O15" s="11" t="str">
        <f t="shared" si="0"/>
        <v/>
      </c>
    </row>
    <row r="16" spans="2:15" x14ac:dyDescent="0.2">
      <c r="B16" s="3">
        <v>1981</v>
      </c>
      <c r="C16" s="3">
        <v>18</v>
      </c>
      <c r="D16" s="12">
        <f t="shared" si="1"/>
        <v>0</v>
      </c>
      <c r="O16" s="11" t="str">
        <f t="shared" si="0"/>
        <v/>
      </c>
    </row>
    <row r="17" spans="2:15" x14ac:dyDescent="0.2">
      <c r="B17" s="3">
        <v>1982</v>
      </c>
      <c r="C17" s="3">
        <v>9</v>
      </c>
      <c r="D17" s="12">
        <f t="shared" si="1"/>
        <v>2</v>
      </c>
      <c r="G17" s="3">
        <v>2</v>
      </c>
      <c r="O17" s="11">
        <f t="shared" si="0"/>
        <v>0.22222222222222221</v>
      </c>
    </row>
    <row r="18" spans="2:15" x14ac:dyDescent="0.2">
      <c r="B18" s="3">
        <v>1983</v>
      </c>
      <c r="C18" s="3">
        <v>31</v>
      </c>
      <c r="D18" s="12">
        <f t="shared" si="1"/>
        <v>8</v>
      </c>
      <c r="E18" s="3">
        <v>2</v>
      </c>
      <c r="G18" s="3">
        <v>2</v>
      </c>
      <c r="I18" s="3">
        <v>2</v>
      </c>
      <c r="J18" s="3">
        <v>2</v>
      </c>
      <c r="O18" s="11">
        <f t="shared" si="0"/>
        <v>0.25806451612903225</v>
      </c>
    </row>
    <row r="19" spans="2:15" x14ac:dyDescent="0.2">
      <c r="B19" s="3">
        <v>1984</v>
      </c>
      <c r="C19" s="3">
        <v>21</v>
      </c>
      <c r="D19" s="12">
        <f t="shared" si="1"/>
        <v>6</v>
      </c>
      <c r="G19" s="3">
        <v>2</v>
      </c>
      <c r="J19" s="3">
        <v>4</v>
      </c>
      <c r="O19" s="11">
        <f t="shared" si="0"/>
        <v>0.2857142857142857</v>
      </c>
    </row>
    <row r="20" spans="2:15" x14ac:dyDescent="0.2">
      <c r="B20" s="3">
        <v>1985</v>
      </c>
      <c r="C20" s="3">
        <v>20</v>
      </c>
      <c r="D20" s="12">
        <f t="shared" si="1"/>
        <v>4</v>
      </c>
      <c r="H20" s="3">
        <v>2</v>
      </c>
      <c r="I20" s="3">
        <v>2</v>
      </c>
      <c r="O20" s="11">
        <f t="shared" si="0"/>
        <v>0.2</v>
      </c>
    </row>
    <row r="21" spans="2:15" x14ac:dyDescent="0.2">
      <c r="B21" s="3">
        <v>1986</v>
      </c>
      <c r="C21" s="3">
        <v>38</v>
      </c>
      <c r="D21" s="12">
        <f t="shared" si="1"/>
        <v>6</v>
      </c>
      <c r="E21" s="3">
        <v>2</v>
      </c>
      <c r="G21" s="3">
        <v>2</v>
      </c>
      <c r="J21" s="3">
        <v>2</v>
      </c>
      <c r="O21" s="11">
        <f t="shared" si="0"/>
        <v>0.15789473684210525</v>
      </c>
    </row>
    <row r="22" spans="2:15" x14ac:dyDescent="0.2">
      <c r="B22" s="3">
        <v>1987</v>
      </c>
      <c r="C22" s="3">
        <v>99</v>
      </c>
      <c r="D22" s="12">
        <f t="shared" si="1"/>
        <v>30</v>
      </c>
      <c r="E22" s="3">
        <v>2</v>
      </c>
      <c r="F22" s="3">
        <v>4</v>
      </c>
      <c r="G22" s="3">
        <v>6</v>
      </c>
      <c r="I22" s="3">
        <v>2</v>
      </c>
      <c r="J22" s="3">
        <v>15</v>
      </c>
      <c r="M22" s="3">
        <v>1</v>
      </c>
      <c r="O22" s="11">
        <f t="shared" si="0"/>
        <v>0.30303030303030304</v>
      </c>
    </row>
    <row r="23" spans="2:15" x14ac:dyDescent="0.2">
      <c r="B23" s="3">
        <v>1988</v>
      </c>
      <c r="C23" s="3">
        <v>69</v>
      </c>
      <c r="D23" s="12">
        <f t="shared" si="1"/>
        <v>22</v>
      </c>
      <c r="E23" s="3">
        <v>2</v>
      </c>
      <c r="F23" s="3">
        <v>2</v>
      </c>
      <c r="G23" s="3">
        <v>2</v>
      </c>
      <c r="H23" s="3">
        <v>2</v>
      </c>
      <c r="I23" s="3">
        <v>4</v>
      </c>
      <c r="J23" s="3">
        <v>10</v>
      </c>
      <c r="O23" s="11">
        <f t="shared" si="0"/>
        <v>0.3188405797101449</v>
      </c>
    </row>
    <row r="24" spans="2:15" x14ac:dyDescent="0.2">
      <c r="B24" s="3">
        <v>1989</v>
      </c>
      <c r="C24" s="3">
        <v>7</v>
      </c>
      <c r="D24" s="12">
        <f t="shared" si="1"/>
        <v>2</v>
      </c>
      <c r="H24" s="3">
        <v>1</v>
      </c>
      <c r="M24" s="3">
        <v>1</v>
      </c>
      <c r="O24" s="11">
        <f t="shared" si="0"/>
        <v>0.2857142857142857</v>
      </c>
    </row>
    <row r="25" spans="2:15" x14ac:dyDescent="0.2">
      <c r="B25" s="3">
        <v>1990</v>
      </c>
      <c r="C25" s="3">
        <v>1</v>
      </c>
      <c r="D25" s="12">
        <f t="shared" si="1"/>
        <v>0</v>
      </c>
      <c r="O25" s="11" t="str">
        <f t="shared" si="0"/>
        <v/>
      </c>
    </row>
    <row r="26" spans="2:15" x14ac:dyDescent="0.2">
      <c r="B26" s="3">
        <v>1991</v>
      </c>
      <c r="C26" s="3">
        <v>47</v>
      </c>
      <c r="D26" s="12">
        <f t="shared" si="1"/>
        <v>7</v>
      </c>
      <c r="E26" s="3">
        <v>3</v>
      </c>
      <c r="F26" s="3">
        <v>2</v>
      </c>
      <c r="H26" s="3">
        <v>1</v>
      </c>
      <c r="J26" s="3">
        <v>1</v>
      </c>
      <c r="O26" s="11">
        <f t="shared" si="0"/>
        <v>0.14893617021276595</v>
      </c>
    </row>
    <row r="27" spans="2:15" x14ac:dyDescent="0.2">
      <c r="B27" s="3">
        <v>1992</v>
      </c>
      <c r="C27" s="3">
        <v>41</v>
      </c>
      <c r="D27" s="12">
        <f t="shared" si="1"/>
        <v>7</v>
      </c>
      <c r="F27" s="3">
        <v>2</v>
      </c>
      <c r="G27" s="3">
        <v>3</v>
      </c>
      <c r="J27" s="3">
        <v>2</v>
      </c>
      <c r="O27" s="11">
        <f t="shared" si="0"/>
        <v>0.17073170731707318</v>
      </c>
    </row>
    <row r="28" spans="2:15" x14ac:dyDescent="0.2">
      <c r="B28" s="3">
        <v>1993</v>
      </c>
      <c r="C28" s="3">
        <v>134</v>
      </c>
      <c r="D28" s="12">
        <f t="shared" si="1"/>
        <v>34</v>
      </c>
      <c r="E28" s="3">
        <v>6</v>
      </c>
      <c r="F28" s="3">
        <v>4</v>
      </c>
      <c r="G28" s="3">
        <v>4</v>
      </c>
      <c r="H28" s="3">
        <v>10</v>
      </c>
      <c r="I28" s="3">
        <v>3</v>
      </c>
      <c r="J28" s="3">
        <v>5</v>
      </c>
      <c r="L28" s="3">
        <v>1</v>
      </c>
      <c r="M28" s="3">
        <v>1</v>
      </c>
      <c r="O28" s="11">
        <f t="shared" si="0"/>
        <v>0.2537313432835821</v>
      </c>
    </row>
    <row r="29" spans="2:15" x14ac:dyDescent="0.2">
      <c r="B29" s="3">
        <v>1994</v>
      </c>
      <c r="C29" s="3">
        <v>173</v>
      </c>
      <c r="D29" s="12">
        <f t="shared" si="1"/>
        <v>72</v>
      </c>
      <c r="E29" s="3">
        <v>14</v>
      </c>
      <c r="F29" s="3">
        <v>19</v>
      </c>
      <c r="G29" s="3">
        <v>18</v>
      </c>
      <c r="H29" s="3">
        <v>9</v>
      </c>
      <c r="I29" s="3">
        <v>4</v>
      </c>
      <c r="J29" s="3">
        <v>7</v>
      </c>
      <c r="M29" s="3">
        <v>1</v>
      </c>
      <c r="O29" s="11">
        <f t="shared" si="0"/>
        <v>0.41618497109826591</v>
      </c>
    </row>
    <row r="30" spans="2:15" x14ac:dyDescent="0.2">
      <c r="B30" s="3">
        <v>1995</v>
      </c>
      <c r="C30" s="3">
        <v>155</v>
      </c>
      <c r="D30" s="12">
        <f t="shared" si="1"/>
        <v>45</v>
      </c>
      <c r="E30" s="3">
        <v>10</v>
      </c>
      <c r="F30" s="3">
        <v>12</v>
      </c>
      <c r="G30" s="3">
        <v>5</v>
      </c>
      <c r="H30" s="3">
        <v>12</v>
      </c>
      <c r="I30" s="3">
        <v>3</v>
      </c>
      <c r="K30" s="3">
        <v>1</v>
      </c>
      <c r="M30" s="3">
        <v>1</v>
      </c>
      <c r="N30" s="3">
        <v>1</v>
      </c>
      <c r="O30" s="11">
        <f t="shared" si="0"/>
        <v>0.29032258064516131</v>
      </c>
    </row>
    <row r="31" spans="2:15" x14ac:dyDescent="0.2">
      <c r="B31" s="3">
        <v>1996</v>
      </c>
      <c r="C31" s="3">
        <v>70</v>
      </c>
      <c r="D31" s="12">
        <f t="shared" si="1"/>
        <v>16</v>
      </c>
      <c r="E31" s="3">
        <v>5</v>
      </c>
      <c r="F31" s="3">
        <v>4</v>
      </c>
      <c r="G31" s="3">
        <v>4</v>
      </c>
      <c r="H31" s="3">
        <v>1</v>
      </c>
      <c r="J31" s="3">
        <v>2</v>
      </c>
      <c r="O31" s="11">
        <f t="shared" si="0"/>
        <v>0.22857142857142856</v>
      </c>
    </row>
    <row r="32" spans="2:15" x14ac:dyDescent="0.2">
      <c r="B32" s="3">
        <v>1997</v>
      </c>
      <c r="C32" s="3">
        <v>147</v>
      </c>
      <c r="D32" s="12">
        <f t="shared" si="1"/>
        <v>22</v>
      </c>
      <c r="E32" s="3">
        <v>8</v>
      </c>
      <c r="F32" s="3">
        <v>6</v>
      </c>
      <c r="G32" s="3">
        <v>2</v>
      </c>
      <c r="H32" s="3">
        <v>3</v>
      </c>
      <c r="I32" s="3">
        <v>1</v>
      </c>
      <c r="M32" s="3">
        <v>2</v>
      </c>
      <c r="O32" s="11">
        <f t="shared" si="0"/>
        <v>0.14965986394557823</v>
      </c>
    </row>
    <row r="33" spans="2:15" x14ac:dyDescent="0.2">
      <c r="B33" s="3">
        <v>1998</v>
      </c>
      <c r="C33" s="3">
        <v>94</v>
      </c>
      <c r="D33" s="12">
        <f t="shared" si="1"/>
        <v>9</v>
      </c>
      <c r="E33" s="3">
        <v>6</v>
      </c>
      <c r="F33" s="3">
        <v>2</v>
      </c>
      <c r="H33" s="3">
        <v>1</v>
      </c>
      <c r="O33" s="11">
        <f t="shared" si="0"/>
        <v>9.5744680851063829E-2</v>
      </c>
    </row>
    <row r="34" spans="2:15" x14ac:dyDescent="0.2">
      <c r="B34" s="3">
        <v>1999</v>
      </c>
      <c r="C34" s="3">
        <v>180</v>
      </c>
      <c r="D34" s="12">
        <f t="shared" si="1"/>
        <v>20</v>
      </c>
      <c r="E34" s="3">
        <v>6</v>
      </c>
      <c r="F34" s="3">
        <v>3</v>
      </c>
      <c r="G34" s="3">
        <v>4</v>
      </c>
      <c r="J34" s="3">
        <v>4</v>
      </c>
      <c r="K34" s="3">
        <v>1</v>
      </c>
      <c r="M34" s="3">
        <v>2</v>
      </c>
      <c r="O34" s="11">
        <f t="shared" si="0"/>
        <v>0.1111111111111111</v>
      </c>
    </row>
    <row r="35" spans="2:15" x14ac:dyDescent="0.2">
      <c r="B35" s="3">
        <v>2000</v>
      </c>
      <c r="C35" s="3">
        <v>89</v>
      </c>
      <c r="D35" s="12">
        <f t="shared" si="1"/>
        <v>4</v>
      </c>
      <c r="E35" s="3">
        <v>1</v>
      </c>
      <c r="H35" s="3">
        <v>1</v>
      </c>
      <c r="J35" s="3">
        <v>1</v>
      </c>
      <c r="K35" s="3">
        <v>1</v>
      </c>
      <c r="O35" s="11">
        <f t="shared" si="0"/>
        <v>4.49438202247191E-2</v>
      </c>
    </row>
    <row r="36" spans="2:15" x14ac:dyDescent="0.2">
      <c r="B36" s="3">
        <v>2001</v>
      </c>
      <c r="C36" s="3">
        <v>8</v>
      </c>
      <c r="D36" s="12">
        <f t="shared" si="1"/>
        <v>0</v>
      </c>
      <c r="O36" s="11" t="str">
        <f t="shared" si="0"/>
        <v/>
      </c>
    </row>
    <row r="37" spans="2:15" x14ac:dyDescent="0.2">
      <c r="B37" s="3">
        <v>2002</v>
      </c>
      <c r="C37" s="3">
        <v>43</v>
      </c>
      <c r="D37" s="12">
        <f t="shared" si="1"/>
        <v>3</v>
      </c>
      <c r="G37" s="3">
        <v>3</v>
      </c>
      <c r="O37" s="11">
        <f t="shared" si="0"/>
        <v>6.9767441860465115E-2</v>
      </c>
    </row>
    <row r="38" spans="2:15" x14ac:dyDescent="0.2">
      <c r="B38" s="3">
        <v>2003</v>
      </c>
      <c r="C38" s="3">
        <v>44</v>
      </c>
      <c r="D38" s="12">
        <f t="shared" si="1"/>
        <v>3</v>
      </c>
      <c r="E38" s="3">
        <v>1</v>
      </c>
      <c r="G38" s="3">
        <v>2</v>
      </c>
      <c r="O38" s="11">
        <f t="shared" si="0"/>
        <v>6.8181818181818177E-2</v>
      </c>
    </row>
    <row r="39" spans="2:15" x14ac:dyDescent="0.2">
      <c r="B39" s="3">
        <v>2004</v>
      </c>
      <c r="C39" s="3">
        <v>30</v>
      </c>
      <c r="D39" s="12">
        <f t="shared" si="1"/>
        <v>1</v>
      </c>
      <c r="G39" s="3">
        <v>1</v>
      </c>
      <c r="O39" s="11">
        <f t="shared" si="0"/>
        <v>3.3333333333333333E-2</v>
      </c>
    </row>
    <row r="40" spans="2:15" x14ac:dyDescent="0.2">
      <c r="B40" s="3">
        <v>2005</v>
      </c>
      <c r="C40" s="3">
        <v>26</v>
      </c>
      <c r="D40" s="12">
        <f t="shared" si="1"/>
        <v>1</v>
      </c>
      <c r="J40" s="3">
        <v>1</v>
      </c>
      <c r="O40" s="11">
        <f t="shared" si="0"/>
        <v>3.8461538461538464E-2</v>
      </c>
    </row>
    <row r="41" spans="2:15" x14ac:dyDescent="0.2">
      <c r="B41" s="3">
        <v>2006</v>
      </c>
      <c r="C41" s="3">
        <v>72</v>
      </c>
      <c r="D41" s="12">
        <f t="shared" si="1"/>
        <v>1</v>
      </c>
      <c r="G41" s="3">
        <v>1</v>
      </c>
      <c r="O41" s="11">
        <f t="shared" si="0"/>
        <v>1.3888888888888888E-2</v>
      </c>
    </row>
    <row r="42" spans="2:15" x14ac:dyDescent="0.2">
      <c r="B42" s="3">
        <v>2007</v>
      </c>
      <c r="C42" s="3">
        <v>32</v>
      </c>
      <c r="D42" s="12">
        <f t="shared" si="1"/>
        <v>0</v>
      </c>
      <c r="O42" s="11" t="str">
        <f t="shared" si="0"/>
        <v/>
      </c>
    </row>
    <row r="43" spans="2:15" x14ac:dyDescent="0.2">
      <c r="B43" s="3">
        <v>2008</v>
      </c>
      <c r="C43" s="3">
        <v>22</v>
      </c>
      <c r="D43" s="12">
        <f t="shared" si="1"/>
        <v>1</v>
      </c>
      <c r="F43" s="3">
        <v>1</v>
      </c>
      <c r="O43" s="11">
        <f t="shared" si="0"/>
        <v>4.5454545454545456E-2</v>
      </c>
    </row>
    <row r="44" spans="2:15" x14ac:dyDescent="0.2">
      <c r="B44" s="3">
        <v>2009</v>
      </c>
      <c r="C44" s="3">
        <v>77</v>
      </c>
      <c r="D44" s="12">
        <f t="shared" si="1"/>
        <v>1</v>
      </c>
      <c r="N44" s="3">
        <v>1</v>
      </c>
      <c r="O44" s="11">
        <f t="shared" si="0"/>
        <v>1.2987012987012988E-2</v>
      </c>
    </row>
    <row r="45" spans="2:15" x14ac:dyDescent="0.2">
      <c r="B45" s="3">
        <v>2010</v>
      </c>
      <c r="C45" s="3">
        <v>223</v>
      </c>
      <c r="D45" s="12">
        <f t="shared" si="1"/>
        <v>0</v>
      </c>
      <c r="O45" s="11" t="str">
        <f t="shared" si="0"/>
        <v/>
      </c>
    </row>
    <row r="46" spans="2:15" x14ac:dyDescent="0.2">
      <c r="B46" s="3">
        <v>2011</v>
      </c>
      <c r="C46" s="3">
        <v>93</v>
      </c>
      <c r="D46" s="12">
        <f t="shared" si="1"/>
        <v>0</v>
      </c>
      <c r="O46" s="11" t="str">
        <f t="shared" si="0"/>
        <v/>
      </c>
    </row>
    <row r="47" spans="2:15" x14ac:dyDescent="0.2">
      <c r="B47" s="2" t="s">
        <v>15</v>
      </c>
      <c r="C47" s="2">
        <f t="shared" ref="C47:M47" si="2">SUMIF(C7:C46,"&gt;0")</f>
        <v>2139</v>
      </c>
      <c r="D47" s="2">
        <f t="shared" si="2"/>
        <v>343</v>
      </c>
      <c r="E47" s="2">
        <f t="shared" si="2"/>
        <v>75</v>
      </c>
      <c r="F47" s="2">
        <f t="shared" si="2"/>
        <v>66</v>
      </c>
      <c r="G47" s="2">
        <f t="shared" si="2"/>
        <v>66</v>
      </c>
      <c r="H47" s="2">
        <f t="shared" si="2"/>
        <v>43</v>
      </c>
      <c r="I47" s="2">
        <f t="shared" si="2"/>
        <v>21</v>
      </c>
      <c r="J47" s="2">
        <f t="shared" si="2"/>
        <v>56</v>
      </c>
      <c r="K47" s="2">
        <f t="shared" si="2"/>
        <v>3</v>
      </c>
      <c r="L47" s="2">
        <f t="shared" si="2"/>
        <v>1</v>
      </c>
      <c r="M47" s="2">
        <f t="shared" si="2"/>
        <v>9</v>
      </c>
      <c r="N47" s="2"/>
      <c r="O47" s="13">
        <f t="shared" si="0"/>
        <v>0.16035530621785882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POR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Alberto Thais Parrilla Moruno</dc:creator>
  <cp:lastModifiedBy>Juan Luis Gallego</cp:lastModifiedBy>
  <dcterms:created xsi:type="dcterms:W3CDTF">2013-07-09T12:19:25Z</dcterms:created>
  <dcterms:modified xsi:type="dcterms:W3CDTF">2013-07-17T11:10:47Z</dcterms:modified>
</cp:coreProperties>
</file>