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3/Reuniones/COMM/"/>
    </mc:Choice>
  </mc:AlternateContent>
  <xr:revisionPtr revIDLastSave="332" documentId="13_ncr:1_{32EE57CA-725F-497B-B903-DC189EEEEE2A}" xr6:coauthVersionLast="47" xr6:coauthVersionMax="47" xr10:uidLastSave="{31F64A04-CD84-465E-8F07-4547D0DB0524}"/>
  <bookViews>
    <workbookView xWindow="-108" yWindow="-108" windowWidth="23256" windowHeight="12456" tabRatio="898" firstSheet="14" activeTab="28" xr2:uid="{00000000-000D-0000-FFFF-FFFF00000000}"/>
  </bookViews>
  <sheets>
    <sheet name="header" sheetId="33" r:id="rId1"/>
    <sheet name="ALB-N" sheetId="1" r:id="rId2"/>
    <sheet name="ALB-S" sheetId="2" r:id="rId3"/>
    <sheet name="ALB-M" sheetId="3" r:id="rId4"/>
    <sheet name="BFT-E" sheetId="35" r:id="rId5"/>
    <sheet name="BFT-M" sheetId="37" r:id="rId6"/>
    <sheet name="BFT-W" sheetId="36" r:id="rId7"/>
    <sheet name="BET-A" sheetId="12" r:id="rId8"/>
    <sheet name="YFT-E" sheetId="4" r:id="rId9"/>
    <sheet name="YFT-W" sheetId="5" r:id="rId10"/>
    <sheet name="SKJ-E" sheetId="6" r:id="rId11"/>
    <sheet name="SKJ-W" sheetId="8" r:id="rId12"/>
    <sheet name="SWO-N" sheetId="9" r:id="rId13"/>
    <sheet name="SWO-S" sheetId="10" r:id="rId14"/>
    <sheet name="SWO-M" sheetId="11" r:id="rId15"/>
    <sheet name="BUM-A" sheetId="16" r:id="rId16"/>
    <sheet name="WHM-A" sheetId="18" r:id="rId17"/>
    <sheet name="SAI-E" sheetId="20" r:id="rId18"/>
    <sheet name="SAI-W" sheetId="21" r:id="rId19"/>
    <sheet name="SPF-E" sheetId="22" r:id="rId20"/>
    <sheet name="SPF-W" sheetId="23" r:id="rId21"/>
    <sheet name="BSH-AN" sheetId="24" r:id="rId22"/>
    <sheet name="BSH-AS" sheetId="25" r:id="rId23"/>
    <sheet name="POR-ANE" sheetId="27" r:id="rId24"/>
    <sheet name="POR-ANW" sheetId="38" r:id="rId25"/>
    <sheet name="POR-ASE" sheetId="39" r:id="rId26"/>
    <sheet name="POR-ASW" sheetId="28" r:id="rId27"/>
    <sheet name="SMA-AN" sheetId="30" r:id="rId28"/>
    <sheet name="SMA-AS" sheetId="31" r:id="rId29"/>
    <sheet name="CHECK" sheetId="13" state="hidden" r:id="rId30"/>
  </sheets>
  <definedNames>
    <definedName name="_xlnm._FilterDatabase" localSheetId="3" hidden="1">'ALB-M'!$A$4:$AK$132</definedName>
    <definedName name="_xlnm._FilterDatabase" localSheetId="1" hidden="1">'ALB-N'!$A$4:$AK$216</definedName>
    <definedName name="_xlnm._FilterDatabase" localSheetId="2" hidden="1">'ALB-S'!$A$4:$AK$118</definedName>
    <definedName name="_xlnm._FilterDatabase" localSheetId="7" hidden="1">'BET-A'!$A$4:$AK$320</definedName>
    <definedName name="_xlnm._FilterDatabase" localSheetId="4" hidden="1">'BFT-E'!$A$4:$AK$148</definedName>
    <definedName name="_xlnm._FilterDatabase" localSheetId="5" hidden="1">'BFT-M'!$A$4:$F$184</definedName>
    <definedName name="_xlnm._FilterDatabase" localSheetId="6" hidden="1">'BFT-W'!$A$4:$AK$84</definedName>
    <definedName name="_xlnm._FilterDatabase" localSheetId="21" hidden="1">'BSH-AN'!$A$4:$AK$156</definedName>
    <definedName name="_xlnm._FilterDatabase" localSheetId="22" hidden="1">'BSH-AS'!$A$4:$AK$86</definedName>
    <definedName name="_xlnm._FilterDatabase" localSheetId="15" hidden="1">'BUM-A'!$A$4:$AK$222</definedName>
    <definedName name="_xlnm._FilterDatabase" localSheetId="23" hidden="1">'POR-ANE'!$A$4:$AK$102</definedName>
    <definedName name="_xlnm._FilterDatabase" localSheetId="24" hidden="1">'POR-ANW'!$A$4:$AK$48</definedName>
    <definedName name="_xlnm._FilterDatabase" localSheetId="25" hidden="1">'POR-ASE'!$A$4:$AK$30</definedName>
    <definedName name="_xlnm._FilterDatabase" localSheetId="26" hidden="1">'POR-ASW'!$A$4:$AK$44</definedName>
    <definedName name="_xlnm._FilterDatabase" localSheetId="17" hidden="1">'SAI-E'!$A$4:$AK$106</definedName>
    <definedName name="_xlnm._FilterDatabase" localSheetId="18" hidden="1">'SAI-W'!$A$4:$AK$110</definedName>
    <definedName name="_xlnm._FilterDatabase" localSheetId="10" hidden="1">'SKJ-E'!$A$4:$AK$252</definedName>
    <definedName name="_xlnm._FilterDatabase" localSheetId="11" hidden="1">'SKJ-W'!$A$4:$AK$166</definedName>
    <definedName name="_xlnm._FilterDatabase" localSheetId="27" hidden="1">'SMA-AN'!$A$4:$AK$158</definedName>
    <definedName name="_xlnm._FilterDatabase" localSheetId="28" hidden="1">'SMA-AS'!$A$4:$AK$76</definedName>
    <definedName name="_xlnm._FilterDatabase" localSheetId="19" hidden="1">'SPF-E'!$A$4:$AK$36</definedName>
    <definedName name="_xlnm._FilterDatabase" localSheetId="20" hidden="1">'SPF-W'!$A$4:$AK$52</definedName>
    <definedName name="_xlnm._FilterDatabase" localSheetId="14" hidden="1">'SWO-M'!$A$4:$AK$126</definedName>
    <definedName name="_xlnm._FilterDatabase" localSheetId="12" hidden="1">'SWO-N'!$A$4:$AK$218</definedName>
    <definedName name="_xlnm._FilterDatabase" localSheetId="13" hidden="1">'SWO-S'!$A$4:$AK$120</definedName>
    <definedName name="_xlnm._FilterDatabase" localSheetId="16" hidden="1">'WHM-A'!$A$4:$AK$156</definedName>
    <definedName name="_xlnm._FilterDatabase" localSheetId="8" hidden="1">'YFT-E'!$A$4:$AK$246</definedName>
    <definedName name="_xlnm._FilterDatabase" localSheetId="9" hidden="1">'YFT-W'!$A$4:$AK$202</definedName>
    <definedName name="_xlnm.Print_Area" localSheetId="3">'ALB-M'!$A$1:$AN$36</definedName>
    <definedName name="_xlnm.Print_Area" localSheetId="1">'ALB-N'!$A$1:$AN$44</definedName>
    <definedName name="_xlnm.Print_Area" localSheetId="2">'ALB-S'!$A$1:$AN$36</definedName>
    <definedName name="_xlnm.Print_Area" localSheetId="7">'BET-A'!$A$1:$AN$72</definedName>
    <definedName name="_xlnm.Print_Area" localSheetId="4">'BFT-E'!$A$1:$AN$38</definedName>
    <definedName name="_xlnm.Print_Area" localSheetId="5">'BFT-M'!$A$1:$AN$68</definedName>
    <definedName name="_xlnm.Print_Area" localSheetId="6">'BFT-W'!$A$1:$AN$32</definedName>
    <definedName name="_xlnm.Print_Area" localSheetId="21">'BSH-AN'!$A$1:$AN$34</definedName>
    <definedName name="_xlnm.Print_Area" localSheetId="22">'BSH-AS'!$A$1:$AN$30</definedName>
    <definedName name="_xlnm.Print_Area" localSheetId="15">'BUM-A'!$A$1:$AN$82</definedName>
    <definedName name="_xlnm.Print_Area" localSheetId="0">header!$A$1:$I$33</definedName>
    <definedName name="_xlnm.Print_Area" localSheetId="23">'POR-ANE'!$A$1:$AN$36</definedName>
    <definedName name="_xlnm.Print_Area" localSheetId="24">'POR-ANW'!$A$1:$AN$30</definedName>
    <definedName name="_xlnm.Print_Area" localSheetId="25">'POR-ASE'!$A$1:$AN$30</definedName>
    <definedName name="_xlnm.Print_Area" localSheetId="26">'POR-ASW'!$A$1:$AN$24</definedName>
    <definedName name="_xlnm.Print_Area" localSheetId="17">'SAI-E'!$A$1:$AN$40</definedName>
    <definedName name="_xlnm.Print_Area" localSheetId="18">'SAI-W'!$A$1:$AN$48</definedName>
    <definedName name="_xlnm.Print_Area" localSheetId="10">'SKJ-E'!$A$1:$AN$46</definedName>
    <definedName name="_xlnm.Print_Area" localSheetId="11">'SKJ-W'!$A$1:$AN$30</definedName>
    <definedName name="_xlnm.Print_Area" localSheetId="27">'SMA-AN'!$A$1:$AN$30</definedName>
    <definedName name="_xlnm.Print_Area" localSheetId="28">'SMA-AS'!$A$1:$AN$30</definedName>
    <definedName name="_xlnm.Print_Area" localSheetId="19">'SPF-E'!$A$1:$AN$24</definedName>
    <definedName name="_xlnm.Print_Area" localSheetId="20">'SPF-W'!$A$1:$AN$26</definedName>
    <definedName name="_xlnm.Print_Area" localSheetId="14">'SWO-M'!$A$1:$AN$36</definedName>
    <definedName name="_xlnm.Print_Area" localSheetId="12">'SWO-N'!$A$1:$AN$42</definedName>
    <definedName name="_xlnm.Print_Area" localSheetId="13">'SWO-S'!$A$1:$AN$34</definedName>
    <definedName name="_xlnm.Print_Area" localSheetId="16">'WHM-A'!$A$1:$AN$48</definedName>
    <definedName name="_xlnm.Print_Area" localSheetId="8">'YFT-E'!$A$1:$AN$60</definedName>
    <definedName name="_xlnm.Print_Area" localSheetId="9">'YFT-W'!$A$1:$AN$70</definedName>
    <definedName name="scale">header!$H$31</definedName>
    <definedName name="TaskI">#REF!</definedName>
    <definedName name="totYears">header!$H$30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18" l="1"/>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AO157" i="18"/>
  <c r="AJ2" i="39"/>
  <c r="AI2" i="39"/>
  <c r="AH2" i="39"/>
  <c r="AG2" i="39"/>
  <c r="AF2" i="39"/>
  <c r="AE2" i="39"/>
  <c r="AD2" i="39"/>
  <c r="AC2" i="39"/>
  <c r="AB2" i="39"/>
  <c r="AA2" i="39"/>
  <c r="Z2" i="39"/>
  <c r="Y2" i="39"/>
  <c r="X2" i="39"/>
  <c r="W2" i="39"/>
  <c r="V2" i="39"/>
  <c r="U2" i="39"/>
  <c r="T2" i="39"/>
  <c r="S2" i="39"/>
  <c r="R2" i="39"/>
  <c r="Q2" i="39"/>
  <c r="P2" i="39"/>
  <c r="O2" i="39"/>
  <c r="N2" i="39"/>
  <c r="M2" i="39"/>
  <c r="L2" i="39"/>
  <c r="K2" i="39"/>
  <c r="J2" i="39"/>
  <c r="I2" i="39"/>
  <c r="H2" i="39"/>
  <c r="G2" i="39"/>
  <c r="G2" i="1"/>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AO157" i="24"/>
  <c r="AJ2" i="23"/>
  <c r="AI2" i="23"/>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AO53" i="23"/>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AJ2" i="21"/>
  <c r="AI2"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AO121" i="21"/>
  <c r="AO119" i="21"/>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AO115" i="20"/>
  <c r="AO113" i="20"/>
  <c r="AO111" i="20"/>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AO227" i="9"/>
  <c r="AO225" i="9"/>
  <c r="AO223" i="9"/>
  <c r="AO221" i="9"/>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AO171" i="8"/>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AO85" i="36"/>
  <c r="AO257" i="6"/>
  <c r="AO255" i="6"/>
  <c r="AO213" i="5"/>
  <c r="AO183" i="37"/>
  <c r="AO181" i="37"/>
  <c r="AO179" i="37"/>
  <c r="AO177" i="37"/>
  <c r="AO175" i="37"/>
  <c r="AO173" i="37"/>
  <c r="AO171" i="37"/>
  <c r="AO169" i="37"/>
  <c r="AO167" i="37"/>
  <c r="AO165" i="37"/>
  <c r="AO163" i="37"/>
  <c r="AO161" i="37"/>
  <c r="AO159" i="37"/>
  <c r="AO157" i="37"/>
  <c r="AO155" i="37"/>
  <c r="AO153" i="37"/>
  <c r="AO151" i="37"/>
  <c r="AO149" i="37"/>
  <c r="AO147" i="37"/>
  <c r="AO145" i="37"/>
  <c r="AO143" i="37"/>
  <c r="AO141" i="37"/>
  <c r="AO139" i="37"/>
  <c r="AO137" i="37"/>
  <c r="AO135" i="37"/>
  <c r="AO133" i="37"/>
  <c r="AO131" i="37"/>
  <c r="AO129" i="37"/>
  <c r="AO127" i="37"/>
  <c r="AO125" i="37"/>
  <c r="AO123" i="37"/>
  <c r="AO121" i="37"/>
  <c r="AO119" i="37"/>
  <c r="AO117" i="37"/>
  <c r="AO115" i="37"/>
  <c r="AO113" i="37"/>
  <c r="AO111" i="37"/>
  <c r="AO109" i="37"/>
  <c r="AO107" i="37"/>
  <c r="AO105" i="37"/>
  <c r="AO103" i="37"/>
  <c r="AO101" i="37"/>
  <c r="AO99" i="37"/>
  <c r="AO97" i="37"/>
  <c r="AO95" i="37"/>
  <c r="AO93" i="37"/>
  <c r="AO91" i="37"/>
  <c r="AO89" i="37"/>
  <c r="AO87" i="37"/>
  <c r="AO85" i="37"/>
  <c r="AO83" i="37"/>
  <c r="AO81" i="37"/>
  <c r="AO79" i="37"/>
  <c r="AO77" i="37"/>
  <c r="AO75" i="37"/>
  <c r="AO73" i="37"/>
  <c r="AO71" i="37"/>
  <c r="AO69" i="37"/>
  <c r="AO67" i="37"/>
  <c r="AO65" i="37"/>
  <c r="AO63" i="37"/>
  <c r="AO61" i="37"/>
  <c r="AO59" i="37"/>
  <c r="AO57" i="37"/>
  <c r="AO55" i="37"/>
  <c r="AO53" i="37"/>
  <c r="AO51" i="37"/>
  <c r="AO49" i="37"/>
  <c r="AO47" i="37"/>
  <c r="AO45" i="37"/>
  <c r="AO43" i="37"/>
  <c r="AO41" i="37"/>
  <c r="AO39" i="37"/>
  <c r="AO37" i="37"/>
  <c r="AO35" i="37"/>
  <c r="AO33" i="37"/>
  <c r="AO31" i="37"/>
  <c r="AO29" i="37"/>
  <c r="AO27" i="37"/>
  <c r="AO25" i="37"/>
  <c r="AO23" i="37"/>
  <c r="AO21" i="37"/>
  <c r="AO19" i="37"/>
  <c r="AO17" i="37"/>
  <c r="AO15" i="37"/>
  <c r="AO13" i="37"/>
  <c r="AO11" i="37"/>
  <c r="AO9" i="37"/>
  <c r="AO7" i="37"/>
  <c r="AO5"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AO151" i="35"/>
  <c r="AO149" i="35"/>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AO139" i="3"/>
  <c r="AO137" i="3"/>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AO157" i="30"/>
  <c r="AO109" i="20"/>
  <c r="AJ2" i="16"/>
  <c r="AI2" i="16"/>
  <c r="AH2" i="16"/>
  <c r="AG2" i="16"/>
  <c r="AF2" i="16"/>
  <c r="AE2" i="16"/>
  <c r="AD2" i="16"/>
  <c r="AC2" i="16"/>
  <c r="AB2" i="16"/>
  <c r="AA2" i="16"/>
  <c r="Z2" i="16"/>
  <c r="Y2" i="16"/>
  <c r="X2" i="16"/>
  <c r="W2" i="16"/>
  <c r="V2" i="16"/>
  <c r="U2" i="16"/>
  <c r="T2" i="16"/>
  <c r="S2" i="16"/>
  <c r="R2" i="16"/>
  <c r="Q2" i="16"/>
  <c r="P2" i="16"/>
  <c r="O2" i="16"/>
  <c r="N2" i="16"/>
  <c r="M2" i="16"/>
  <c r="L2" i="16"/>
  <c r="K2" i="16"/>
  <c r="J2" i="16"/>
  <c r="I2" i="16"/>
  <c r="H2" i="16"/>
  <c r="G2" i="16"/>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AO121" i="10"/>
  <c r="AO253" i="6"/>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AO4" i="1"/>
  <c r="AO4" i="2"/>
  <c r="AO4" i="3"/>
  <c r="AO4" i="35"/>
  <c r="AO4" i="37"/>
  <c r="AO4" i="36"/>
  <c r="AO4" i="12"/>
  <c r="AO4" i="4"/>
  <c r="AO4" i="5"/>
  <c r="AO4" i="6"/>
  <c r="AO4" i="8"/>
  <c r="AO4" i="9"/>
  <c r="AO4" i="10"/>
  <c r="AO4" i="11"/>
  <c r="AO4" i="16"/>
  <c r="AO4" i="18"/>
  <c r="AO4" i="20"/>
  <c r="AO4" i="21"/>
  <c r="AO4" i="22"/>
  <c r="AO4" i="23"/>
  <c r="AO4" i="24"/>
  <c r="AO4" i="25"/>
  <c r="AO4" i="27"/>
  <c r="AO4" i="38"/>
  <c r="AO4" i="39"/>
  <c r="AO4" i="28"/>
  <c r="AO4" i="30"/>
  <c r="AO4" i="31"/>
  <c r="AO155" i="30"/>
  <c r="AO7" i="39"/>
  <c r="AO9" i="39"/>
  <c r="AO11" i="39"/>
  <c r="AO13" i="39"/>
  <c r="AO15" i="39"/>
  <c r="AO17" i="39"/>
  <c r="AO19" i="39"/>
  <c r="AO21" i="39"/>
  <c r="AO23" i="39"/>
  <c r="AO25" i="39"/>
  <c r="AO27" i="39"/>
  <c r="AO29" i="39"/>
  <c r="AO117" i="21"/>
  <c r="AO115" i="21"/>
  <c r="AO113" i="21"/>
  <c r="AO111" i="21"/>
  <c r="AO109" i="21"/>
  <c r="AO107" i="21"/>
  <c r="AO107" i="20"/>
  <c r="AO229" i="16"/>
  <c r="AO227" i="16"/>
  <c r="AO225" i="16"/>
  <c r="AO223" i="16"/>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AO127" i="11"/>
  <c r="AO219" i="9"/>
  <c r="AO3" i="37" l="1"/>
  <c r="AO2" i="37" s="1"/>
  <c r="AO169" i="8"/>
  <c r="AO167" i="8"/>
  <c r="AO211" i="5"/>
  <c r="AO209" i="5"/>
  <c r="AO207" i="5"/>
  <c r="AO205" i="5"/>
  <c r="AO203" i="5"/>
  <c r="AO135" i="3"/>
  <c r="AO133" i="3"/>
  <c r="AJ2" i="31"/>
  <c r="AI2" i="31"/>
  <c r="AH2" i="31"/>
  <c r="AG2" i="31"/>
  <c r="AF2" i="31"/>
  <c r="AE2" i="31"/>
  <c r="AD2" i="31"/>
  <c r="AC2" i="31"/>
  <c r="AB2" i="31"/>
  <c r="AA2" i="31"/>
  <c r="Z2" i="31"/>
  <c r="Y2" i="31"/>
  <c r="X2" i="31"/>
  <c r="W2" i="31"/>
  <c r="V2" i="31"/>
  <c r="U2" i="31"/>
  <c r="T2" i="31"/>
  <c r="S2" i="31"/>
  <c r="R2" i="31"/>
  <c r="Q2" i="31"/>
  <c r="P2" i="31"/>
  <c r="O2" i="31"/>
  <c r="N2" i="31"/>
  <c r="M2" i="31"/>
  <c r="L2" i="31"/>
  <c r="K2" i="31"/>
  <c r="J2" i="31"/>
  <c r="I2" i="31"/>
  <c r="H2" i="31"/>
  <c r="G2" i="31"/>
  <c r="AO75" i="31"/>
  <c r="AO153" i="30"/>
  <c r="AJ2" i="38"/>
  <c r="AI2" i="38"/>
  <c r="AH2" i="38"/>
  <c r="AG2" i="38"/>
  <c r="AF2" i="38"/>
  <c r="AE2" i="38"/>
  <c r="AD2" i="38"/>
  <c r="AC2" i="38"/>
  <c r="AB2" i="38"/>
  <c r="AA2" i="38"/>
  <c r="Z2" i="38"/>
  <c r="Y2" i="38"/>
  <c r="X2" i="38"/>
  <c r="W2" i="38"/>
  <c r="V2" i="38"/>
  <c r="U2" i="38"/>
  <c r="T2" i="38"/>
  <c r="S2" i="38"/>
  <c r="R2" i="38"/>
  <c r="Q2" i="38"/>
  <c r="P2" i="38"/>
  <c r="O2" i="38"/>
  <c r="N2" i="38"/>
  <c r="M2" i="38"/>
  <c r="L2" i="38"/>
  <c r="K2" i="38"/>
  <c r="J2" i="38"/>
  <c r="I2" i="38"/>
  <c r="H2" i="38"/>
  <c r="G2" i="38"/>
  <c r="AO47" i="38"/>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AO101" i="27"/>
  <c r="AO155" i="24"/>
  <c r="AO35" i="22"/>
  <c r="AO105" i="20"/>
  <c r="AO103" i="20"/>
  <c r="AO221" i="16"/>
  <c r="AO219" i="16"/>
  <c r="AO217" i="16"/>
  <c r="AO215" i="16"/>
  <c r="AO213" i="16"/>
  <c r="AO211" i="16"/>
  <c r="AO217" i="9"/>
  <c r="AO215" i="9"/>
  <c r="AO213" i="9"/>
  <c r="AO211" i="9"/>
  <c r="AO165" i="8"/>
  <c r="AO163" i="8"/>
  <c r="AO251" i="6"/>
  <c r="AO201" i="5"/>
  <c r="AO199" i="5"/>
  <c r="AO197" i="5"/>
  <c r="AO245" i="4"/>
  <c r="AO243" i="4"/>
  <c r="AO319" i="12"/>
  <c r="AO317" i="12"/>
  <c r="AO315" i="12"/>
  <c r="AO313" i="12"/>
  <c r="AO83" i="36"/>
  <c r="AO147" i="35"/>
  <c r="AO145" i="35"/>
  <c r="AO143" i="35"/>
  <c r="AO141" i="35"/>
  <c r="AO139" i="35"/>
  <c r="AO131" i="3"/>
  <c r="AO129" i="3"/>
  <c r="AO127" i="3"/>
  <c r="AO125" i="3"/>
  <c r="AJ2" i="1"/>
  <c r="AI2" i="1"/>
  <c r="AH2" i="1"/>
  <c r="AG2" i="1"/>
  <c r="AF2" i="1"/>
  <c r="AE2" i="1"/>
  <c r="AD2" i="1"/>
  <c r="AC2" i="1"/>
  <c r="AB2" i="1"/>
  <c r="AA2" i="1"/>
  <c r="Z2" i="1"/>
  <c r="Y2" i="1"/>
  <c r="X2" i="1"/>
  <c r="W2" i="1"/>
  <c r="V2" i="1"/>
  <c r="U2" i="1"/>
  <c r="T2" i="1"/>
  <c r="S2" i="1"/>
  <c r="R2" i="1"/>
  <c r="Q2" i="1"/>
  <c r="P2" i="1"/>
  <c r="O2" i="1"/>
  <c r="N2" i="1"/>
  <c r="M2" i="1"/>
  <c r="L2" i="1"/>
  <c r="K2" i="1"/>
  <c r="J2" i="1"/>
  <c r="I2" i="1"/>
  <c r="H2" i="1"/>
  <c r="AO215" i="1"/>
  <c r="AO213" i="1"/>
  <c r="AO161" i="8"/>
  <c r="AO241" i="4"/>
  <c r="AO311" i="12"/>
  <c r="AJ2" i="28" l="1"/>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AO43" i="28"/>
  <c r="AO41" i="28"/>
  <c r="AO39" i="28"/>
  <c r="AO37" i="28"/>
  <c r="AO35" i="28"/>
  <c r="AO33" i="28"/>
  <c r="AO31" i="28"/>
  <c r="AO29" i="28"/>
  <c r="AO27" i="28"/>
  <c r="AO25" i="28"/>
  <c r="AO23" i="28"/>
  <c r="AO21" i="28"/>
  <c r="AO45" i="38"/>
  <c r="AO43" i="38"/>
  <c r="AO41" i="38"/>
  <c r="AO39" i="38"/>
  <c r="AO37" i="38"/>
  <c r="AO35" i="38"/>
  <c r="AO33" i="38"/>
  <c r="AO31" i="38"/>
  <c r="AO29" i="38"/>
  <c r="AO27" i="38"/>
  <c r="AO25" i="38"/>
  <c r="AO23" i="38"/>
  <c r="AO5" i="39"/>
  <c r="AO3" i="39" s="1"/>
  <c r="A1" i="39"/>
  <c r="AO21" i="38"/>
  <c r="AO19" i="38"/>
  <c r="AO17" i="38"/>
  <c r="AO15" i="38"/>
  <c r="AO13" i="38"/>
  <c r="AO11" i="38"/>
  <c r="AO9" i="38"/>
  <c r="AO7" i="38"/>
  <c r="AO5" i="38"/>
  <c r="A1" i="38"/>
  <c r="AO151" i="30"/>
  <c r="AI2" i="25"/>
  <c r="AH2" i="25"/>
  <c r="AG2" i="25"/>
  <c r="AF2" i="25"/>
  <c r="AE2" i="25"/>
  <c r="AD2" i="25"/>
  <c r="AC2" i="25"/>
  <c r="AB2" i="25"/>
  <c r="AA2" i="25"/>
  <c r="Z2" i="25"/>
  <c r="Y2" i="25"/>
  <c r="X2" i="25"/>
  <c r="W2" i="25"/>
  <c r="V2" i="25"/>
  <c r="U2" i="25"/>
  <c r="T2" i="25"/>
  <c r="S2" i="25"/>
  <c r="R2" i="25"/>
  <c r="Q2" i="25"/>
  <c r="P2" i="25"/>
  <c r="O2" i="25"/>
  <c r="N2" i="25"/>
  <c r="M2" i="25"/>
  <c r="L2" i="25"/>
  <c r="K2" i="25"/>
  <c r="J2" i="25"/>
  <c r="I2" i="25"/>
  <c r="H2" i="25"/>
  <c r="G2" i="25"/>
  <c r="AJ2" i="25"/>
  <c r="AO51" i="23"/>
  <c r="AO33" i="22"/>
  <c r="AO101" i="20"/>
  <c r="AO209" i="16"/>
  <c r="AO207" i="16"/>
  <c r="AO157" i="8"/>
  <c r="AO159" i="8"/>
  <c r="AO249" i="6"/>
  <c r="AO247" i="6"/>
  <c r="AO195" i="5"/>
  <c r="AO193" i="5"/>
  <c r="AO191" i="5"/>
  <c r="AO189" i="5"/>
  <c r="AO239" i="4"/>
  <c r="AO237" i="4"/>
  <c r="AO235" i="4"/>
  <c r="AO233" i="4"/>
  <c r="AO309" i="12"/>
  <c r="AO307" i="12"/>
  <c r="AO305" i="12"/>
  <c r="AO293" i="12"/>
  <c r="AO291" i="12"/>
  <c r="AO5" i="12"/>
  <c r="AO137" i="35"/>
  <c r="AO135" i="35"/>
  <c r="AO123" i="3"/>
  <c r="AO121" i="3"/>
  <c r="AO119" i="3"/>
  <c r="AJ2" i="2"/>
  <c r="A1" i="1"/>
  <c r="AO3" i="38" l="1"/>
  <c r="AM47" i="38" s="1"/>
  <c r="AO73" i="31"/>
  <c r="AO71" i="31"/>
  <c r="AO69" i="31"/>
  <c r="AO67" i="31"/>
  <c r="AO65" i="31"/>
  <c r="AO63" i="31"/>
  <c r="AO61" i="31"/>
  <c r="AO59" i="31"/>
  <c r="AO57" i="31"/>
  <c r="AO55" i="31"/>
  <c r="AO53" i="31"/>
  <c r="AO51" i="31"/>
  <c r="AO49" i="31"/>
  <c r="AO47" i="31"/>
  <c r="AO45" i="31"/>
  <c r="AO43" i="31"/>
  <c r="AO41" i="31"/>
  <c r="AO39" i="31"/>
  <c r="AO37" i="31"/>
  <c r="AO35" i="31"/>
  <c r="AO33" i="31"/>
  <c r="AO31" i="31"/>
  <c r="AO29" i="31"/>
  <c r="AO27" i="31"/>
  <c r="AO25" i="31"/>
  <c r="AO23" i="31"/>
  <c r="AO21" i="31"/>
  <c r="AO19" i="31"/>
  <c r="AO17" i="31"/>
  <c r="AO15" i="31"/>
  <c r="AO13" i="31"/>
  <c r="AO11" i="31"/>
  <c r="AO9" i="31"/>
  <c r="AO7" i="31"/>
  <c r="AO149" i="30"/>
  <c r="AO147" i="30"/>
  <c r="AO145" i="30"/>
  <c r="AO143" i="30"/>
  <c r="AO141" i="30"/>
  <c r="AO139" i="30"/>
  <c r="AO137" i="30"/>
  <c r="AO135" i="30"/>
  <c r="AO133" i="30"/>
  <c r="AO131" i="30"/>
  <c r="AO129" i="30"/>
  <c r="AO127" i="30"/>
  <c r="AO125" i="30"/>
  <c r="AO123" i="30"/>
  <c r="AO121" i="30"/>
  <c r="AO119" i="30"/>
  <c r="AO117" i="30"/>
  <c r="AO115" i="30"/>
  <c r="AO113" i="30"/>
  <c r="AO111" i="30"/>
  <c r="AO109" i="30"/>
  <c r="AO107" i="30"/>
  <c r="AO105" i="30"/>
  <c r="AO103" i="30"/>
  <c r="AO101" i="30"/>
  <c r="AO99" i="30"/>
  <c r="AO97" i="30"/>
  <c r="AO95" i="30"/>
  <c r="AO93" i="30"/>
  <c r="AO91" i="30"/>
  <c r="AO89" i="30"/>
  <c r="AO87" i="30"/>
  <c r="AO85" i="30"/>
  <c r="AO83" i="30"/>
  <c r="AO81" i="30"/>
  <c r="AO79" i="30"/>
  <c r="AO77" i="30"/>
  <c r="AO75" i="30"/>
  <c r="AO73" i="30"/>
  <c r="AO71" i="30"/>
  <c r="AO69" i="30"/>
  <c r="AO67" i="30"/>
  <c r="AO65" i="30"/>
  <c r="AO63" i="30"/>
  <c r="AO61" i="30"/>
  <c r="AO59" i="30"/>
  <c r="AO57" i="30"/>
  <c r="AO55" i="30"/>
  <c r="AO53" i="30"/>
  <c r="AO51" i="30"/>
  <c r="AO49" i="30"/>
  <c r="AO47" i="30"/>
  <c r="AO45" i="30"/>
  <c r="AO43" i="30"/>
  <c r="AO41" i="30"/>
  <c r="AO39" i="30"/>
  <c r="AO37" i="30"/>
  <c r="AO35" i="30"/>
  <c r="AO33" i="30"/>
  <c r="AO31" i="30"/>
  <c r="AO29" i="30"/>
  <c r="AO27" i="30"/>
  <c r="AO25" i="30"/>
  <c r="AO23" i="30"/>
  <c r="AO21" i="30"/>
  <c r="AO19" i="30"/>
  <c r="AO17" i="30"/>
  <c r="AO15" i="30"/>
  <c r="AO13" i="30"/>
  <c r="AO11" i="30"/>
  <c r="AO9" i="30"/>
  <c r="AO7" i="30"/>
  <c r="AO19" i="28"/>
  <c r="AO17" i="28"/>
  <c r="AO15" i="28"/>
  <c r="AO13" i="28"/>
  <c r="AO11" i="28"/>
  <c r="AO9" i="28"/>
  <c r="AO7" i="28"/>
  <c r="AO99" i="27"/>
  <c r="AO97" i="27"/>
  <c r="AO95" i="27"/>
  <c r="AO93" i="27"/>
  <c r="AO91" i="27"/>
  <c r="AO89" i="27"/>
  <c r="AO87" i="27"/>
  <c r="AO85" i="27"/>
  <c r="AO83" i="27"/>
  <c r="AO81" i="27"/>
  <c r="AO79" i="27"/>
  <c r="AO77" i="27"/>
  <c r="AO75" i="27"/>
  <c r="AO73" i="27"/>
  <c r="AO71" i="27"/>
  <c r="AO69" i="27"/>
  <c r="AO67" i="27"/>
  <c r="AO65" i="27"/>
  <c r="AO63" i="27"/>
  <c r="AO61" i="27"/>
  <c r="AO59" i="27"/>
  <c r="AO57" i="27"/>
  <c r="AO55" i="27"/>
  <c r="AO53" i="27"/>
  <c r="AO51" i="27"/>
  <c r="AO49" i="27"/>
  <c r="AO47" i="27"/>
  <c r="AO45" i="27"/>
  <c r="AO43" i="27"/>
  <c r="AO41" i="27"/>
  <c r="AO39" i="27"/>
  <c r="AO37" i="27"/>
  <c r="AO35" i="27"/>
  <c r="AO33" i="27"/>
  <c r="AO31" i="27"/>
  <c r="AO29" i="27"/>
  <c r="AO27" i="27"/>
  <c r="AO25" i="27"/>
  <c r="AO23" i="27"/>
  <c r="AO21" i="27"/>
  <c r="AO19" i="27"/>
  <c r="AO17" i="27"/>
  <c r="AO15" i="27"/>
  <c r="AO13" i="27"/>
  <c r="AO11" i="27"/>
  <c r="AO9" i="27"/>
  <c r="AO7" i="27"/>
  <c r="AO5" i="25"/>
  <c r="AO85" i="25"/>
  <c r="AO83" i="25"/>
  <c r="AO81" i="25"/>
  <c r="AO79" i="25"/>
  <c r="AO77" i="25"/>
  <c r="AO75" i="25"/>
  <c r="AO73" i="25"/>
  <c r="AO71" i="25"/>
  <c r="AO69" i="25"/>
  <c r="AO67" i="25"/>
  <c r="AO65" i="25"/>
  <c r="AO63" i="25"/>
  <c r="AO61" i="25"/>
  <c r="AO59" i="25"/>
  <c r="AO57" i="25"/>
  <c r="AO55" i="25"/>
  <c r="AO53" i="25"/>
  <c r="AO51" i="25"/>
  <c r="AO49" i="25"/>
  <c r="AO47" i="25"/>
  <c r="AO45" i="25"/>
  <c r="AO43" i="25"/>
  <c r="AO41" i="25"/>
  <c r="AO39" i="25"/>
  <c r="AO37" i="25"/>
  <c r="AO35" i="25"/>
  <c r="AO33" i="25"/>
  <c r="AO31" i="25"/>
  <c r="AO29" i="25"/>
  <c r="AO27" i="25"/>
  <c r="AO25" i="25"/>
  <c r="AO23" i="25"/>
  <c r="AO21" i="25"/>
  <c r="AO19" i="25"/>
  <c r="AO17" i="25"/>
  <c r="AO15" i="25"/>
  <c r="AO13" i="25"/>
  <c r="AO11" i="25"/>
  <c r="AO9" i="25"/>
  <c r="AO7" i="25"/>
  <c r="AO153" i="24"/>
  <c r="AO151" i="24"/>
  <c r="AO149" i="24"/>
  <c r="AO147" i="24"/>
  <c r="AO145" i="24"/>
  <c r="AO143" i="24"/>
  <c r="AO141" i="24"/>
  <c r="AO139" i="24"/>
  <c r="AO137" i="24"/>
  <c r="AO135" i="24"/>
  <c r="AO133" i="24"/>
  <c r="AO131" i="24"/>
  <c r="AO129" i="24"/>
  <c r="AO127" i="24"/>
  <c r="AO125" i="24"/>
  <c r="AO123" i="24"/>
  <c r="AO121" i="24"/>
  <c r="AO119" i="24"/>
  <c r="AO117" i="24"/>
  <c r="AO115" i="24"/>
  <c r="AO113" i="24"/>
  <c r="AO111" i="24"/>
  <c r="AO109" i="24"/>
  <c r="AO107" i="24"/>
  <c r="AO105" i="24"/>
  <c r="AO103" i="24"/>
  <c r="AO101" i="24"/>
  <c r="AO99" i="24"/>
  <c r="AO97" i="24"/>
  <c r="AO95" i="24"/>
  <c r="AO93" i="24"/>
  <c r="AO91" i="24"/>
  <c r="AO89" i="24"/>
  <c r="AO87" i="24"/>
  <c r="AO85" i="24"/>
  <c r="AO83" i="24"/>
  <c r="AO81" i="24"/>
  <c r="AO79" i="24"/>
  <c r="AO77" i="24"/>
  <c r="AO75" i="24"/>
  <c r="AO73" i="24"/>
  <c r="AO71" i="24"/>
  <c r="AO69" i="24"/>
  <c r="AO67" i="24"/>
  <c r="AO65" i="24"/>
  <c r="AO63" i="24"/>
  <c r="AO61" i="24"/>
  <c r="AO59" i="24"/>
  <c r="AO57" i="24"/>
  <c r="AO55" i="24"/>
  <c r="AO53" i="24"/>
  <c r="AO51" i="24"/>
  <c r="AO49" i="24"/>
  <c r="AO47" i="24"/>
  <c r="AO45" i="24"/>
  <c r="AO43" i="24"/>
  <c r="AO41" i="24"/>
  <c r="AO39" i="24"/>
  <c r="AO37" i="24"/>
  <c r="AO35" i="24"/>
  <c r="AO33" i="24"/>
  <c r="AO31" i="24"/>
  <c r="AO29" i="24"/>
  <c r="AO27" i="24"/>
  <c r="AO25" i="24"/>
  <c r="AO23" i="24"/>
  <c r="AO21" i="24"/>
  <c r="AO19" i="24"/>
  <c r="AO17" i="24"/>
  <c r="AO15" i="24"/>
  <c r="AO13" i="24"/>
  <c r="AO11" i="24"/>
  <c r="AO9" i="24"/>
  <c r="AO7" i="24"/>
  <c r="AO105" i="21"/>
  <c r="AO103" i="21"/>
  <c r="AO101" i="21"/>
  <c r="AO99" i="21"/>
  <c r="AO97" i="21"/>
  <c r="AO95" i="21"/>
  <c r="AO93" i="21"/>
  <c r="AO91" i="21"/>
  <c r="AO89" i="21"/>
  <c r="AO87" i="21"/>
  <c r="AO85" i="21"/>
  <c r="AO83" i="21"/>
  <c r="AO81" i="21"/>
  <c r="AO79" i="21"/>
  <c r="AO77" i="21"/>
  <c r="AO75" i="21"/>
  <c r="AO73" i="21"/>
  <c r="AO71" i="21"/>
  <c r="AO69" i="21"/>
  <c r="AO67" i="21"/>
  <c r="AO65" i="21"/>
  <c r="AO63" i="21"/>
  <c r="AO61" i="21"/>
  <c r="AO59" i="21"/>
  <c r="AO57" i="21"/>
  <c r="AO55" i="21"/>
  <c r="AO53" i="21"/>
  <c r="AO51" i="21"/>
  <c r="AO49" i="21"/>
  <c r="AO47" i="21"/>
  <c r="AO45" i="21"/>
  <c r="AO43" i="21"/>
  <c r="AO41" i="21"/>
  <c r="AO39" i="21"/>
  <c r="AO37" i="21"/>
  <c r="AO35" i="21"/>
  <c r="AO33" i="21"/>
  <c r="AO31" i="21"/>
  <c r="AO29" i="21"/>
  <c r="AO27" i="21"/>
  <c r="AO25" i="21"/>
  <c r="AO23" i="21"/>
  <c r="AO21" i="21"/>
  <c r="AO19" i="21"/>
  <c r="AO17" i="21"/>
  <c r="AO15" i="21"/>
  <c r="AO13" i="21"/>
  <c r="AO11" i="21"/>
  <c r="AO9" i="21"/>
  <c r="AO7" i="21"/>
  <c r="AO99" i="20"/>
  <c r="AO97" i="20"/>
  <c r="AO95" i="20"/>
  <c r="AO93" i="20"/>
  <c r="AO91" i="20"/>
  <c r="AO89" i="20"/>
  <c r="AO87" i="20"/>
  <c r="AO85" i="20"/>
  <c r="AO83" i="20"/>
  <c r="AO81" i="20"/>
  <c r="AO79" i="20"/>
  <c r="AO77" i="20"/>
  <c r="AO75" i="20"/>
  <c r="AO73" i="20"/>
  <c r="AO71" i="20"/>
  <c r="AO69" i="20"/>
  <c r="AO67" i="20"/>
  <c r="AO65" i="20"/>
  <c r="AO63" i="20"/>
  <c r="AO61" i="20"/>
  <c r="AO59" i="20"/>
  <c r="AO57" i="20"/>
  <c r="AO55" i="20"/>
  <c r="AO53" i="20"/>
  <c r="AO51" i="20"/>
  <c r="AO49" i="20"/>
  <c r="AO47" i="20"/>
  <c r="AO45" i="20"/>
  <c r="AO43" i="20"/>
  <c r="AO41" i="20"/>
  <c r="AO39" i="20"/>
  <c r="AO37" i="20"/>
  <c r="AO35" i="20"/>
  <c r="AO33" i="20"/>
  <c r="AO31" i="20"/>
  <c r="AO29" i="20"/>
  <c r="AO27" i="20"/>
  <c r="AO25" i="20"/>
  <c r="AO23" i="20"/>
  <c r="AO21" i="20"/>
  <c r="AO19" i="20"/>
  <c r="AO17" i="20"/>
  <c r="AO15" i="20"/>
  <c r="AO13" i="20"/>
  <c r="AO11" i="20"/>
  <c r="AO9" i="20"/>
  <c r="AO7" i="20"/>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O35" i="18"/>
  <c r="AO33" i="18"/>
  <c r="AO31" i="18"/>
  <c r="AO29" i="18"/>
  <c r="AO27" i="18"/>
  <c r="AO25" i="18"/>
  <c r="AO23" i="18"/>
  <c r="AO21" i="18"/>
  <c r="AO19" i="18"/>
  <c r="AO17" i="18"/>
  <c r="AO15" i="18"/>
  <c r="AO13" i="18"/>
  <c r="AO11" i="18"/>
  <c r="AO9" i="18"/>
  <c r="AO7" i="18"/>
  <c r="AO205" i="16"/>
  <c r="AO203" i="16"/>
  <c r="AM19" i="39" l="1"/>
  <c r="AM11" i="39"/>
  <c r="AM9" i="39"/>
  <c r="AM17" i="39"/>
  <c r="AM23" i="39"/>
  <c r="AM21" i="39"/>
  <c r="AM29" i="39"/>
  <c r="AM27" i="39"/>
  <c r="AM25" i="39"/>
  <c r="AM15" i="39"/>
  <c r="AM7" i="39"/>
  <c r="AM13" i="39"/>
  <c r="AM7" i="38"/>
  <c r="AM37" i="38"/>
  <c r="AM19" i="38"/>
  <c r="AM35" i="38"/>
  <c r="AM15" i="38"/>
  <c r="AM33" i="38"/>
  <c r="AM11" i="38"/>
  <c r="AM25" i="38"/>
  <c r="AO2" i="38"/>
  <c r="AM29" i="38"/>
  <c r="AM5" i="38"/>
  <c r="AN5" i="38" s="1"/>
  <c r="AM43" i="38"/>
  <c r="AM13" i="38"/>
  <c r="AM27" i="38"/>
  <c r="AM21" i="38"/>
  <c r="AM45" i="38"/>
  <c r="AM17" i="38"/>
  <c r="AM31" i="38"/>
  <c r="AM9" i="38"/>
  <c r="AM41" i="38"/>
  <c r="AM39" i="38"/>
  <c r="AM23" i="38"/>
  <c r="AO2" i="39"/>
  <c r="AM5" i="39"/>
  <c r="AN5" i="39" s="1"/>
  <c r="AO3" i="25"/>
  <c r="AO5" i="1"/>
  <c r="AN7" i="38" l="1"/>
  <c r="AN9" i="38" s="1"/>
  <c r="AN11" i="38" s="1"/>
  <c r="AN13" i="38" s="1"/>
  <c r="AN7" i="39"/>
  <c r="AN9" i="39" s="1"/>
  <c r="AN11" i="39" s="1"/>
  <c r="AN13" i="39" s="1"/>
  <c r="AN15" i="39" s="1"/>
  <c r="AN17" i="39" s="1"/>
  <c r="AN19" i="39" s="1"/>
  <c r="AN21" i="39" s="1"/>
  <c r="AN23" i="39" s="1"/>
  <c r="AN25" i="39" s="1"/>
  <c r="AN27" i="39" s="1"/>
  <c r="AN29" i="39" s="1"/>
  <c r="AN15" i="38"/>
  <c r="AN17" i="38" s="1"/>
  <c r="AN19" i="38" s="1"/>
  <c r="AN21" i="38" s="1"/>
  <c r="AN23" i="38" s="1"/>
  <c r="AN25" i="38" s="1"/>
  <c r="AN27" i="38" s="1"/>
  <c r="AN29" i="38" s="1"/>
  <c r="AN31" i="38" s="1"/>
  <c r="AN33" i="38" s="1"/>
  <c r="AN35" i="38" s="1"/>
  <c r="AN37" i="38" s="1"/>
  <c r="AN39" i="38" s="1"/>
  <c r="AN41" i="38" s="1"/>
  <c r="AN43" i="38" s="1"/>
  <c r="AN45" i="38" s="1"/>
  <c r="AN47" i="38" s="1"/>
  <c r="AO119" i="10"/>
  <c r="AO117" i="10"/>
  <c r="AO115" i="10"/>
  <c r="AO113" i="10"/>
  <c r="AO111" i="10"/>
  <c r="AO109" i="10"/>
  <c r="AO107" i="10"/>
  <c r="AO105" i="10"/>
  <c r="AO103" i="10"/>
  <c r="AO101" i="10"/>
  <c r="AO99" i="10"/>
  <c r="AO97" i="10"/>
  <c r="AO95" i="10"/>
  <c r="AO93" i="10"/>
  <c r="AO91" i="10"/>
  <c r="AO89" i="10"/>
  <c r="AO87" i="10"/>
  <c r="AO85" i="10"/>
  <c r="AO83" i="10"/>
  <c r="AO81" i="10"/>
  <c r="AO79" i="10"/>
  <c r="AO77" i="10"/>
  <c r="AO75" i="10"/>
  <c r="AO73" i="10"/>
  <c r="AO71" i="10"/>
  <c r="AO69" i="10"/>
  <c r="AO67" i="10"/>
  <c r="AO65" i="10"/>
  <c r="AO63" i="10"/>
  <c r="AO61" i="10"/>
  <c r="AO59" i="10"/>
  <c r="AO57" i="10"/>
  <c r="AO55" i="10"/>
  <c r="AO53" i="10"/>
  <c r="AO51" i="10"/>
  <c r="AO49" i="10"/>
  <c r="AO47" i="10"/>
  <c r="AO45" i="10"/>
  <c r="AO43" i="10"/>
  <c r="AO41" i="10"/>
  <c r="AO39" i="10"/>
  <c r="AO37" i="10"/>
  <c r="AO35" i="10"/>
  <c r="AO33" i="10"/>
  <c r="AO31" i="10"/>
  <c r="AO29" i="10"/>
  <c r="AO27" i="10"/>
  <c r="AO25" i="10"/>
  <c r="AO23" i="10"/>
  <c r="AO21" i="10"/>
  <c r="AO19" i="10"/>
  <c r="AO17" i="10"/>
  <c r="AO15" i="10"/>
  <c r="AO13" i="10"/>
  <c r="AO11" i="10"/>
  <c r="AO9" i="10"/>
  <c r="AO7" i="10"/>
  <c r="AO209" i="9"/>
  <c r="AO207" i="9"/>
  <c r="AO205" i="9"/>
  <c r="AO203" i="9"/>
  <c r="AO201" i="9"/>
  <c r="AO199" i="9"/>
  <c r="AO197" i="9"/>
  <c r="AO195" i="9"/>
  <c r="AO193" i="9"/>
  <c r="AO191" i="9"/>
  <c r="AO189" i="9"/>
  <c r="AO187" i="9"/>
  <c r="AO185" i="9"/>
  <c r="AO183" i="9"/>
  <c r="AO181" i="9"/>
  <c r="AO179" i="9"/>
  <c r="AO177" i="9"/>
  <c r="AO175" i="9"/>
  <c r="AO173" i="9"/>
  <c r="AO171" i="9"/>
  <c r="AO169" i="9"/>
  <c r="AO167" i="9"/>
  <c r="AO165" i="9"/>
  <c r="AO163" i="9"/>
  <c r="AO161" i="9"/>
  <c r="AO159" i="9"/>
  <c r="AO157" i="9"/>
  <c r="AO155" i="9"/>
  <c r="AO153" i="9"/>
  <c r="AO151" i="9"/>
  <c r="AO149" i="9"/>
  <c r="AO147" i="9"/>
  <c r="AO145" i="9"/>
  <c r="AO143" i="9"/>
  <c r="AO141" i="9"/>
  <c r="AO139" i="9"/>
  <c r="AO137" i="9"/>
  <c r="AO135" i="9"/>
  <c r="AO133" i="9"/>
  <c r="AO131" i="9"/>
  <c r="AO129" i="9"/>
  <c r="AO127" i="9"/>
  <c r="AO125" i="9"/>
  <c r="AO123" i="9"/>
  <c r="AO121" i="9"/>
  <c r="AO119" i="9"/>
  <c r="AO117" i="9"/>
  <c r="AO115" i="9"/>
  <c r="AO113" i="9"/>
  <c r="AO111" i="9"/>
  <c r="AO109" i="9"/>
  <c r="AO107" i="9"/>
  <c r="AO105" i="9"/>
  <c r="AO103" i="9"/>
  <c r="AO101" i="9"/>
  <c r="AO99" i="9"/>
  <c r="AO97" i="9"/>
  <c r="AO95" i="9"/>
  <c r="AO93" i="9"/>
  <c r="AO91" i="9"/>
  <c r="AO89" i="9"/>
  <c r="AO87" i="9"/>
  <c r="AO85" i="9"/>
  <c r="AO83" i="9"/>
  <c r="AO81" i="9"/>
  <c r="AO79" i="9"/>
  <c r="AO77" i="9"/>
  <c r="AO75" i="9"/>
  <c r="AO73" i="9"/>
  <c r="AO71" i="9"/>
  <c r="AO69" i="9"/>
  <c r="AO67" i="9"/>
  <c r="AO65" i="9"/>
  <c r="AO63" i="9"/>
  <c r="AO61" i="9"/>
  <c r="AO59" i="9"/>
  <c r="AO57" i="9"/>
  <c r="AO55" i="9"/>
  <c r="AO53" i="9"/>
  <c r="AO51" i="9"/>
  <c r="AO49" i="9"/>
  <c r="AO47" i="9"/>
  <c r="AO45" i="9"/>
  <c r="AO43" i="9"/>
  <c r="AO41" i="9"/>
  <c r="AO39" i="9"/>
  <c r="AO37" i="9"/>
  <c r="AO35" i="9"/>
  <c r="AO33" i="9"/>
  <c r="AO31" i="9"/>
  <c r="AO29" i="9"/>
  <c r="AO27" i="9"/>
  <c r="AO25" i="9"/>
  <c r="AO23" i="9"/>
  <c r="AO21" i="9"/>
  <c r="AO19" i="9"/>
  <c r="AO17" i="9"/>
  <c r="AO15" i="9"/>
  <c r="AO13" i="9"/>
  <c r="AO11" i="9"/>
  <c r="AO9" i="9"/>
  <c r="AO7" i="9"/>
  <c r="AO155" i="8"/>
  <c r="AO153" i="8"/>
  <c r="AO151" i="8"/>
  <c r="AO149" i="8"/>
  <c r="AO147" i="8"/>
  <c r="AO145" i="8"/>
  <c r="AO143" i="8"/>
  <c r="AO141" i="8"/>
  <c r="AO139" i="8"/>
  <c r="AO137" i="8"/>
  <c r="AO135" i="8"/>
  <c r="AO133" i="8"/>
  <c r="AO131" i="8"/>
  <c r="AO129" i="8"/>
  <c r="AO127" i="8"/>
  <c r="AO125" i="8"/>
  <c r="AO123" i="8"/>
  <c r="AO121" i="8"/>
  <c r="AO119" i="8"/>
  <c r="AO117" i="8"/>
  <c r="AO115" i="8"/>
  <c r="AO113" i="8"/>
  <c r="AO111" i="8"/>
  <c r="AO109" i="8"/>
  <c r="AO107" i="8"/>
  <c r="AO105" i="8"/>
  <c r="AO103" i="8"/>
  <c r="AO101" i="8"/>
  <c r="AO99" i="8"/>
  <c r="AO97" i="8"/>
  <c r="AO95" i="8"/>
  <c r="AO93" i="8"/>
  <c r="AO91" i="8"/>
  <c r="AO89" i="8"/>
  <c r="AO87" i="8"/>
  <c r="AO85" i="8"/>
  <c r="AO83" i="8"/>
  <c r="AO81" i="8"/>
  <c r="AO79" i="8"/>
  <c r="AO77" i="8"/>
  <c r="AO75" i="8"/>
  <c r="AO73" i="8"/>
  <c r="AO71" i="8"/>
  <c r="AO69" i="8"/>
  <c r="AO67" i="8"/>
  <c r="AO65" i="8"/>
  <c r="AO63" i="8"/>
  <c r="AO61" i="8"/>
  <c r="AO59" i="8"/>
  <c r="AO57" i="8"/>
  <c r="AO55" i="8"/>
  <c r="AO53" i="8"/>
  <c r="AO51" i="8"/>
  <c r="AO49" i="8"/>
  <c r="AO47" i="8"/>
  <c r="AO45" i="8"/>
  <c r="AO43" i="8"/>
  <c r="AO41" i="8"/>
  <c r="AO39" i="8"/>
  <c r="AO37" i="8"/>
  <c r="AO35" i="8"/>
  <c r="AO33" i="8"/>
  <c r="AO31" i="8"/>
  <c r="AO29" i="8"/>
  <c r="AO27" i="8"/>
  <c r="AO25" i="8"/>
  <c r="AO23" i="8"/>
  <c r="AO21" i="8"/>
  <c r="AO19" i="8"/>
  <c r="AO17" i="8"/>
  <c r="AO15" i="8"/>
  <c r="AO13" i="8"/>
  <c r="AO11" i="8"/>
  <c r="AO9" i="8"/>
  <c r="AO7" i="8"/>
  <c r="AO245" i="6"/>
  <c r="AO243" i="6"/>
  <c r="AO241" i="6"/>
  <c r="AO239" i="6"/>
  <c r="AO237" i="6"/>
  <c r="AO235" i="6"/>
  <c r="AO233" i="6"/>
  <c r="AO231" i="6"/>
  <c r="AO229" i="6"/>
  <c r="AO227" i="6"/>
  <c r="AO225" i="6"/>
  <c r="AO223" i="6"/>
  <c r="AO221" i="6"/>
  <c r="AO219" i="6"/>
  <c r="AO217" i="6"/>
  <c r="AO215" i="6"/>
  <c r="AO213" i="6"/>
  <c r="AO211" i="6"/>
  <c r="AO209" i="6"/>
  <c r="AO207" i="6"/>
  <c r="AO205" i="6"/>
  <c r="AO203" i="6"/>
  <c r="AO201" i="6"/>
  <c r="AO199" i="6"/>
  <c r="AO197" i="6"/>
  <c r="AO195" i="6"/>
  <c r="AO193" i="6"/>
  <c r="AO191" i="6"/>
  <c r="AO189" i="6"/>
  <c r="AO187" i="6"/>
  <c r="AO185" i="6"/>
  <c r="AO183" i="6"/>
  <c r="AO181" i="6"/>
  <c r="AO179" i="6"/>
  <c r="AO177" i="6"/>
  <c r="AO175" i="6"/>
  <c r="AO173" i="6"/>
  <c r="AO171" i="6"/>
  <c r="AO169" i="6"/>
  <c r="AO167" i="6"/>
  <c r="AO165" i="6"/>
  <c r="AO163" i="6"/>
  <c r="AO161" i="6"/>
  <c r="AO159" i="6"/>
  <c r="AO157" i="6"/>
  <c r="AO155" i="6"/>
  <c r="AO153" i="6"/>
  <c r="AO151" i="6"/>
  <c r="AO149" i="6"/>
  <c r="AO147" i="6"/>
  <c r="AO145" i="6"/>
  <c r="AO143" i="6"/>
  <c r="AO141" i="6"/>
  <c r="AO139" i="6"/>
  <c r="AO137" i="6"/>
  <c r="AO135" i="6"/>
  <c r="AO133" i="6"/>
  <c r="AO131" i="6"/>
  <c r="AO129" i="6"/>
  <c r="AO127" i="6"/>
  <c r="AO125" i="6"/>
  <c r="AO123" i="6"/>
  <c r="AO121" i="6"/>
  <c r="AO119" i="6"/>
  <c r="AO117" i="6"/>
  <c r="AO115" i="6"/>
  <c r="AO113" i="6"/>
  <c r="AO111" i="6"/>
  <c r="AO109" i="6"/>
  <c r="AO107" i="6"/>
  <c r="AO105" i="6"/>
  <c r="AO103" i="6"/>
  <c r="AO101" i="6"/>
  <c r="AO99" i="6"/>
  <c r="AO97" i="6"/>
  <c r="AO95" i="6"/>
  <c r="AO93" i="6"/>
  <c r="AO91" i="6"/>
  <c r="AO89" i="6"/>
  <c r="AO87" i="6"/>
  <c r="AO85" i="6"/>
  <c r="AO83" i="6"/>
  <c r="AO81" i="6"/>
  <c r="AO79" i="6"/>
  <c r="AO77" i="6"/>
  <c r="AO75" i="6"/>
  <c r="AO73" i="6"/>
  <c r="AO71" i="6"/>
  <c r="AO69" i="6"/>
  <c r="AO67" i="6"/>
  <c r="AO65" i="6"/>
  <c r="AO63" i="6"/>
  <c r="AO61" i="6"/>
  <c r="AO59" i="6"/>
  <c r="AO57" i="6"/>
  <c r="AO55" i="6"/>
  <c r="AO53" i="6"/>
  <c r="AO51" i="6"/>
  <c r="AO49" i="6"/>
  <c r="AO47" i="6"/>
  <c r="AO45" i="6"/>
  <c r="AO43" i="6"/>
  <c r="AO41" i="6"/>
  <c r="AO39" i="6"/>
  <c r="AO37" i="6"/>
  <c r="AO35" i="6"/>
  <c r="AO33" i="6"/>
  <c r="AO31" i="6"/>
  <c r="AO29" i="6"/>
  <c r="AO27" i="6"/>
  <c r="AO25" i="6"/>
  <c r="AO23" i="6"/>
  <c r="AO21" i="6"/>
  <c r="AO19" i="6"/>
  <c r="AO17" i="6"/>
  <c r="AO15" i="6"/>
  <c r="AO13" i="6"/>
  <c r="AO11" i="6"/>
  <c r="AO9" i="6"/>
  <c r="AO7" i="6"/>
  <c r="AO187" i="5"/>
  <c r="AO185" i="5"/>
  <c r="AO183" i="5"/>
  <c r="AO181" i="5"/>
  <c r="AO179" i="5"/>
  <c r="AO177" i="5"/>
  <c r="AO175" i="5"/>
  <c r="AO173" i="5"/>
  <c r="AO171" i="5"/>
  <c r="AO169" i="5"/>
  <c r="AO167" i="5"/>
  <c r="AO165" i="5"/>
  <c r="AO163" i="5"/>
  <c r="AO161" i="5"/>
  <c r="AO159" i="5"/>
  <c r="AO157" i="5"/>
  <c r="AO155" i="5"/>
  <c r="AO153" i="5"/>
  <c r="AO151" i="5"/>
  <c r="AO149" i="5"/>
  <c r="AO147" i="5"/>
  <c r="AO145" i="5"/>
  <c r="AO143" i="5"/>
  <c r="AO141" i="5"/>
  <c r="AO139" i="5"/>
  <c r="AO137" i="5"/>
  <c r="AO135" i="5"/>
  <c r="AO133" i="5"/>
  <c r="AO131" i="5"/>
  <c r="AO129" i="5"/>
  <c r="AO127" i="5"/>
  <c r="AO125" i="5"/>
  <c r="AO123" i="5"/>
  <c r="AO121" i="5"/>
  <c r="AO119" i="5"/>
  <c r="AO117" i="5"/>
  <c r="AO115" i="5"/>
  <c r="AO113" i="5"/>
  <c r="AO111" i="5"/>
  <c r="AO109" i="5"/>
  <c r="AO107" i="5"/>
  <c r="AO105" i="5"/>
  <c r="AO103" i="5"/>
  <c r="AO101" i="5"/>
  <c r="AO99" i="5"/>
  <c r="AO97" i="5"/>
  <c r="AO95" i="5"/>
  <c r="AO93" i="5"/>
  <c r="AO91" i="5"/>
  <c r="AO89" i="5"/>
  <c r="AO87" i="5"/>
  <c r="AO85" i="5"/>
  <c r="AO83" i="5"/>
  <c r="AO81" i="5"/>
  <c r="AO79" i="5"/>
  <c r="AO77" i="5"/>
  <c r="AO75" i="5"/>
  <c r="AO73" i="5"/>
  <c r="AO71" i="5"/>
  <c r="AO69" i="5"/>
  <c r="AO67" i="5"/>
  <c r="AO65" i="5"/>
  <c r="AO63" i="5"/>
  <c r="AO61" i="5"/>
  <c r="AO59" i="5"/>
  <c r="AO57" i="5"/>
  <c r="AO55" i="5"/>
  <c r="AO53" i="5"/>
  <c r="AO51" i="5"/>
  <c r="AO49" i="5"/>
  <c r="AO47" i="5"/>
  <c r="AO45" i="5"/>
  <c r="AO43" i="5"/>
  <c r="AO41" i="5"/>
  <c r="AO39" i="5"/>
  <c r="AO37" i="5"/>
  <c r="AO35" i="5"/>
  <c r="AO33" i="5"/>
  <c r="AO31" i="5"/>
  <c r="AO29" i="5"/>
  <c r="AO27" i="5"/>
  <c r="AO25" i="5"/>
  <c r="AO23" i="5"/>
  <c r="AO21" i="5"/>
  <c r="AO19" i="5"/>
  <c r="AO17" i="5"/>
  <c r="AO15" i="5"/>
  <c r="AO13" i="5"/>
  <c r="AO11" i="5"/>
  <c r="AO9" i="5"/>
  <c r="AO7" i="5"/>
  <c r="AO303" i="12"/>
  <c r="AO301" i="12"/>
  <c r="AO299" i="12"/>
  <c r="AO297" i="12"/>
  <c r="AO295" i="12"/>
  <c r="AO289" i="12"/>
  <c r="AO287" i="12"/>
  <c r="AO285" i="12"/>
  <c r="AO283" i="12"/>
  <c r="AO281" i="12"/>
  <c r="AO279" i="12"/>
  <c r="AO277" i="12"/>
  <c r="AO275" i="12"/>
  <c r="AO273" i="12"/>
  <c r="AO271" i="12"/>
  <c r="AO269" i="12"/>
  <c r="AO267" i="12"/>
  <c r="AO265" i="12"/>
  <c r="AO263" i="12"/>
  <c r="AO261" i="12"/>
  <c r="AO259" i="12"/>
  <c r="AO257" i="12"/>
  <c r="AO255" i="12"/>
  <c r="AO253" i="12"/>
  <c r="AO251" i="12"/>
  <c r="AO249" i="12"/>
  <c r="AO247" i="12"/>
  <c r="AO245" i="12"/>
  <c r="AO243" i="12"/>
  <c r="AO241" i="12"/>
  <c r="AO239" i="12"/>
  <c r="AO237" i="12"/>
  <c r="AO235" i="12"/>
  <c r="AO233" i="12"/>
  <c r="AO231" i="12"/>
  <c r="AO229" i="12"/>
  <c r="AO227" i="12"/>
  <c r="AO225" i="12"/>
  <c r="AO223" i="12"/>
  <c r="AO221" i="12"/>
  <c r="AO219" i="12"/>
  <c r="AO217" i="12"/>
  <c r="AO215" i="12"/>
  <c r="AO213" i="12"/>
  <c r="AO211" i="12"/>
  <c r="AO209" i="12"/>
  <c r="AO207" i="12"/>
  <c r="AO205" i="12"/>
  <c r="AO203" i="12"/>
  <c r="AO201" i="12"/>
  <c r="AO199" i="12"/>
  <c r="AO197" i="12"/>
  <c r="AO195" i="12"/>
  <c r="AO193" i="12"/>
  <c r="AO191" i="12"/>
  <c r="AO189" i="12"/>
  <c r="AO187" i="12"/>
  <c r="AO185" i="12"/>
  <c r="AO183" i="12"/>
  <c r="AO181" i="12"/>
  <c r="AO179" i="12"/>
  <c r="AO177" i="12"/>
  <c r="AO175" i="12"/>
  <c r="AO173" i="12"/>
  <c r="AO171" i="12"/>
  <c r="AO169" i="12"/>
  <c r="AO167" i="12"/>
  <c r="AO165" i="12"/>
  <c r="AO163" i="12"/>
  <c r="AO161" i="12"/>
  <c r="AO159" i="12"/>
  <c r="AO157" i="12"/>
  <c r="AO155" i="12"/>
  <c r="AO153" i="12"/>
  <c r="AO151" i="12"/>
  <c r="AO149" i="12"/>
  <c r="AO147" i="12"/>
  <c r="AO145" i="12"/>
  <c r="AO143" i="12"/>
  <c r="AO141" i="12"/>
  <c r="AO139" i="12"/>
  <c r="AO137" i="12"/>
  <c r="AO135" i="12"/>
  <c r="AO133" i="12"/>
  <c r="AO131" i="12"/>
  <c r="AO129" i="12"/>
  <c r="AO127" i="12"/>
  <c r="AO125" i="12"/>
  <c r="AO123" i="12"/>
  <c r="AO121" i="12"/>
  <c r="AO119" i="12"/>
  <c r="AO117" i="12"/>
  <c r="AO115" i="12"/>
  <c r="AO113" i="12"/>
  <c r="AO111" i="12"/>
  <c r="AO109" i="12"/>
  <c r="AO107" i="12"/>
  <c r="AO105" i="12"/>
  <c r="AO103" i="12"/>
  <c r="AO101" i="12"/>
  <c r="AO99" i="12"/>
  <c r="AO97" i="12"/>
  <c r="AO95" i="12"/>
  <c r="AO93" i="12"/>
  <c r="AO91" i="12"/>
  <c r="AO89" i="12"/>
  <c r="AO87" i="12"/>
  <c r="AO85" i="12"/>
  <c r="AO83" i="12"/>
  <c r="AO81" i="12"/>
  <c r="AO79" i="12"/>
  <c r="AO77" i="12"/>
  <c r="AO75" i="12"/>
  <c r="AO73" i="12"/>
  <c r="AO71" i="12"/>
  <c r="AO69" i="12"/>
  <c r="AO67" i="12"/>
  <c r="AO65" i="12"/>
  <c r="AO63" i="12"/>
  <c r="AO61" i="12"/>
  <c r="AO59" i="12"/>
  <c r="AO57" i="12"/>
  <c r="AO55" i="12"/>
  <c r="AO53" i="12"/>
  <c r="AO51" i="12"/>
  <c r="AO49" i="12"/>
  <c r="AO47" i="12"/>
  <c r="AO45" i="12"/>
  <c r="AO43" i="12"/>
  <c r="AO41" i="12"/>
  <c r="AO39" i="12"/>
  <c r="AO37" i="12"/>
  <c r="AO35" i="12"/>
  <c r="AO33" i="12"/>
  <c r="AO31" i="12"/>
  <c r="AO29" i="12"/>
  <c r="AO27" i="12"/>
  <c r="AO25" i="12"/>
  <c r="AO23" i="12"/>
  <c r="AO21" i="12"/>
  <c r="AO19" i="12"/>
  <c r="AO17" i="12"/>
  <c r="AO15" i="12"/>
  <c r="AO13" i="12"/>
  <c r="AO11" i="12"/>
  <c r="AO9" i="12"/>
  <c r="AO7" i="12"/>
  <c r="AO81" i="36"/>
  <c r="AO79" i="36"/>
  <c r="AO77" i="36"/>
  <c r="AO75" i="36"/>
  <c r="AO73" i="36"/>
  <c r="AO71" i="36"/>
  <c r="AO69" i="36"/>
  <c r="AO67" i="36"/>
  <c r="AO65" i="36"/>
  <c r="AO63" i="36"/>
  <c r="AO61" i="36"/>
  <c r="AO59" i="36"/>
  <c r="AO57" i="36"/>
  <c r="AO55" i="36"/>
  <c r="AO53" i="36"/>
  <c r="AO51" i="36"/>
  <c r="AO49" i="36"/>
  <c r="AO47" i="36"/>
  <c r="AO45" i="36"/>
  <c r="AO43" i="36"/>
  <c r="AO41" i="36"/>
  <c r="AO39" i="36"/>
  <c r="AO37" i="36"/>
  <c r="AO35" i="36"/>
  <c r="AO33" i="36"/>
  <c r="AO31" i="36"/>
  <c r="AO29" i="36"/>
  <c r="AO27" i="36"/>
  <c r="AO25" i="36"/>
  <c r="AO23" i="36"/>
  <c r="AO21" i="36"/>
  <c r="AO19" i="36"/>
  <c r="AO17" i="36"/>
  <c r="AO15" i="36"/>
  <c r="AO13" i="36"/>
  <c r="AO11" i="36"/>
  <c r="AO9" i="36"/>
  <c r="AO7" i="36"/>
  <c r="AO133" i="35"/>
  <c r="AO131" i="35"/>
  <c r="AO129" i="35"/>
  <c r="AO127" i="35"/>
  <c r="AO125" i="35"/>
  <c r="AO123" i="35"/>
  <c r="AO121" i="35"/>
  <c r="AO119" i="35"/>
  <c r="AO117" i="35"/>
  <c r="AO115" i="35"/>
  <c r="AO113" i="35"/>
  <c r="AO111" i="35"/>
  <c r="AO109" i="35"/>
  <c r="AO107" i="35"/>
  <c r="AO105" i="35"/>
  <c r="AO103" i="35"/>
  <c r="AO101" i="35"/>
  <c r="AO99" i="35"/>
  <c r="AO97" i="35"/>
  <c r="AO95" i="35"/>
  <c r="AO93" i="35"/>
  <c r="AO91" i="35"/>
  <c r="AO89" i="35"/>
  <c r="AO87" i="35"/>
  <c r="AO85" i="35"/>
  <c r="AO83" i="35"/>
  <c r="AO81" i="35"/>
  <c r="AO79" i="35"/>
  <c r="AO77" i="35"/>
  <c r="AO75" i="35"/>
  <c r="AO73" i="35"/>
  <c r="AO71" i="35"/>
  <c r="AO69" i="35"/>
  <c r="AO67" i="35"/>
  <c r="AO65" i="35"/>
  <c r="AO63" i="35"/>
  <c r="AO61" i="35"/>
  <c r="AO59" i="35"/>
  <c r="AO57" i="35"/>
  <c r="AO55" i="35"/>
  <c r="AO53" i="35"/>
  <c r="AO51" i="35"/>
  <c r="AO49" i="35"/>
  <c r="AO47" i="35"/>
  <c r="AO45" i="35"/>
  <c r="AO43" i="35"/>
  <c r="AO41" i="35"/>
  <c r="AO39" i="35"/>
  <c r="AO37" i="35"/>
  <c r="AO35" i="35"/>
  <c r="AO33" i="35"/>
  <c r="AO31" i="35"/>
  <c r="AO29" i="35"/>
  <c r="AO27" i="35"/>
  <c r="AO25" i="35"/>
  <c r="AO23" i="35"/>
  <c r="AO21" i="35"/>
  <c r="AO19" i="35"/>
  <c r="AO17" i="35"/>
  <c r="AO15" i="35"/>
  <c r="AO13" i="35"/>
  <c r="AO11" i="35"/>
  <c r="AO9" i="35"/>
  <c r="AO7" i="35"/>
  <c r="AO117" i="3"/>
  <c r="AO115" i="3"/>
  <c r="AO113" i="3"/>
  <c r="AO111" i="3"/>
  <c r="AO109" i="3"/>
  <c r="AO107" i="3"/>
  <c r="AO105" i="3"/>
  <c r="AO103" i="3"/>
  <c r="AO101" i="3"/>
  <c r="AO99" i="3"/>
  <c r="AO97" i="3"/>
  <c r="AO95" i="3"/>
  <c r="AO93" i="3"/>
  <c r="AO91" i="3"/>
  <c r="AO89" i="3"/>
  <c r="AO87" i="3"/>
  <c r="AO85" i="3"/>
  <c r="AO83" i="3"/>
  <c r="AO81" i="3"/>
  <c r="AO79" i="3"/>
  <c r="AO77" i="3"/>
  <c r="AO75" i="3"/>
  <c r="AO73" i="3"/>
  <c r="AO71" i="3"/>
  <c r="AO69" i="3"/>
  <c r="AO67" i="3"/>
  <c r="AO65" i="3"/>
  <c r="AO63" i="3"/>
  <c r="AO61" i="3"/>
  <c r="AO59" i="3"/>
  <c r="AO57" i="3"/>
  <c r="AO55" i="3"/>
  <c r="AO53" i="3"/>
  <c r="AO51" i="3"/>
  <c r="AO49" i="3"/>
  <c r="AO47" i="3"/>
  <c r="AO45" i="3"/>
  <c r="AO43" i="3"/>
  <c r="AO41" i="3"/>
  <c r="AO39" i="3"/>
  <c r="AO37" i="3"/>
  <c r="AO35" i="3"/>
  <c r="AO33" i="3"/>
  <c r="AO31" i="3"/>
  <c r="AO29" i="3"/>
  <c r="AO27" i="3"/>
  <c r="AO25" i="3"/>
  <c r="AO23" i="3"/>
  <c r="AO21" i="3"/>
  <c r="AO19" i="3"/>
  <c r="AO17" i="3"/>
  <c r="AO15" i="3"/>
  <c r="AO13" i="3"/>
  <c r="AO11" i="3"/>
  <c r="AO9" i="3"/>
  <c r="AO7" i="3"/>
  <c r="G2" i="2"/>
  <c r="AO117" i="2"/>
  <c r="AO115" i="2"/>
  <c r="AO113" i="2"/>
  <c r="AO111" i="2"/>
  <c r="AO109" i="2"/>
  <c r="AO107" i="2"/>
  <c r="AO105" i="2"/>
  <c r="AO103" i="2"/>
  <c r="AO101" i="2"/>
  <c r="AO99" i="2"/>
  <c r="AO97" i="2"/>
  <c r="AO95" i="2"/>
  <c r="AO93" i="2"/>
  <c r="AO91" i="2"/>
  <c r="AO89" i="2"/>
  <c r="AO87" i="2"/>
  <c r="AO85" i="2"/>
  <c r="AO83" i="2"/>
  <c r="AO81" i="2"/>
  <c r="AO79" i="2"/>
  <c r="AO77" i="2"/>
  <c r="AO75" i="2"/>
  <c r="AO73" i="2"/>
  <c r="AO71" i="2"/>
  <c r="AO69" i="2"/>
  <c r="AO67" i="2"/>
  <c r="AO65" i="2"/>
  <c r="AO63" i="2"/>
  <c r="AO61" i="2"/>
  <c r="AO59" i="2"/>
  <c r="AO57" i="2"/>
  <c r="AO55" i="2"/>
  <c r="AO53" i="2"/>
  <c r="AO51" i="2"/>
  <c r="AO49" i="2"/>
  <c r="AO47" i="2"/>
  <c r="AO45" i="2"/>
  <c r="AO43" i="2"/>
  <c r="AO41" i="2"/>
  <c r="AO39" i="2"/>
  <c r="AO37" i="2"/>
  <c r="AO35" i="2"/>
  <c r="AO33" i="2"/>
  <c r="AO31" i="2"/>
  <c r="AO29" i="2"/>
  <c r="AO27" i="2"/>
  <c r="AO25" i="2"/>
  <c r="AO23" i="2"/>
  <c r="AO21" i="2"/>
  <c r="AO19" i="2"/>
  <c r="AO17" i="2"/>
  <c r="AO15" i="2"/>
  <c r="AO13" i="2"/>
  <c r="AO11" i="2"/>
  <c r="AO9" i="2"/>
  <c r="AO7" i="2"/>
  <c r="AO211" i="1"/>
  <c r="AO209" i="1"/>
  <c r="AO207" i="1"/>
  <c r="AO205" i="1"/>
  <c r="AO203" i="1"/>
  <c r="AO201" i="1"/>
  <c r="AO199" i="1"/>
  <c r="AO197" i="1"/>
  <c r="AO195" i="1"/>
  <c r="AO193" i="1"/>
  <c r="AO191" i="1"/>
  <c r="AO189" i="1"/>
  <c r="AO187" i="1"/>
  <c r="AO185" i="1"/>
  <c r="AO183" i="1"/>
  <c r="AO181" i="1"/>
  <c r="AO179" i="1"/>
  <c r="AO177" i="1"/>
  <c r="AO175" i="1"/>
  <c r="AO173" i="1"/>
  <c r="AO171" i="1"/>
  <c r="AO169" i="1"/>
  <c r="AO167" i="1"/>
  <c r="AO165" i="1"/>
  <c r="AO163" i="1"/>
  <c r="AO161" i="1"/>
  <c r="AO159" i="1"/>
  <c r="AO157" i="1"/>
  <c r="AO155" i="1"/>
  <c r="AO153" i="1"/>
  <c r="AO151" i="1"/>
  <c r="AO149" i="1"/>
  <c r="AO147" i="1"/>
  <c r="AO145" i="1"/>
  <c r="AO143" i="1"/>
  <c r="AO141" i="1"/>
  <c r="AO139" i="1"/>
  <c r="AO137" i="1"/>
  <c r="AO135" i="1"/>
  <c r="AO133" i="1"/>
  <c r="AO131" i="1"/>
  <c r="AO129" i="1"/>
  <c r="AO127" i="1"/>
  <c r="AO125" i="1"/>
  <c r="AO123" i="1"/>
  <c r="AO121" i="1"/>
  <c r="AO119" i="1"/>
  <c r="AO117" i="1"/>
  <c r="AO115" i="1"/>
  <c r="AO113" i="1"/>
  <c r="AO111" i="1"/>
  <c r="AO109" i="1"/>
  <c r="AO107" i="1"/>
  <c r="AO105" i="1"/>
  <c r="AO103" i="1"/>
  <c r="AO101" i="1"/>
  <c r="AO99" i="1"/>
  <c r="AO97" i="1"/>
  <c r="AO95" i="1"/>
  <c r="AO93" i="1"/>
  <c r="AO91" i="1"/>
  <c r="AO89" i="1"/>
  <c r="AO87" i="1"/>
  <c r="AO85" i="1"/>
  <c r="AO83" i="1"/>
  <c r="AO81" i="1"/>
  <c r="AO79" i="1"/>
  <c r="AO77" i="1"/>
  <c r="AO75" i="1"/>
  <c r="AO73" i="1"/>
  <c r="AO71" i="1"/>
  <c r="AO69" i="1"/>
  <c r="AO67" i="1"/>
  <c r="AO65" i="1"/>
  <c r="AO63" i="1"/>
  <c r="AO61" i="1"/>
  <c r="AO59" i="1"/>
  <c r="AO57" i="1"/>
  <c r="AO55" i="1"/>
  <c r="AO53" i="1"/>
  <c r="AO51" i="1"/>
  <c r="AO49" i="1"/>
  <c r="AO47" i="1"/>
  <c r="AO45" i="1"/>
  <c r="AO43" i="1"/>
  <c r="AO41" i="1"/>
  <c r="AO39" i="1"/>
  <c r="AO37" i="1"/>
  <c r="AO35" i="1"/>
  <c r="AO33" i="1"/>
  <c r="AO31" i="1"/>
  <c r="AO29" i="1"/>
  <c r="AO27" i="1"/>
  <c r="AO25" i="1"/>
  <c r="AO23" i="1"/>
  <c r="AO21" i="1"/>
  <c r="AO19" i="1"/>
  <c r="AO17" i="1"/>
  <c r="AO15" i="1"/>
  <c r="AO13" i="1"/>
  <c r="AO11" i="1"/>
  <c r="AO9" i="1"/>
  <c r="AO7" i="1"/>
  <c r="AO3" i="1" l="1"/>
  <c r="AO3" i="12"/>
  <c r="AO2" i="12" s="1"/>
  <c r="A1" i="3"/>
  <c r="AM165" i="1" l="1"/>
  <c r="AM215" i="1"/>
  <c r="AM213" i="1"/>
  <c r="AO2" i="1"/>
  <c r="AM71" i="1"/>
  <c r="AM9" i="1"/>
  <c r="AM111" i="1"/>
  <c r="AM17" i="1"/>
  <c r="AM133" i="1"/>
  <c r="AM173" i="1"/>
  <c r="AM207" i="1"/>
  <c r="AM211" i="1"/>
  <c r="AM45" i="1"/>
  <c r="AM123" i="1"/>
  <c r="AM27" i="1"/>
  <c r="AM67" i="1"/>
  <c r="AM105" i="1"/>
  <c r="AM135" i="1"/>
  <c r="AM87" i="1"/>
  <c r="AM73" i="1"/>
  <c r="AM65" i="1"/>
  <c r="AM21" i="1"/>
  <c r="AM91" i="1"/>
  <c r="AM83" i="1"/>
  <c r="AM169" i="1"/>
  <c r="AM161" i="1"/>
  <c r="AM43" i="1"/>
  <c r="AM139" i="1"/>
  <c r="AM29" i="1"/>
  <c r="AM151" i="1"/>
  <c r="AM193" i="1"/>
  <c r="AM125" i="1"/>
  <c r="AM177" i="1"/>
  <c r="AM181" i="1"/>
  <c r="AM189" i="1"/>
  <c r="AM75" i="1"/>
  <c r="AM57" i="1"/>
  <c r="AM79" i="1"/>
  <c r="AM159" i="1"/>
  <c r="AM51" i="1"/>
  <c r="AM89" i="1"/>
  <c r="AM199" i="1"/>
  <c r="AM185" i="1"/>
  <c r="AM13" i="1"/>
  <c r="AM77" i="1"/>
  <c r="AM53" i="1"/>
  <c r="AM115" i="1"/>
  <c r="AM201" i="1"/>
  <c r="AM175" i="1"/>
  <c r="AM191" i="1"/>
  <c r="AM183" i="1"/>
  <c r="AM197" i="1"/>
  <c r="AM127" i="1"/>
  <c r="AM145" i="1"/>
  <c r="AM47" i="1"/>
  <c r="AM37" i="1"/>
  <c r="AM109" i="1"/>
  <c r="AM99" i="1"/>
  <c r="AM41" i="1"/>
  <c r="AM95" i="1"/>
  <c r="AM141" i="1"/>
  <c r="AM195" i="1"/>
  <c r="AM49" i="1"/>
  <c r="AM55" i="1"/>
  <c r="AM25" i="1"/>
  <c r="AM69" i="1"/>
  <c r="AM157" i="1"/>
  <c r="AM179" i="1"/>
  <c r="AM107" i="1"/>
  <c r="AM23" i="1"/>
  <c r="AM33" i="1"/>
  <c r="AM61" i="1"/>
  <c r="AM85" i="1"/>
  <c r="AM11" i="1"/>
  <c r="AM121" i="1"/>
  <c r="AM7" i="1"/>
  <c r="AM31" i="1"/>
  <c r="AM81" i="1"/>
  <c r="AM101" i="1"/>
  <c r="AM155" i="1"/>
  <c r="AM19" i="1"/>
  <c r="AM147" i="1"/>
  <c r="AM137" i="1"/>
  <c r="AM187" i="1"/>
  <c r="AM143" i="1"/>
  <c r="AM97" i="1"/>
  <c r="AM119" i="1"/>
  <c r="AM59" i="1"/>
  <c r="AM131" i="1"/>
  <c r="AM171" i="1"/>
  <c r="AM103" i="1"/>
  <c r="AM15" i="1"/>
  <c r="AM39" i="1"/>
  <c r="AM167" i="1"/>
  <c r="AM113" i="1"/>
  <c r="AM209" i="1"/>
  <c r="AM129" i="1"/>
  <c r="AM149" i="1"/>
  <c r="AM63" i="1"/>
  <c r="AM117" i="1"/>
  <c r="AM203" i="1"/>
  <c r="AM35" i="1"/>
  <c r="AM163" i="1"/>
  <c r="AM153" i="1"/>
  <c r="AM93" i="1"/>
  <c r="AM205" i="1"/>
  <c r="AO5" i="18"/>
  <c r="AO3" i="18" s="1"/>
  <c r="AM157" i="18" s="1"/>
  <c r="AO201" i="16"/>
  <c r="AO199" i="16"/>
  <c r="AO197" i="16"/>
  <c r="AO195" i="16"/>
  <c r="AO193" i="16"/>
  <c r="AO191" i="16"/>
  <c r="AO189" i="16"/>
  <c r="AO187" i="16"/>
  <c r="AO185" i="16"/>
  <c r="AO183" i="16"/>
  <c r="AO181" i="16"/>
  <c r="AO179" i="16"/>
  <c r="AO177" i="16"/>
  <c r="AO175" i="16"/>
  <c r="AO173" i="16"/>
  <c r="AO171" i="16"/>
  <c r="AO169" i="16"/>
  <c r="AO167" i="16"/>
  <c r="AO165" i="16"/>
  <c r="AO163" i="16"/>
  <c r="AO161" i="16"/>
  <c r="AO159" i="16"/>
  <c r="AO157" i="16"/>
  <c r="AO155" i="16"/>
  <c r="AO153" i="16"/>
  <c r="AO151" i="16"/>
  <c r="AO149" i="16"/>
  <c r="AO147" i="16"/>
  <c r="AO145" i="16"/>
  <c r="AO143" i="16"/>
  <c r="AO141" i="16"/>
  <c r="AO139" i="16"/>
  <c r="AO137" i="16"/>
  <c r="AO135" i="16"/>
  <c r="AO133" i="16"/>
  <c r="AO131" i="16"/>
  <c r="AO129" i="16"/>
  <c r="AO127" i="16"/>
  <c r="AO125" i="16"/>
  <c r="AO123" i="16"/>
  <c r="AO121" i="16"/>
  <c r="AO119" i="16"/>
  <c r="AO117" i="16"/>
  <c r="AO115" i="16"/>
  <c r="AO113" i="16"/>
  <c r="AO111" i="16"/>
  <c r="AO109" i="16"/>
  <c r="AO107" i="16"/>
  <c r="AO105" i="16"/>
  <c r="AO103" i="16"/>
  <c r="AO101" i="16"/>
  <c r="AO99" i="16"/>
  <c r="AO97" i="16"/>
  <c r="AO95" i="16"/>
  <c r="AO93" i="16"/>
  <c r="AO91" i="16"/>
  <c r="AO89" i="16"/>
  <c r="AO87" i="16"/>
  <c r="AO85" i="16"/>
  <c r="AO83" i="16"/>
  <c r="AO81" i="16"/>
  <c r="AO79" i="16"/>
  <c r="AO77" i="16"/>
  <c r="AO75" i="16"/>
  <c r="AO73" i="16"/>
  <c r="AO71" i="16"/>
  <c r="AO69" i="16"/>
  <c r="AO67" i="16"/>
  <c r="AO65" i="16"/>
  <c r="AO63" i="16"/>
  <c r="AO61" i="16"/>
  <c r="AO59" i="16"/>
  <c r="AO57" i="16"/>
  <c r="AO55" i="16"/>
  <c r="AO53" i="16"/>
  <c r="AO51" i="16"/>
  <c r="AO49" i="16"/>
  <c r="AO47" i="16"/>
  <c r="AO45" i="16"/>
  <c r="AO43" i="16"/>
  <c r="AO41" i="16"/>
  <c r="AO39" i="16"/>
  <c r="AO37" i="16"/>
  <c r="AO35" i="16"/>
  <c r="AO33" i="16"/>
  <c r="AO31" i="16"/>
  <c r="AO29" i="16"/>
  <c r="AO27" i="16"/>
  <c r="AO25" i="16"/>
  <c r="AO23" i="16"/>
  <c r="AO21" i="16"/>
  <c r="AO19" i="16"/>
  <c r="AO17" i="16"/>
  <c r="AO15" i="16"/>
  <c r="AO13" i="16"/>
  <c r="AO11" i="16"/>
  <c r="AO9" i="16"/>
  <c r="AO7" i="16"/>
  <c r="AO49" i="23" l="1"/>
  <c r="AO47" i="23"/>
  <c r="AO45" i="23"/>
  <c r="AO43" i="23"/>
  <c r="AO41" i="23"/>
  <c r="AO39" i="23"/>
  <c r="AO37" i="23"/>
  <c r="AO35" i="23"/>
  <c r="AO33" i="23"/>
  <c r="AO31" i="23"/>
  <c r="AO29" i="23"/>
  <c r="AO27" i="23"/>
  <c r="AO25" i="23"/>
  <c r="AO23" i="23"/>
  <c r="AO21" i="23"/>
  <c r="AO19" i="23"/>
  <c r="AO17" i="23"/>
  <c r="AO15" i="23"/>
  <c r="AO13" i="23"/>
  <c r="AO11" i="23"/>
  <c r="AO9" i="23"/>
  <c r="AO7" i="23"/>
  <c r="AO31" i="22"/>
  <c r="AO29" i="22"/>
  <c r="AO27" i="22"/>
  <c r="AO25" i="22"/>
  <c r="AO23" i="22"/>
  <c r="AO21" i="22"/>
  <c r="AO19" i="22"/>
  <c r="AO17" i="22"/>
  <c r="AO15" i="22"/>
  <c r="AO13" i="22"/>
  <c r="AO11" i="22"/>
  <c r="AO9" i="22"/>
  <c r="AO7" i="22"/>
  <c r="AO125" i="11"/>
  <c r="AO123" i="11"/>
  <c r="AO121" i="11"/>
  <c r="AO119" i="11"/>
  <c r="AO117" i="11"/>
  <c r="AO115" i="11"/>
  <c r="AO113" i="11"/>
  <c r="AO111" i="11"/>
  <c r="AO109" i="11"/>
  <c r="AO107" i="11"/>
  <c r="AO105" i="11"/>
  <c r="AO103" i="11"/>
  <c r="AO101" i="11"/>
  <c r="AO99" i="11"/>
  <c r="AO97" i="11"/>
  <c r="AO95" i="11"/>
  <c r="AO93" i="11"/>
  <c r="AO91" i="11"/>
  <c r="AO89" i="11"/>
  <c r="AO87" i="11"/>
  <c r="AO85" i="11"/>
  <c r="AO83" i="11"/>
  <c r="AO81" i="11"/>
  <c r="AO79" i="11"/>
  <c r="AO77" i="11"/>
  <c r="AO75" i="11"/>
  <c r="AO73" i="11"/>
  <c r="AO71" i="11"/>
  <c r="AO69" i="11"/>
  <c r="AO67" i="11"/>
  <c r="AO65" i="11"/>
  <c r="AO63" i="11"/>
  <c r="AO61" i="11"/>
  <c r="AO59" i="11"/>
  <c r="AO57" i="11"/>
  <c r="AO55" i="11"/>
  <c r="AO53" i="11"/>
  <c r="AO51" i="11"/>
  <c r="AO49" i="11"/>
  <c r="AO47" i="11"/>
  <c r="AO45" i="11"/>
  <c r="AO43" i="11"/>
  <c r="AO41" i="11"/>
  <c r="AO39" i="11"/>
  <c r="AO37" i="11"/>
  <c r="AO35" i="11"/>
  <c r="AO33" i="11"/>
  <c r="AO31" i="11"/>
  <c r="AO29" i="11"/>
  <c r="AO27" i="11"/>
  <c r="AO25" i="11"/>
  <c r="AO23" i="11"/>
  <c r="AO21" i="11"/>
  <c r="AO19" i="11"/>
  <c r="AO17" i="11"/>
  <c r="AO15" i="11"/>
  <c r="AO13" i="11"/>
  <c r="AO11" i="11"/>
  <c r="AO9" i="11"/>
  <c r="AO7" i="11"/>
  <c r="AO231" i="4"/>
  <c r="AO229" i="4"/>
  <c r="AO227" i="4"/>
  <c r="AO225" i="4"/>
  <c r="AO223" i="4"/>
  <c r="AO221" i="4"/>
  <c r="AO219" i="4"/>
  <c r="AO217" i="4"/>
  <c r="AO215" i="4"/>
  <c r="AO213" i="4"/>
  <c r="AO211" i="4"/>
  <c r="AO209" i="4"/>
  <c r="AO207" i="4"/>
  <c r="AO205" i="4"/>
  <c r="AO203" i="4"/>
  <c r="AO201" i="4"/>
  <c r="AO199" i="4"/>
  <c r="AO197" i="4"/>
  <c r="AO195" i="4"/>
  <c r="AO193" i="4"/>
  <c r="AO191" i="4"/>
  <c r="AO189" i="4"/>
  <c r="AO187" i="4"/>
  <c r="AO185" i="4"/>
  <c r="AO183" i="4"/>
  <c r="AO181" i="4"/>
  <c r="AO179" i="4"/>
  <c r="AO177" i="4"/>
  <c r="AO175" i="4"/>
  <c r="AO173" i="4"/>
  <c r="AO171" i="4"/>
  <c r="AO169" i="4"/>
  <c r="AO167" i="4"/>
  <c r="AO165" i="4"/>
  <c r="AO163" i="4"/>
  <c r="AO161" i="4"/>
  <c r="AO159" i="4"/>
  <c r="AO157" i="4"/>
  <c r="AO155" i="4"/>
  <c r="AO153" i="4"/>
  <c r="AO151" i="4"/>
  <c r="AO149" i="4"/>
  <c r="AO147" i="4"/>
  <c r="AO145" i="4"/>
  <c r="AO143" i="4"/>
  <c r="AO141" i="4"/>
  <c r="AO139" i="4"/>
  <c r="AO137" i="4"/>
  <c r="AO135" i="4"/>
  <c r="AO133" i="4"/>
  <c r="AO131" i="4"/>
  <c r="AO129" i="4"/>
  <c r="AO127" i="4"/>
  <c r="AO125" i="4"/>
  <c r="AO123" i="4"/>
  <c r="AO121" i="4"/>
  <c r="AO119" i="4"/>
  <c r="AO117" i="4"/>
  <c r="AO115" i="4"/>
  <c r="AO113" i="4"/>
  <c r="AO111" i="4"/>
  <c r="AO109" i="4"/>
  <c r="AO107" i="4"/>
  <c r="AO105" i="4"/>
  <c r="AO103" i="4"/>
  <c r="AO101" i="4"/>
  <c r="AO99" i="4"/>
  <c r="AO97" i="4"/>
  <c r="AO95" i="4"/>
  <c r="AO93" i="4"/>
  <c r="AO91" i="4"/>
  <c r="AO89" i="4"/>
  <c r="AO87" i="4"/>
  <c r="AO85" i="4"/>
  <c r="AO83" i="4"/>
  <c r="AO81" i="4"/>
  <c r="AO79" i="4"/>
  <c r="AO77" i="4"/>
  <c r="AO75" i="4"/>
  <c r="AO73" i="4"/>
  <c r="AO71" i="4"/>
  <c r="AO69" i="4"/>
  <c r="AO67" i="4"/>
  <c r="AO65" i="4"/>
  <c r="AO63" i="4"/>
  <c r="AO61" i="4"/>
  <c r="AO59" i="4"/>
  <c r="AO57" i="4"/>
  <c r="AO55" i="4"/>
  <c r="AO53" i="4"/>
  <c r="AO51" i="4"/>
  <c r="AO49" i="4"/>
  <c r="AO47" i="4"/>
  <c r="AO45" i="4"/>
  <c r="AO43" i="4"/>
  <c r="AO41" i="4"/>
  <c r="AO39" i="4"/>
  <c r="AO37" i="4"/>
  <c r="AO35" i="4"/>
  <c r="AO33" i="4"/>
  <c r="AO31" i="4"/>
  <c r="AO29" i="4"/>
  <c r="AO27" i="4"/>
  <c r="AO25" i="4"/>
  <c r="AO23" i="4"/>
  <c r="AO21" i="4"/>
  <c r="AO19" i="4"/>
  <c r="AO17" i="4"/>
  <c r="AO15" i="4"/>
  <c r="AO13" i="4"/>
  <c r="AO11" i="4"/>
  <c r="AO9" i="4"/>
  <c r="AO7" i="4"/>
  <c r="A1" i="31"/>
  <c r="A1" i="30"/>
  <c r="A1" i="28"/>
  <c r="A1" i="27"/>
  <c r="A1" i="25"/>
  <c r="A1" i="24"/>
  <c r="A1" i="23"/>
  <c r="A1" i="22"/>
  <c r="A1" i="21"/>
  <c r="A1" i="20"/>
  <c r="A1" i="18"/>
  <c r="A1" i="16"/>
  <c r="A1" i="11"/>
  <c r="A1" i="10"/>
  <c r="A1" i="9"/>
  <c r="A1" i="8"/>
  <c r="A1" i="6"/>
  <c r="A1" i="5"/>
  <c r="A1" i="4"/>
  <c r="A1" i="12"/>
  <c r="A1" i="36"/>
  <c r="A1" i="37"/>
  <c r="A1" i="2"/>
  <c r="A1" i="35"/>
  <c r="AI2" i="2"/>
  <c r="AH2" i="2"/>
  <c r="AG2" i="2"/>
  <c r="AF2" i="2"/>
  <c r="AE2" i="2"/>
  <c r="AD2" i="2"/>
  <c r="AC2" i="2"/>
  <c r="AB2" i="2"/>
  <c r="AA2" i="2"/>
  <c r="Z2" i="2"/>
  <c r="Y2" i="2"/>
  <c r="X2" i="2"/>
  <c r="W2" i="2"/>
  <c r="V2" i="2"/>
  <c r="U2" i="2"/>
  <c r="T2" i="2"/>
  <c r="S2" i="2"/>
  <c r="R2" i="2"/>
  <c r="Q2" i="2"/>
  <c r="P2" i="2"/>
  <c r="O2" i="2"/>
  <c r="N2" i="2"/>
  <c r="M2" i="2"/>
  <c r="L2" i="2"/>
  <c r="K2" i="2"/>
  <c r="J2" i="2"/>
  <c r="I2" i="2"/>
  <c r="H2" i="2"/>
  <c r="AM183" i="37" l="1"/>
  <c r="AM181" i="37"/>
  <c r="AO2" i="18"/>
  <c r="AM45" i="18"/>
  <c r="AM151" i="18"/>
  <c r="AM135" i="18"/>
  <c r="AM119" i="18"/>
  <c r="AM103" i="18"/>
  <c r="AM87" i="18"/>
  <c r="AM71" i="18"/>
  <c r="AM55" i="18"/>
  <c r="AM39" i="18"/>
  <c r="AM23" i="18"/>
  <c r="AM7" i="18"/>
  <c r="AM149" i="18"/>
  <c r="AM101" i="18"/>
  <c r="AM53" i="18"/>
  <c r="AM37" i="18"/>
  <c r="AM25" i="18"/>
  <c r="AM9" i="18"/>
  <c r="AM29" i="18"/>
  <c r="AM13" i="18"/>
  <c r="AM133" i="18"/>
  <c r="AM117" i="18"/>
  <c r="AM85" i="18"/>
  <c r="AM155" i="18"/>
  <c r="AM139" i="18"/>
  <c r="AM123" i="18"/>
  <c r="AM107" i="18"/>
  <c r="AM91" i="18"/>
  <c r="AM75" i="18"/>
  <c r="AM59" i="18"/>
  <c r="AM43" i="18"/>
  <c r="AM27" i="18"/>
  <c r="AM11" i="18"/>
  <c r="AM69" i="18"/>
  <c r="AM21" i="18"/>
  <c r="AM137" i="18"/>
  <c r="AM121" i="18"/>
  <c r="AM105" i="18"/>
  <c r="AM89" i="18"/>
  <c r="AM73" i="18"/>
  <c r="AM57" i="18"/>
  <c r="AM41" i="18"/>
  <c r="AM109" i="18"/>
  <c r="AM97" i="18"/>
  <c r="AM31" i="18"/>
  <c r="AM145" i="18"/>
  <c r="AM147" i="18"/>
  <c r="AM129" i="18"/>
  <c r="AM63" i="18"/>
  <c r="AM19" i="18"/>
  <c r="AM153" i="18"/>
  <c r="AM95" i="18"/>
  <c r="AM35" i="18"/>
  <c r="AM79" i="18"/>
  <c r="AM47" i="18"/>
  <c r="AM127" i="18"/>
  <c r="AM67" i="18"/>
  <c r="AM83" i="18"/>
  <c r="AM143" i="18"/>
  <c r="AM49" i="18"/>
  <c r="AM125" i="18"/>
  <c r="AM115" i="18"/>
  <c r="AM141" i="18"/>
  <c r="AM131" i="18"/>
  <c r="AM15" i="18"/>
  <c r="AM51" i="18"/>
  <c r="AM77" i="18"/>
  <c r="AM111" i="18"/>
  <c r="AM61" i="18"/>
  <c r="AM17" i="18"/>
  <c r="AM93" i="18"/>
  <c r="AM99" i="18"/>
  <c r="AM33" i="18"/>
  <c r="AM81" i="18"/>
  <c r="AM65" i="18"/>
  <c r="AM113" i="18"/>
  <c r="AO5" i="31"/>
  <c r="AO3" i="31" s="1"/>
  <c r="AM75" i="31" s="1"/>
  <c r="AO5" i="30"/>
  <c r="AO5" i="28"/>
  <c r="AO3" i="28" s="1"/>
  <c r="AO5" i="27"/>
  <c r="AO3" i="27" s="1"/>
  <c r="AM101" i="27" s="1"/>
  <c r="AO5" i="24"/>
  <c r="AO3" i="24" s="1"/>
  <c r="AM157" i="24" s="1"/>
  <c r="AO5" i="23"/>
  <c r="AO5" i="22"/>
  <c r="AO3" i="22" s="1"/>
  <c r="AO5" i="21"/>
  <c r="AO3" i="21" s="1"/>
  <c r="AO5" i="20"/>
  <c r="AO3" i="20" s="1"/>
  <c r="AO5" i="16"/>
  <c r="AO3" i="16" s="1"/>
  <c r="AO5" i="11"/>
  <c r="AO3" i="11" s="1"/>
  <c r="AM127" i="11" s="1"/>
  <c r="AO5" i="10"/>
  <c r="AO3" i="10" s="1"/>
  <c r="AM121" i="10" s="1"/>
  <c r="AO5" i="9"/>
  <c r="AO5" i="8"/>
  <c r="AO3" i="8" s="1"/>
  <c r="AM171" i="8" s="1"/>
  <c r="AO5" i="6"/>
  <c r="AO3" i="6" s="1"/>
  <c r="AO5" i="5"/>
  <c r="AO5" i="4"/>
  <c r="AO3" i="4" s="1"/>
  <c r="AO5" i="36"/>
  <c r="AO3" i="36" s="1"/>
  <c r="AM85" i="36" s="1"/>
  <c r="AO5" i="35"/>
  <c r="AO3" i="35" s="1"/>
  <c r="AO5" i="3"/>
  <c r="AO3" i="3" s="1"/>
  <c r="AO5" i="2"/>
  <c r="AO3" i="2" s="1"/>
  <c r="AO3" i="23" l="1"/>
  <c r="AM53" i="23" s="1"/>
  <c r="AM121" i="21"/>
  <c r="AM119" i="21"/>
  <c r="AM113" i="20"/>
  <c r="AM115" i="20"/>
  <c r="AM111" i="20"/>
  <c r="AO3" i="9"/>
  <c r="AM215" i="9" s="1"/>
  <c r="AO3" i="5"/>
  <c r="AM213" i="5" s="1"/>
  <c r="AM253" i="6"/>
  <c r="AM255" i="6"/>
  <c r="AM257" i="6"/>
  <c r="AM83" i="36"/>
  <c r="AO2" i="35"/>
  <c r="AM151" i="35"/>
  <c r="AM149" i="35"/>
  <c r="AO3" i="30"/>
  <c r="AM157" i="30" s="1"/>
  <c r="AM109" i="20"/>
  <c r="AM117" i="21"/>
  <c r="AM111" i="21"/>
  <c r="AM113" i="21"/>
  <c r="AM115" i="21"/>
  <c r="AM227" i="16"/>
  <c r="AM229" i="16"/>
  <c r="AM223" i="16"/>
  <c r="AM225" i="16"/>
  <c r="AM107" i="21"/>
  <c r="AM109" i="21"/>
  <c r="AM167" i="8"/>
  <c r="AM169" i="8"/>
  <c r="AM155" i="24"/>
  <c r="AO2" i="24"/>
  <c r="AM35" i="22"/>
  <c r="AM213" i="16"/>
  <c r="AM215" i="16"/>
  <c r="AM217" i="16"/>
  <c r="AM211" i="16"/>
  <c r="AM221" i="16"/>
  <c r="AM219" i="16"/>
  <c r="AM63" i="8"/>
  <c r="AM251" i="6"/>
  <c r="AM239" i="4"/>
  <c r="AM37" i="37"/>
  <c r="AM53" i="37"/>
  <c r="AM69" i="37"/>
  <c r="AM23" i="37"/>
  <c r="AM71" i="37"/>
  <c r="AM65" i="37"/>
  <c r="AM97" i="37"/>
  <c r="AM121" i="37"/>
  <c r="AM151" i="37"/>
  <c r="AM47" i="37"/>
  <c r="AM141" i="37"/>
  <c r="AM99" i="37"/>
  <c r="AM85" i="37"/>
  <c r="AM127" i="37"/>
  <c r="AM167" i="37"/>
  <c r="AM63" i="37"/>
  <c r="AM73" i="37"/>
  <c r="AM17" i="37"/>
  <c r="AM131" i="37"/>
  <c r="AM33" i="37"/>
  <c r="AM113" i="37"/>
  <c r="AM177" i="37"/>
  <c r="AM157" i="37"/>
  <c r="AM153" i="37"/>
  <c r="AM13" i="37"/>
  <c r="AM95" i="37"/>
  <c r="AM11" i="37"/>
  <c r="AM89" i="37"/>
  <c r="AM77" i="37"/>
  <c r="AM129" i="37"/>
  <c r="AM51" i="37"/>
  <c r="AM27" i="37"/>
  <c r="AM171" i="37"/>
  <c r="AM173" i="37"/>
  <c r="AM7" i="37"/>
  <c r="AM125" i="37"/>
  <c r="AM133" i="37"/>
  <c r="AM137" i="37"/>
  <c r="AM93" i="37"/>
  <c r="AM19" i="37"/>
  <c r="AM175" i="37"/>
  <c r="AM35" i="37"/>
  <c r="AM75" i="37"/>
  <c r="AM49" i="37"/>
  <c r="AM145" i="37"/>
  <c r="AM21" i="37"/>
  <c r="AM155" i="37"/>
  <c r="AM25" i="37"/>
  <c r="AM105" i="37"/>
  <c r="AM61" i="37"/>
  <c r="AM115" i="37"/>
  <c r="AM15" i="37"/>
  <c r="AM81" i="37"/>
  <c r="AM101" i="37"/>
  <c r="AM43" i="37"/>
  <c r="AM39" i="37"/>
  <c r="AM83" i="37"/>
  <c r="AM111" i="37"/>
  <c r="AM117" i="37"/>
  <c r="AM59" i="37"/>
  <c r="AM55" i="37"/>
  <c r="AM143" i="37"/>
  <c r="AM147" i="37"/>
  <c r="AM149" i="37"/>
  <c r="AM91" i="37"/>
  <c r="AM87" i="37"/>
  <c r="AM45" i="37"/>
  <c r="AM79" i="37"/>
  <c r="AM109" i="37"/>
  <c r="AM163" i="37"/>
  <c r="AM165" i="37"/>
  <c r="AM107" i="37"/>
  <c r="AM103" i="37"/>
  <c r="AM31" i="37"/>
  <c r="AM159" i="37"/>
  <c r="AM41" i="37"/>
  <c r="AM9" i="37"/>
  <c r="AM123" i="37"/>
  <c r="AM119" i="37"/>
  <c r="AM161" i="37"/>
  <c r="AM29" i="37"/>
  <c r="AM67" i="37"/>
  <c r="AM169" i="37"/>
  <c r="AM57" i="37"/>
  <c r="AM139" i="37"/>
  <c r="AM135" i="37"/>
  <c r="AM179" i="37"/>
  <c r="AO2" i="3"/>
  <c r="AM127" i="3"/>
  <c r="AM131" i="3"/>
  <c r="AM125" i="3"/>
  <c r="AM129" i="3"/>
  <c r="AM21" i="28"/>
  <c r="AM35" i="28"/>
  <c r="AM27" i="28"/>
  <c r="AM41" i="28"/>
  <c r="AM37" i="28"/>
  <c r="AM25" i="28"/>
  <c r="AM33" i="28"/>
  <c r="AM43" i="28"/>
  <c r="AM31" i="28"/>
  <c r="AM23" i="28"/>
  <c r="AM39" i="28"/>
  <c r="AM29" i="28"/>
  <c r="AM203" i="16"/>
  <c r="AM247" i="6"/>
  <c r="AM249" i="6"/>
  <c r="AO2" i="36"/>
  <c r="AM65" i="31"/>
  <c r="AM63" i="31"/>
  <c r="AM31" i="31"/>
  <c r="AM15" i="31"/>
  <c r="AM47" i="31"/>
  <c r="AM33" i="31"/>
  <c r="AM71" i="31"/>
  <c r="AM39" i="31"/>
  <c r="AM49" i="31"/>
  <c r="AM17" i="31"/>
  <c r="AM45" i="31"/>
  <c r="AM53" i="31"/>
  <c r="AM57" i="31"/>
  <c r="AM61" i="31"/>
  <c r="AM69" i="31"/>
  <c r="AM73" i="31"/>
  <c r="AM19" i="31"/>
  <c r="AM7" i="31"/>
  <c r="AM11" i="31"/>
  <c r="AM35" i="31"/>
  <c r="AM23" i="31"/>
  <c r="AM27" i="31"/>
  <c r="AM51" i="31"/>
  <c r="AM55" i="31"/>
  <c r="AM43" i="31"/>
  <c r="AM9" i="31"/>
  <c r="AM59" i="31"/>
  <c r="AM13" i="31"/>
  <c r="AM21" i="31"/>
  <c r="AM29" i="31"/>
  <c r="AM37" i="31"/>
  <c r="AM25" i="31"/>
  <c r="AM67" i="31"/>
  <c r="AM41" i="31"/>
  <c r="AM9" i="28"/>
  <c r="AM7" i="28"/>
  <c r="AM17" i="28"/>
  <c r="AM11" i="28"/>
  <c r="AM15" i="28"/>
  <c r="AM19" i="28"/>
  <c r="AM13" i="28"/>
  <c r="AO2" i="27"/>
  <c r="AM99" i="27"/>
  <c r="AM83" i="27"/>
  <c r="AM67" i="27"/>
  <c r="AM51" i="27"/>
  <c r="AM35" i="27"/>
  <c r="AM19" i="27"/>
  <c r="AM13" i="27"/>
  <c r="AM87" i="27"/>
  <c r="AM71" i="27"/>
  <c r="AM39" i="27"/>
  <c r="AM93" i="27"/>
  <c r="AM55" i="27"/>
  <c r="AM23" i="27"/>
  <c r="AM7" i="27"/>
  <c r="AM73" i="27"/>
  <c r="AM41" i="27"/>
  <c r="AM45" i="27"/>
  <c r="AM29" i="27"/>
  <c r="AM89" i="27"/>
  <c r="AM57" i="27"/>
  <c r="AM25" i="27"/>
  <c r="AM9" i="27"/>
  <c r="AM77" i="27"/>
  <c r="AM61" i="27"/>
  <c r="AM85" i="27"/>
  <c r="AM91" i="27"/>
  <c r="AM63" i="27"/>
  <c r="AM17" i="27"/>
  <c r="AM37" i="27"/>
  <c r="AM79" i="27"/>
  <c r="AM33" i="27"/>
  <c r="AM43" i="27"/>
  <c r="AM59" i="27"/>
  <c r="AM69" i="27"/>
  <c r="AM95" i="27"/>
  <c r="AM49" i="27"/>
  <c r="AM27" i="27"/>
  <c r="AM21" i="27"/>
  <c r="AM97" i="27"/>
  <c r="AM53" i="27"/>
  <c r="AM11" i="27"/>
  <c r="AM65" i="27"/>
  <c r="AM81" i="27"/>
  <c r="AM15" i="27"/>
  <c r="AM31" i="27"/>
  <c r="AM75" i="27"/>
  <c r="AM47" i="27"/>
  <c r="AM79" i="25"/>
  <c r="AM63" i="25"/>
  <c r="AM47" i="25"/>
  <c r="AM31" i="25"/>
  <c r="AM15" i="25"/>
  <c r="AM81" i="25"/>
  <c r="AM17" i="25"/>
  <c r="AM73" i="25"/>
  <c r="AM57" i="25"/>
  <c r="AM41" i="25"/>
  <c r="AM25" i="25"/>
  <c r="AM9" i="25"/>
  <c r="AM65" i="25"/>
  <c r="AM71" i="25"/>
  <c r="AM7" i="25"/>
  <c r="AM55" i="25"/>
  <c r="AM39" i="25"/>
  <c r="AM23" i="25"/>
  <c r="AM49" i="25"/>
  <c r="AM33" i="25"/>
  <c r="AM21" i="25"/>
  <c r="AM45" i="25"/>
  <c r="AM51" i="25"/>
  <c r="AM61" i="25"/>
  <c r="AM27" i="25"/>
  <c r="AM77" i="25"/>
  <c r="AM83" i="25"/>
  <c r="AM69" i="25"/>
  <c r="AM59" i="25"/>
  <c r="AM53" i="25"/>
  <c r="AM19" i="25"/>
  <c r="AM29" i="25"/>
  <c r="AM11" i="25"/>
  <c r="AM67" i="25"/>
  <c r="AM43" i="25"/>
  <c r="AM13" i="25"/>
  <c r="AM75" i="25"/>
  <c r="AM37" i="25"/>
  <c r="AM85" i="25"/>
  <c r="AM35" i="25"/>
  <c r="AM43" i="24"/>
  <c r="AM13" i="24"/>
  <c r="AM107" i="24"/>
  <c r="AM137" i="24"/>
  <c r="AM121" i="24"/>
  <c r="AM105" i="24"/>
  <c r="AM89" i="24"/>
  <c r="AM73" i="24"/>
  <c r="AM57" i="24"/>
  <c r="AM41" i="24"/>
  <c r="AM25" i="24"/>
  <c r="AM147" i="24"/>
  <c r="AM131" i="24"/>
  <c r="AM115" i="24"/>
  <c r="AM11" i="24"/>
  <c r="AM141" i="24"/>
  <c r="AM125" i="24"/>
  <c r="AM109" i="24"/>
  <c r="AM93" i="24"/>
  <c r="AM77" i="24"/>
  <c r="AM61" i="24"/>
  <c r="AM45" i="24"/>
  <c r="AM29" i="24"/>
  <c r="AM151" i="24"/>
  <c r="AM135" i="24"/>
  <c r="AM119" i="24"/>
  <c r="AM103" i="24"/>
  <c r="AM87" i="24"/>
  <c r="AM71" i="24"/>
  <c r="AM55" i="24"/>
  <c r="AM39" i="24"/>
  <c r="AM23" i="24"/>
  <c r="AM7" i="24"/>
  <c r="AM139" i="24"/>
  <c r="AM123" i="24"/>
  <c r="AM91" i="24"/>
  <c r="AM75" i="24"/>
  <c r="AM59" i="24"/>
  <c r="AM27" i="24"/>
  <c r="AM9" i="24"/>
  <c r="AM145" i="24"/>
  <c r="AM67" i="24"/>
  <c r="AM33" i="24"/>
  <c r="AM117" i="24"/>
  <c r="AM47" i="24"/>
  <c r="AM63" i="24"/>
  <c r="AM35" i="24"/>
  <c r="AM129" i="24"/>
  <c r="AM153" i="24"/>
  <c r="AM31" i="24"/>
  <c r="AM83" i="24"/>
  <c r="AM97" i="24"/>
  <c r="AM133" i="24"/>
  <c r="AM17" i="24"/>
  <c r="AM37" i="24"/>
  <c r="AM81" i="24"/>
  <c r="AM53" i="24"/>
  <c r="AM69" i="24"/>
  <c r="AM95" i="24"/>
  <c r="AM127" i="24"/>
  <c r="AM111" i="24"/>
  <c r="AM79" i="24"/>
  <c r="AM99" i="24"/>
  <c r="AM21" i="24"/>
  <c r="AM149" i="24"/>
  <c r="AM143" i="24"/>
  <c r="AM15" i="24"/>
  <c r="AM49" i="24"/>
  <c r="AM19" i="24"/>
  <c r="AM113" i="24"/>
  <c r="AM85" i="24"/>
  <c r="AM101" i="24"/>
  <c r="AM65" i="24"/>
  <c r="AM51" i="24"/>
  <c r="AM93" i="21"/>
  <c r="AM77" i="21"/>
  <c r="AM61" i="21"/>
  <c r="AM13" i="21"/>
  <c r="AM29" i="21"/>
  <c r="AM31" i="21"/>
  <c r="AM45" i="21"/>
  <c r="AM95" i="21"/>
  <c r="AM79" i="21"/>
  <c r="AM63" i="21"/>
  <c r="AM47" i="21"/>
  <c r="AM15" i="21"/>
  <c r="AM25" i="21"/>
  <c r="AM43" i="21"/>
  <c r="AM17" i="21"/>
  <c r="AM19" i="21"/>
  <c r="AM53" i="21"/>
  <c r="AM41" i="21"/>
  <c r="AM59" i="21"/>
  <c r="AM33" i="21"/>
  <c r="AM35" i="21"/>
  <c r="AM69" i="21"/>
  <c r="AM57" i="21"/>
  <c r="AM75" i="21"/>
  <c r="AM49" i="21"/>
  <c r="AM51" i="21"/>
  <c r="AM73" i="21"/>
  <c r="AM91" i="21"/>
  <c r="AM65" i="21"/>
  <c r="AM67" i="21"/>
  <c r="AM101" i="21"/>
  <c r="AM89" i="21"/>
  <c r="AM71" i="21"/>
  <c r="AM97" i="21"/>
  <c r="AM83" i="21"/>
  <c r="AM39" i="21"/>
  <c r="AM87" i="21"/>
  <c r="AM9" i="21"/>
  <c r="AM85" i="21"/>
  <c r="AM11" i="21"/>
  <c r="AM21" i="21"/>
  <c r="AM27" i="21"/>
  <c r="AM37" i="21"/>
  <c r="AM105" i="21"/>
  <c r="AM23" i="21"/>
  <c r="AM7" i="21"/>
  <c r="AM99" i="21"/>
  <c r="AM55" i="21"/>
  <c r="AM103" i="21"/>
  <c r="AM81" i="21"/>
  <c r="AM21" i="20"/>
  <c r="AM115" i="10"/>
  <c r="AM99" i="10"/>
  <c r="AM83" i="10"/>
  <c r="AM67" i="10"/>
  <c r="AM51" i="10"/>
  <c r="AM35" i="10"/>
  <c r="AM19" i="10"/>
  <c r="AM73" i="10"/>
  <c r="AM25" i="10"/>
  <c r="AM105" i="10"/>
  <c r="AM113" i="10"/>
  <c r="AM97" i="10"/>
  <c r="AM81" i="10"/>
  <c r="AM65" i="10"/>
  <c r="AM49" i="10"/>
  <c r="AM33" i="10"/>
  <c r="AM17" i="10"/>
  <c r="AM57" i="10"/>
  <c r="AM107" i="10"/>
  <c r="AM91" i="10"/>
  <c r="AM75" i="10"/>
  <c r="AM59" i="10"/>
  <c r="AM43" i="10"/>
  <c r="AM27" i="10"/>
  <c r="AM11" i="10"/>
  <c r="AM41" i="10"/>
  <c r="AM9" i="10"/>
  <c r="AM89" i="10"/>
  <c r="AM13" i="10"/>
  <c r="AM15" i="10"/>
  <c r="AM7" i="10"/>
  <c r="AM29" i="10"/>
  <c r="AM31" i="10"/>
  <c r="AM21" i="10"/>
  <c r="AM23" i="10"/>
  <c r="AM45" i="10"/>
  <c r="AM47" i="10"/>
  <c r="AM37" i="10"/>
  <c r="AM39" i="10"/>
  <c r="AM53" i="10"/>
  <c r="AM55" i="10"/>
  <c r="AM77" i="10"/>
  <c r="AM69" i="10"/>
  <c r="AM95" i="10"/>
  <c r="AM119" i="10"/>
  <c r="AM61" i="10"/>
  <c r="AM63" i="10"/>
  <c r="AM79" i="10"/>
  <c r="AM71" i="10"/>
  <c r="AM109" i="10"/>
  <c r="AM103" i="10"/>
  <c r="AM101" i="10"/>
  <c r="AM93" i="10"/>
  <c r="AM111" i="10"/>
  <c r="AM85" i="10"/>
  <c r="AM87" i="10"/>
  <c r="AM117" i="10"/>
  <c r="AM143" i="9"/>
  <c r="AM205" i="9"/>
  <c r="AM189" i="9"/>
  <c r="AM107" i="9"/>
  <c r="AM91" i="9"/>
  <c r="AM75" i="9"/>
  <c r="AM59" i="9"/>
  <c r="AM43" i="9"/>
  <c r="AM67" i="9"/>
  <c r="AM21" i="9"/>
  <c r="AM69" i="9"/>
  <c r="AM55" i="9"/>
  <c r="AM183" i="9"/>
  <c r="AM53" i="8"/>
  <c r="AM57" i="8"/>
  <c r="AM45" i="8"/>
  <c r="AM13" i="8"/>
  <c r="AM145" i="8"/>
  <c r="AM131" i="8"/>
  <c r="AM39" i="8"/>
  <c r="AM87" i="8"/>
  <c r="AM151" i="8"/>
  <c r="AM49" i="8"/>
  <c r="AM103" i="8"/>
  <c r="AM91" i="8"/>
  <c r="AM65" i="8"/>
  <c r="AM101" i="8"/>
  <c r="AM123" i="8"/>
  <c r="AM11" i="8"/>
  <c r="AM99" i="8"/>
  <c r="AM115" i="8"/>
  <c r="AM147" i="8"/>
  <c r="AM23" i="8"/>
  <c r="AM43" i="8"/>
  <c r="AM67" i="8"/>
  <c r="AM41" i="8"/>
  <c r="AM97" i="8"/>
  <c r="AM139" i="8"/>
  <c r="AM155" i="8"/>
  <c r="AM147" i="6"/>
  <c r="AM83" i="6"/>
  <c r="AM67" i="6"/>
  <c r="AM237" i="6"/>
  <c r="AM189" i="6"/>
  <c r="AM141" i="6"/>
  <c r="AM235" i="6"/>
  <c r="AM219" i="6"/>
  <c r="AM203" i="6"/>
  <c r="AM187" i="6"/>
  <c r="AM171" i="6"/>
  <c r="AM155" i="6"/>
  <c r="AM227" i="6"/>
  <c r="AM211" i="6"/>
  <c r="AM195" i="6"/>
  <c r="AM179" i="6"/>
  <c r="AM131" i="6"/>
  <c r="AM51" i="6"/>
  <c r="AM35" i="6"/>
  <c r="AM19" i="6"/>
  <c r="AM205" i="6"/>
  <c r="AM157" i="6"/>
  <c r="AM125" i="6"/>
  <c r="AM109" i="6"/>
  <c r="AM93" i="6"/>
  <c r="AM77" i="6"/>
  <c r="AM85" i="6"/>
  <c r="AM69" i="6"/>
  <c r="AM53" i="6"/>
  <c r="AM37" i="6"/>
  <c r="AM21" i="6"/>
  <c r="AM221" i="6"/>
  <c r="AM29" i="6"/>
  <c r="AM143" i="6"/>
  <c r="AM127" i="6"/>
  <c r="AM111" i="6"/>
  <c r="AM95" i="6"/>
  <c r="AM79" i="6"/>
  <c r="AM63" i="6"/>
  <c r="AM47" i="6"/>
  <c r="AM31" i="6"/>
  <c r="AM15" i="6"/>
  <c r="AM115" i="6"/>
  <c r="AM61" i="6"/>
  <c r="AM233" i="6"/>
  <c r="AM217" i="6"/>
  <c r="AM201" i="6"/>
  <c r="AM243" i="6"/>
  <c r="AM163" i="6"/>
  <c r="AM99" i="6"/>
  <c r="AM173" i="6"/>
  <c r="AM45" i="6"/>
  <c r="AM13" i="6"/>
  <c r="AM89" i="6"/>
  <c r="AM23" i="6"/>
  <c r="AM151" i="6"/>
  <c r="AM73" i="6"/>
  <c r="AM123" i="6"/>
  <c r="AM169" i="6"/>
  <c r="AM97" i="6"/>
  <c r="AM225" i="6"/>
  <c r="AM213" i="6"/>
  <c r="AM139" i="6"/>
  <c r="AM113" i="6"/>
  <c r="AM241" i="6"/>
  <c r="AM137" i="6"/>
  <c r="AM55" i="6"/>
  <c r="AM185" i="6"/>
  <c r="AM59" i="6"/>
  <c r="AM71" i="6"/>
  <c r="AM27" i="6"/>
  <c r="AM175" i="6"/>
  <c r="AM145" i="6"/>
  <c r="AM87" i="6"/>
  <c r="AM33" i="6"/>
  <c r="AM101" i="6"/>
  <c r="AM231" i="6"/>
  <c r="AM207" i="6"/>
  <c r="AM133" i="6"/>
  <c r="AM153" i="6"/>
  <c r="AM223" i="6"/>
  <c r="AM25" i="6"/>
  <c r="AM81" i="6"/>
  <c r="AM105" i="6"/>
  <c r="AM39" i="6"/>
  <c r="AM167" i="6"/>
  <c r="AM121" i="6"/>
  <c r="AM11" i="6"/>
  <c r="AM229" i="6"/>
  <c r="AM183" i="6"/>
  <c r="AM159" i="6"/>
  <c r="AM129" i="6"/>
  <c r="AM41" i="6"/>
  <c r="AM199" i="6"/>
  <c r="AM17" i="6"/>
  <c r="AM57" i="6"/>
  <c r="AM43" i="6"/>
  <c r="AM161" i="6"/>
  <c r="AM103" i="6"/>
  <c r="AM177" i="6"/>
  <c r="AM91" i="6"/>
  <c r="AM165" i="6"/>
  <c r="AM135" i="6"/>
  <c r="AM209" i="6"/>
  <c r="AM117" i="6"/>
  <c r="AM65" i="6"/>
  <c r="AM107" i="6"/>
  <c r="AM197" i="6"/>
  <c r="AM149" i="6"/>
  <c r="AM215" i="6"/>
  <c r="AM191" i="6"/>
  <c r="AM181" i="6"/>
  <c r="AM75" i="6"/>
  <c r="AM49" i="6"/>
  <c r="AM119" i="6"/>
  <c r="AM193" i="6"/>
  <c r="AM7" i="6"/>
  <c r="AM239" i="6"/>
  <c r="AM245" i="6"/>
  <c r="AM9" i="6"/>
  <c r="AM9" i="36"/>
  <c r="AM55" i="36"/>
  <c r="AM43" i="36"/>
  <c r="AM27" i="36"/>
  <c r="AM11" i="36"/>
  <c r="AM41" i="36"/>
  <c r="AM57" i="36"/>
  <c r="AM47" i="36"/>
  <c r="AM79" i="36"/>
  <c r="AM51" i="36"/>
  <c r="AM17" i="36"/>
  <c r="AM45" i="36"/>
  <c r="AM61" i="36"/>
  <c r="AM77" i="36"/>
  <c r="AM67" i="36"/>
  <c r="AM21" i="36"/>
  <c r="AM49" i="36"/>
  <c r="AM65" i="36"/>
  <c r="AM75" i="36"/>
  <c r="AM49" i="2"/>
  <c r="AM33" i="2"/>
  <c r="AM75" i="2"/>
  <c r="AM27" i="2"/>
  <c r="AM41" i="2"/>
  <c r="AM113" i="2"/>
  <c r="AM81" i="2"/>
  <c r="AM107" i="2"/>
  <c r="AM43" i="2"/>
  <c r="AM7" i="2"/>
  <c r="AM97" i="2"/>
  <c r="AM65" i="2"/>
  <c r="AM17" i="2"/>
  <c r="AM91" i="2"/>
  <c r="AM59" i="2"/>
  <c r="AM11" i="2"/>
  <c r="AM9" i="2"/>
  <c r="AM89" i="2"/>
  <c r="AM57" i="2"/>
  <c r="AM105" i="2"/>
  <c r="AM73" i="2"/>
  <c r="AM25" i="2"/>
  <c r="AM13" i="2"/>
  <c r="AM63" i="2"/>
  <c r="AM79" i="2"/>
  <c r="AM15" i="2"/>
  <c r="AM87" i="2"/>
  <c r="AM35" i="2"/>
  <c r="AM21" i="2"/>
  <c r="AM103" i="2"/>
  <c r="AM51" i="2"/>
  <c r="AM37" i="2"/>
  <c r="AM95" i="2"/>
  <c r="AM61" i="2"/>
  <c r="AM53" i="2"/>
  <c r="AM77" i="2"/>
  <c r="AM69" i="2"/>
  <c r="AM93" i="2"/>
  <c r="AM101" i="2"/>
  <c r="AM117" i="2"/>
  <c r="AM29" i="2"/>
  <c r="AM47" i="2"/>
  <c r="AM67" i="2"/>
  <c r="AM23" i="2"/>
  <c r="AM85" i="2"/>
  <c r="AM55" i="2"/>
  <c r="AM71" i="2"/>
  <c r="AM45" i="2"/>
  <c r="AM83" i="2"/>
  <c r="AM39" i="2"/>
  <c r="AM109" i="2"/>
  <c r="AM111" i="2"/>
  <c r="AM19" i="2"/>
  <c r="AM99" i="2"/>
  <c r="AM115" i="2"/>
  <c r="AM31" i="2"/>
  <c r="AM5" i="18"/>
  <c r="AN5" i="18" s="1"/>
  <c r="AN7" i="18" s="1"/>
  <c r="AN9" i="18" s="1"/>
  <c r="AN11" i="18" s="1"/>
  <c r="AN13" i="18" s="1"/>
  <c r="AN15" i="18" s="1"/>
  <c r="AN17" i="18" s="1"/>
  <c r="AN19" i="18" s="1"/>
  <c r="AN21" i="18" s="1"/>
  <c r="AN23" i="18" s="1"/>
  <c r="AN25" i="18" s="1"/>
  <c r="AN27" i="18" s="1"/>
  <c r="AN29" i="18" s="1"/>
  <c r="AN31" i="18" s="1"/>
  <c r="AN33" i="18" s="1"/>
  <c r="AN35" i="18" s="1"/>
  <c r="AN37" i="18" s="1"/>
  <c r="AN39" i="18" s="1"/>
  <c r="AN41" i="18" s="1"/>
  <c r="AN43" i="18" s="1"/>
  <c r="AN45" i="18" s="1"/>
  <c r="AN47" i="18" s="1"/>
  <c r="AN49" i="18" s="1"/>
  <c r="AN51" i="18" s="1"/>
  <c r="AN53" i="18" s="1"/>
  <c r="AN55" i="18" s="1"/>
  <c r="AN57" i="18" s="1"/>
  <c r="AN59" i="18" s="1"/>
  <c r="AN61" i="18" s="1"/>
  <c r="AN63" i="18" s="1"/>
  <c r="AN65" i="18" s="1"/>
  <c r="AN67" i="18" s="1"/>
  <c r="AN69" i="18" s="1"/>
  <c r="AN71" i="18" s="1"/>
  <c r="AN73" i="18" s="1"/>
  <c r="AN75" i="18" s="1"/>
  <c r="AN77" i="18" s="1"/>
  <c r="AN79" i="18" s="1"/>
  <c r="AN81" i="18" s="1"/>
  <c r="AN83" i="18" s="1"/>
  <c r="AN85" i="18" s="1"/>
  <c r="AN87" i="18" s="1"/>
  <c r="AN89" i="18" s="1"/>
  <c r="AN91" i="18" s="1"/>
  <c r="AN93" i="18" s="1"/>
  <c r="AN95" i="18" s="1"/>
  <c r="AN97" i="18" s="1"/>
  <c r="AN99" i="18" s="1"/>
  <c r="AN101" i="18" s="1"/>
  <c r="AN103" i="18" s="1"/>
  <c r="AN105" i="18" s="1"/>
  <c r="AN107" i="18" s="1"/>
  <c r="AN109" i="18" s="1"/>
  <c r="AN111" i="18" s="1"/>
  <c r="AN113" i="18" s="1"/>
  <c r="AN115" i="18" s="1"/>
  <c r="AN117" i="18" s="1"/>
  <c r="AN119" i="18" s="1"/>
  <c r="AN121" i="18" s="1"/>
  <c r="AN123" i="18" s="1"/>
  <c r="AN125" i="18" s="1"/>
  <c r="AN127" i="18" s="1"/>
  <c r="AN129" i="18" s="1"/>
  <c r="AN131" i="18" s="1"/>
  <c r="AN133" i="18" s="1"/>
  <c r="AN135" i="18" s="1"/>
  <c r="AN137" i="18" s="1"/>
  <c r="AN139" i="18" s="1"/>
  <c r="AN141" i="18" s="1"/>
  <c r="AN143" i="18" s="1"/>
  <c r="AN145" i="18" s="1"/>
  <c r="AN147" i="18" s="1"/>
  <c r="AN149" i="18" s="1"/>
  <c r="AN151" i="18" s="1"/>
  <c r="AN153" i="18" s="1"/>
  <c r="AN155" i="18" s="1"/>
  <c r="AN157" i="18" s="1"/>
  <c r="AM203" i="9" l="1"/>
  <c r="AM121" i="9"/>
  <c r="AM193" i="9"/>
  <c r="AM197" i="9"/>
  <c r="AM131" i="9"/>
  <c r="AM209" i="9"/>
  <c r="AM147" i="9"/>
  <c r="AM177" i="9"/>
  <c r="AM105" i="9"/>
  <c r="AM163" i="9"/>
  <c r="AM195" i="9"/>
  <c r="AM79" i="9"/>
  <c r="AM133" i="9"/>
  <c r="AM35" i="9"/>
  <c r="AM111" i="9"/>
  <c r="AM89" i="9"/>
  <c r="AM137" i="9"/>
  <c r="AM175" i="9"/>
  <c r="AM125" i="5"/>
  <c r="AM81" i="5"/>
  <c r="AM107" i="5"/>
  <c r="AM99" i="5"/>
  <c r="AM35" i="5"/>
  <c r="AM77" i="5"/>
  <c r="AM151" i="5"/>
  <c r="AM57" i="30"/>
  <c r="AM9" i="9"/>
  <c r="AM13" i="9"/>
  <c r="AM217" i="9"/>
  <c r="AM87" i="9"/>
  <c r="AM135" i="9"/>
  <c r="AM109" i="9"/>
  <c r="AM99" i="9"/>
  <c r="AM39" i="9"/>
  <c r="AM7" i="9"/>
  <c r="AM33" i="9"/>
  <c r="AM125" i="9"/>
  <c r="AM73" i="9"/>
  <c r="AM37" i="9"/>
  <c r="AM181" i="9"/>
  <c r="AM49" i="9"/>
  <c r="AM141" i="9"/>
  <c r="AM103" i="9"/>
  <c r="AM207" i="9"/>
  <c r="AM85" i="9"/>
  <c r="AM17" i="9"/>
  <c r="AM199" i="9"/>
  <c r="AM115" i="9"/>
  <c r="AM11" i="9"/>
  <c r="AM65" i="9"/>
  <c r="AM157" i="9"/>
  <c r="AM71" i="9"/>
  <c r="AM51" i="9"/>
  <c r="AM27" i="9"/>
  <c r="AM81" i="9"/>
  <c r="AM173" i="9"/>
  <c r="AM113" i="5"/>
  <c r="AM167" i="5"/>
  <c r="AM147" i="5"/>
  <c r="AM117" i="5"/>
  <c r="AM121" i="5"/>
  <c r="AM205" i="5"/>
  <c r="AM79" i="5"/>
  <c r="AM69" i="5"/>
  <c r="AM189" i="5"/>
  <c r="AM105" i="5"/>
  <c r="AM195" i="5"/>
  <c r="AM19" i="5"/>
  <c r="AM95" i="5"/>
  <c r="AM51" i="23"/>
  <c r="AM117" i="9"/>
  <c r="AM179" i="9"/>
  <c r="AM123" i="9"/>
  <c r="AM97" i="9"/>
  <c r="AM29" i="9"/>
  <c r="AM31" i="9"/>
  <c r="AM211" i="9"/>
  <c r="AM119" i="9"/>
  <c r="AM53" i="9"/>
  <c r="AM201" i="9"/>
  <c r="AM153" i="9"/>
  <c r="AM19" i="9"/>
  <c r="AM139" i="9"/>
  <c r="AM113" i="9"/>
  <c r="AM45" i="9"/>
  <c r="AM63" i="9"/>
  <c r="AM213" i="9"/>
  <c r="AM219" i="9"/>
  <c r="AM149" i="9"/>
  <c r="AM83" i="9"/>
  <c r="AM169" i="9"/>
  <c r="AM25" i="9"/>
  <c r="AM15" i="9"/>
  <c r="AM155" i="9"/>
  <c r="AM129" i="9"/>
  <c r="AM61" i="9"/>
  <c r="AM95" i="9"/>
  <c r="AM227" i="9"/>
  <c r="AM221" i="9"/>
  <c r="AM223" i="9"/>
  <c r="AM225" i="9"/>
  <c r="AM101" i="9"/>
  <c r="AM185" i="9"/>
  <c r="AM41" i="9"/>
  <c r="AM151" i="9"/>
  <c r="AM47" i="9"/>
  <c r="AM171" i="9"/>
  <c r="AM145" i="9"/>
  <c r="AM77" i="9"/>
  <c r="AM191" i="9"/>
  <c r="AO2" i="9"/>
  <c r="AM165" i="9"/>
  <c r="AM57" i="9"/>
  <c r="AM167" i="9"/>
  <c r="AM23" i="9"/>
  <c r="AM159" i="9"/>
  <c r="AM187" i="9"/>
  <c r="AM161" i="9"/>
  <c r="AM93" i="9"/>
  <c r="AM127" i="9"/>
  <c r="AM133" i="5"/>
  <c r="AM49" i="5"/>
  <c r="AM137" i="5"/>
  <c r="AM157" i="5"/>
  <c r="AM145" i="5"/>
  <c r="AM187" i="5"/>
  <c r="AM127" i="5"/>
  <c r="AM207" i="5"/>
  <c r="AM123" i="5"/>
  <c r="AM59" i="5"/>
  <c r="AM101" i="5"/>
  <c r="AM43" i="5"/>
  <c r="AM169" i="5"/>
  <c r="AM143" i="5"/>
  <c r="AM23" i="5"/>
  <c r="AM197" i="5"/>
  <c r="AM111" i="5"/>
  <c r="AM211" i="5"/>
  <c r="AM65" i="5"/>
  <c r="AM91" i="5"/>
  <c r="AM153" i="5"/>
  <c r="AM7" i="5"/>
  <c r="AM193" i="5"/>
  <c r="AM181" i="5"/>
  <c r="AM83" i="5"/>
  <c r="AM33" i="5"/>
  <c r="AM109" i="5"/>
  <c r="AM185" i="5"/>
  <c r="AM159" i="5"/>
  <c r="AM39" i="5"/>
  <c r="AM199" i="5"/>
  <c r="AM93" i="5"/>
  <c r="AM21" i="5"/>
  <c r="AM67" i="5"/>
  <c r="AM41" i="5"/>
  <c r="AM15" i="5"/>
  <c r="AM45" i="5"/>
  <c r="AM87" i="5"/>
  <c r="AM75" i="5"/>
  <c r="AM175" i="5"/>
  <c r="AM155" i="5"/>
  <c r="AM179" i="5"/>
  <c r="AM25" i="5"/>
  <c r="AM173" i="5"/>
  <c r="AM29" i="5"/>
  <c r="AM71" i="5"/>
  <c r="AM53" i="5"/>
  <c r="AM165" i="5"/>
  <c r="AM27" i="5"/>
  <c r="AM163" i="5"/>
  <c r="AM97" i="5"/>
  <c r="AM85" i="5"/>
  <c r="AM57" i="5"/>
  <c r="AM31" i="5"/>
  <c r="AM141" i="5"/>
  <c r="AM103" i="5"/>
  <c r="AM51" i="5"/>
  <c r="AM9" i="5"/>
  <c r="AM55" i="5"/>
  <c r="AM201" i="5"/>
  <c r="AM171" i="5"/>
  <c r="AM37" i="5"/>
  <c r="AM115" i="5"/>
  <c r="AM149" i="5"/>
  <c r="AM17" i="5"/>
  <c r="AM73" i="5"/>
  <c r="AM47" i="5"/>
  <c r="AM13" i="5"/>
  <c r="AM119" i="5"/>
  <c r="AM11" i="5"/>
  <c r="AM177" i="5"/>
  <c r="AM139" i="5"/>
  <c r="AM131" i="5"/>
  <c r="AM89" i="5"/>
  <c r="AM63" i="5"/>
  <c r="AM61" i="5"/>
  <c r="AM135" i="5"/>
  <c r="AM203" i="5"/>
  <c r="AM209" i="5"/>
  <c r="AM161" i="5"/>
  <c r="AM129" i="5"/>
  <c r="AM183" i="5"/>
  <c r="AM191" i="5"/>
  <c r="AM95" i="20"/>
  <c r="AM25" i="20"/>
  <c r="AM15" i="20"/>
  <c r="AM49" i="20"/>
  <c r="AM97" i="20"/>
  <c r="AM153" i="30"/>
  <c r="AM155" i="30"/>
  <c r="AM81" i="20"/>
  <c r="AM29" i="20"/>
  <c r="AM61" i="20"/>
  <c r="AM77" i="20"/>
  <c r="AM87" i="20"/>
  <c r="AM79" i="20"/>
  <c r="AM31" i="20"/>
  <c r="AM107" i="20"/>
  <c r="AM85" i="20"/>
  <c r="AM51" i="20"/>
  <c r="AM65" i="20"/>
  <c r="AM45" i="20"/>
  <c r="AM19" i="20"/>
  <c r="AM27" i="20"/>
  <c r="AM93" i="20"/>
  <c r="AM63" i="20"/>
  <c r="AM83" i="20"/>
  <c r="AM99" i="20"/>
  <c r="AM43" i="20"/>
  <c r="AM11" i="20"/>
  <c r="AM69" i="20"/>
  <c r="AM89" i="20"/>
  <c r="AM59" i="20"/>
  <c r="AM23" i="20"/>
  <c r="AM9" i="20"/>
  <c r="AM73" i="20"/>
  <c r="AM75" i="20"/>
  <c r="AM39" i="20"/>
  <c r="AM53" i="20"/>
  <c r="AM35" i="20"/>
  <c r="AM7" i="20"/>
  <c r="AM13" i="20"/>
  <c r="AM41" i="20"/>
  <c r="AM67" i="20"/>
  <c r="AM17" i="20"/>
  <c r="AM71" i="20"/>
  <c r="AM47" i="20"/>
  <c r="AM91" i="20"/>
  <c r="AM55" i="20"/>
  <c r="AM57" i="20"/>
  <c r="AM37" i="20"/>
  <c r="AM33" i="20"/>
  <c r="AM143" i="8"/>
  <c r="AM141" i="8"/>
  <c r="AM77" i="8"/>
  <c r="AM69" i="8"/>
  <c r="AM73" i="8"/>
  <c r="AM105" i="8"/>
  <c r="AM137" i="8"/>
  <c r="AM95" i="8"/>
  <c r="AM111" i="8"/>
  <c r="AM127" i="8"/>
  <c r="AM21" i="8"/>
  <c r="AM147" i="35"/>
  <c r="AM109" i="35"/>
  <c r="AM141" i="35"/>
  <c r="AM139" i="35"/>
  <c r="AM145" i="35"/>
  <c r="AM143" i="35"/>
  <c r="AM43" i="30"/>
  <c r="AM65" i="30"/>
  <c r="AM125" i="30"/>
  <c r="AM19" i="30"/>
  <c r="AM25" i="30"/>
  <c r="AM63" i="30"/>
  <c r="AM95" i="30"/>
  <c r="AM101" i="30"/>
  <c r="AM133" i="30"/>
  <c r="AM75" i="30"/>
  <c r="AM145" i="30"/>
  <c r="AM35" i="30"/>
  <c r="AM111" i="30"/>
  <c r="AM129" i="30"/>
  <c r="AM89" i="30"/>
  <c r="AM59" i="30"/>
  <c r="AM13" i="30"/>
  <c r="AM67" i="30"/>
  <c r="AM105" i="30"/>
  <c r="AM143" i="30"/>
  <c r="AM87" i="30"/>
  <c r="AM91" i="30"/>
  <c r="AM149" i="30"/>
  <c r="AM127" i="30"/>
  <c r="AM113" i="30"/>
  <c r="AM29" i="30"/>
  <c r="AM83" i="30"/>
  <c r="AM121" i="30"/>
  <c r="AM71" i="30"/>
  <c r="AM103" i="30"/>
  <c r="AM51" i="30"/>
  <c r="AM11" i="30"/>
  <c r="AM45" i="30"/>
  <c r="AM99" i="30"/>
  <c r="AM137" i="30"/>
  <c r="AM21" i="30"/>
  <c r="AM135" i="30"/>
  <c r="AM139" i="30"/>
  <c r="AM73" i="30"/>
  <c r="AM119" i="30"/>
  <c r="AM55" i="30"/>
  <c r="AM97" i="30"/>
  <c r="AM61" i="30"/>
  <c r="AM115" i="30"/>
  <c r="AM23" i="30"/>
  <c r="AM37" i="30"/>
  <c r="AM7" i="30"/>
  <c r="AM131" i="30"/>
  <c r="AM107" i="30"/>
  <c r="AM77" i="30"/>
  <c r="AM15" i="30"/>
  <c r="AM53" i="30"/>
  <c r="AM39" i="30"/>
  <c r="AM49" i="30"/>
  <c r="AM33" i="30"/>
  <c r="AM93" i="30"/>
  <c r="AM147" i="30"/>
  <c r="AM31" i="30"/>
  <c r="AM69" i="30"/>
  <c r="AM27" i="30"/>
  <c r="AM81" i="30"/>
  <c r="AM109" i="30"/>
  <c r="AM9" i="30"/>
  <c r="AM47" i="30"/>
  <c r="AM85" i="30"/>
  <c r="AM17" i="30"/>
  <c r="AM123" i="30"/>
  <c r="AM141" i="30"/>
  <c r="AM41" i="30"/>
  <c r="AM79" i="30"/>
  <c r="AM117" i="30"/>
  <c r="AM151" i="30"/>
  <c r="AM33" i="22"/>
  <c r="AM105" i="20"/>
  <c r="AM103" i="20"/>
  <c r="AM101" i="20"/>
  <c r="AM9" i="8"/>
  <c r="AM83" i="8"/>
  <c r="AM35" i="8"/>
  <c r="AM17" i="8"/>
  <c r="AM89" i="8"/>
  <c r="AM37" i="8"/>
  <c r="AM149" i="8"/>
  <c r="AM129" i="8"/>
  <c r="AM135" i="8"/>
  <c r="AM75" i="8"/>
  <c r="AM29" i="8"/>
  <c r="AM121" i="8"/>
  <c r="AM47" i="8"/>
  <c r="AM7" i="8"/>
  <c r="AM113" i="8"/>
  <c r="AM81" i="8"/>
  <c r="AM71" i="8"/>
  <c r="AM61" i="8"/>
  <c r="AM153" i="8"/>
  <c r="AM79" i="8"/>
  <c r="AM55" i="8"/>
  <c r="AM117" i="8"/>
  <c r="AM107" i="8"/>
  <c r="AM19" i="8"/>
  <c r="AM93" i="8"/>
  <c r="AM15" i="8"/>
  <c r="AM27" i="8"/>
  <c r="AM119" i="8"/>
  <c r="AM25" i="8"/>
  <c r="AM33" i="8"/>
  <c r="AM109" i="8"/>
  <c r="AM31" i="8"/>
  <c r="AM133" i="8"/>
  <c r="AM51" i="8"/>
  <c r="AM85" i="8"/>
  <c r="AM59" i="8"/>
  <c r="AM125" i="8"/>
  <c r="AM163" i="8"/>
  <c r="AM165" i="8"/>
  <c r="AM161" i="8"/>
  <c r="AM237" i="4"/>
  <c r="AM235" i="4"/>
  <c r="AM233" i="4"/>
  <c r="AM245" i="4"/>
  <c r="AM243" i="4"/>
  <c r="AM241" i="4"/>
  <c r="AM61" i="35"/>
  <c r="AM77" i="35"/>
  <c r="AM201" i="16"/>
  <c r="AM37" i="16"/>
  <c r="AM167" i="16"/>
  <c r="AM101" i="16"/>
  <c r="AM43" i="16"/>
  <c r="AM71" i="16"/>
  <c r="AM119" i="16"/>
  <c r="AM47" i="16"/>
  <c r="AM137" i="16"/>
  <c r="AM185" i="16"/>
  <c r="AM9" i="16"/>
  <c r="AM65" i="16"/>
  <c r="AM113" i="16"/>
  <c r="AM149" i="16"/>
  <c r="AM85" i="16"/>
  <c r="AM173" i="16"/>
  <c r="AM177" i="16"/>
  <c r="AM121" i="16"/>
  <c r="AM141" i="16"/>
  <c r="AM51" i="16"/>
  <c r="AM73" i="16"/>
  <c r="AM13" i="16"/>
  <c r="AM145" i="16"/>
  <c r="AM69" i="16"/>
  <c r="AM45" i="16"/>
  <c r="AM21" i="16"/>
  <c r="AM161" i="16"/>
  <c r="AM187" i="16"/>
  <c r="AM189" i="16"/>
  <c r="AM89" i="16"/>
  <c r="AM123" i="16"/>
  <c r="AM91" i="16"/>
  <c r="AM125" i="16"/>
  <c r="AM197" i="16"/>
  <c r="AM53" i="16"/>
  <c r="AM159" i="16"/>
  <c r="AM97" i="16"/>
  <c r="AM33" i="16"/>
  <c r="AM87" i="16"/>
  <c r="AM77" i="16"/>
  <c r="AM25" i="16"/>
  <c r="AM175" i="16"/>
  <c r="AM81" i="16"/>
  <c r="AM23" i="16"/>
  <c r="AM17" i="16"/>
  <c r="AM171" i="16"/>
  <c r="AM31" i="16"/>
  <c r="AM129" i="16"/>
  <c r="AM139" i="16"/>
  <c r="AM99" i="16"/>
  <c r="AM15" i="16"/>
  <c r="AM49" i="16"/>
  <c r="AM135" i="16"/>
  <c r="AM163" i="16"/>
  <c r="AM155" i="16"/>
  <c r="AM183" i="16"/>
  <c r="AM147" i="16"/>
  <c r="AM131" i="16"/>
  <c r="AM133" i="16"/>
  <c r="AM179" i="16"/>
  <c r="AM63" i="16"/>
  <c r="AM151" i="16"/>
  <c r="AM83" i="16"/>
  <c r="AM111" i="16"/>
  <c r="AM199" i="16"/>
  <c r="AM59" i="16"/>
  <c r="AM61" i="16"/>
  <c r="AM107" i="16"/>
  <c r="AM181" i="16"/>
  <c r="AM79" i="16"/>
  <c r="AM11" i="16"/>
  <c r="AM39" i="16"/>
  <c r="AM127" i="16"/>
  <c r="AM165" i="16"/>
  <c r="AM191" i="16"/>
  <c r="AM35" i="16"/>
  <c r="AM109" i="16"/>
  <c r="AM7" i="16"/>
  <c r="AM117" i="16"/>
  <c r="AM157" i="16"/>
  <c r="AM55" i="16"/>
  <c r="AM93" i="16"/>
  <c r="AM153" i="16"/>
  <c r="AM115" i="16"/>
  <c r="AM95" i="16"/>
  <c r="AM195" i="16"/>
  <c r="AM103" i="16"/>
  <c r="AM143" i="16"/>
  <c r="AM41" i="16"/>
  <c r="AM193" i="16"/>
  <c r="AM29" i="16"/>
  <c r="AM75" i="16"/>
  <c r="AM19" i="16"/>
  <c r="AM57" i="16"/>
  <c r="AM169" i="16"/>
  <c r="AM67" i="16"/>
  <c r="AM105" i="16"/>
  <c r="AM27" i="16"/>
  <c r="AM47" i="35"/>
  <c r="AM71" i="35"/>
  <c r="AM93" i="35"/>
  <c r="AM37" i="35"/>
  <c r="AM51" i="35"/>
  <c r="AM111" i="35"/>
  <c r="AM21" i="35"/>
  <c r="AM119" i="35"/>
  <c r="AM205" i="16"/>
  <c r="AM209" i="16"/>
  <c r="AM207" i="16"/>
  <c r="AO2" i="16"/>
  <c r="AM159" i="8"/>
  <c r="AM157" i="8"/>
  <c r="AO2" i="8"/>
  <c r="AM29" i="36"/>
  <c r="AM59" i="36"/>
  <c r="AM63" i="36"/>
  <c r="AM35" i="36"/>
  <c r="AM7" i="36"/>
  <c r="AM69" i="36"/>
  <c r="AM23" i="36"/>
  <c r="AM13" i="36"/>
  <c r="AM81" i="36"/>
  <c r="AM53" i="36"/>
  <c r="AM19" i="36"/>
  <c r="AM39" i="36"/>
  <c r="AM15" i="36"/>
  <c r="AM37" i="36"/>
  <c r="AM25" i="36"/>
  <c r="AM71" i="36"/>
  <c r="AM31" i="36"/>
  <c r="AM33" i="36"/>
  <c r="AM73" i="36"/>
  <c r="AM13" i="35"/>
  <c r="AM79" i="35"/>
  <c r="AM131" i="35"/>
  <c r="AM27" i="35"/>
  <c r="AM67" i="35"/>
  <c r="AM33" i="35"/>
  <c r="AM97" i="35"/>
  <c r="AM9" i="35"/>
  <c r="AM43" i="35"/>
  <c r="AM7" i="35"/>
  <c r="AM125" i="35"/>
  <c r="AM35" i="35"/>
  <c r="AM69" i="35"/>
  <c r="AM95" i="35"/>
  <c r="AM25" i="35"/>
  <c r="AM59" i="35"/>
  <c r="AM101" i="35"/>
  <c r="AM49" i="35"/>
  <c r="AM15" i="35"/>
  <c r="AM99" i="35"/>
  <c r="AM41" i="35"/>
  <c r="AM75" i="35"/>
  <c r="AM55" i="35"/>
  <c r="AM83" i="35"/>
  <c r="AM73" i="35"/>
  <c r="AM107" i="35"/>
  <c r="AM85" i="35"/>
  <c r="AM11" i="35"/>
  <c r="AM31" i="35"/>
  <c r="AM39" i="35"/>
  <c r="AM133" i="35"/>
  <c r="AM57" i="35"/>
  <c r="AM91" i="35"/>
  <c r="AM81" i="35"/>
  <c r="AM53" i="35"/>
  <c r="AM117" i="35"/>
  <c r="AM17" i="35"/>
  <c r="AM127" i="35"/>
  <c r="AM29" i="35"/>
  <c r="AM89" i="35"/>
  <c r="AM123" i="35"/>
  <c r="AM63" i="35"/>
  <c r="AM65" i="35"/>
  <c r="AM129" i="35"/>
  <c r="AM115" i="35"/>
  <c r="AM87" i="35"/>
  <c r="AM105" i="35"/>
  <c r="AM45" i="35"/>
  <c r="AM19" i="35"/>
  <c r="AM23" i="35"/>
  <c r="AM113" i="35"/>
  <c r="AM103" i="35"/>
  <c r="AM121" i="35"/>
  <c r="AM137" i="35"/>
  <c r="AM135" i="35"/>
  <c r="AM123" i="3"/>
  <c r="AM121" i="3"/>
  <c r="AM119" i="3"/>
  <c r="AM301" i="12"/>
  <c r="AM285" i="12"/>
  <c r="AM269" i="12"/>
  <c r="AM253" i="12"/>
  <c r="AM237" i="12"/>
  <c r="AM221" i="12"/>
  <c r="AM205" i="12"/>
  <c r="AM189" i="12"/>
  <c r="AM173" i="12"/>
  <c r="AM157" i="12"/>
  <c r="AM141" i="12"/>
  <c r="AM125" i="12"/>
  <c r="AM109" i="12"/>
  <c r="AM93" i="12"/>
  <c r="AM77" i="12"/>
  <c r="AM61" i="12"/>
  <c r="AM45" i="12"/>
  <c r="AM29" i="12"/>
  <c r="AM13" i="12"/>
  <c r="AM227" i="12"/>
  <c r="AM163" i="12"/>
  <c r="AM115" i="12"/>
  <c r="AM83" i="12"/>
  <c r="AM275" i="12"/>
  <c r="AM211" i="12"/>
  <c r="AM147" i="12"/>
  <c r="AM195" i="12"/>
  <c r="AM219" i="12"/>
  <c r="AM203" i="12"/>
  <c r="AM187" i="12"/>
  <c r="AM171" i="12"/>
  <c r="AM155" i="12"/>
  <c r="AM139" i="12"/>
  <c r="AM123" i="12"/>
  <c r="AM107" i="12"/>
  <c r="AM91" i="12"/>
  <c r="AM75" i="12"/>
  <c r="AM59" i="12"/>
  <c r="AM43" i="12"/>
  <c r="AM27" i="12"/>
  <c r="AM11" i="12"/>
  <c r="AM259" i="12"/>
  <c r="AM243" i="12"/>
  <c r="AM35" i="12"/>
  <c r="AM293" i="12"/>
  <c r="AM277" i="12"/>
  <c r="AM261" i="12"/>
  <c r="AM245" i="12"/>
  <c r="AM229" i="12"/>
  <c r="AM213" i="12"/>
  <c r="AM197" i="12"/>
  <c r="AM181" i="12"/>
  <c r="AM165" i="12"/>
  <c r="AM149" i="12"/>
  <c r="AM133" i="12"/>
  <c r="AM117" i="12"/>
  <c r="AM101" i="12"/>
  <c r="AM85" i="12"/>
  <c r="AM69" i="12"/>
  <c r="AM53" i="12"/>
  <c r="AM37" i="12"/>
  <c r="AM21" i="12"/>
  <c r="AM291" i="12"/>
  <c r="AM99" i="12"/>
  <c r="AM51" i="12"/>
  <c r="AM179" i="12"/>
  <c r="AM131" i="12"/>
  <c r="AM67" i="12"/>
  <c r="AM19" i="12"/>
  <c r="AM79" i="12"/>
  <c r="AM223" i="12"/>
  <c r="AM49" i="12"/>
  <c r="AM177" i="12"/>
  <c r="AM305" i="12"/>
  <c r="AM25" i="12"/>
  <c r="AM153" i="12"/>
  <c r="AM281" i="12"/>
  <c r="AM167" i="12"/>
  <c r="AM235" i="12"/>
  <c r="AM95" i="12"/>
  <c r="AM239" i="12"/>
  <c r="AM65" i="12"/>
  <c r="AM193" i="12"/>
  <c r="AM63" i="12"/>
  <c r="AM41" i="12"/>
  <c r="AM169" i="12"/>
  <c r="AM297" i="12"/>
  <c r="AM183" i="12"/>
  <c r="AM251" i="12"/>
  <c r="AM267" i="12"/>
  <c r="AM127" i="12"/>
  <c r="AM97" i="12"/>
  <c r="AM225" i="12"/>
  <c r="AM39" i="12"/>
  <c r="AM73" i="12"/>
  <c r="AM201" i="12"/>
  <c r="AM215" i="12"/>
  <c r="AM283" i="12"/>
  <c r="AM47" i="12"/>
  <c r="AM175" i="12"/>
  <c r="AM145" i="12"/>
  <c r="AM121" i="12"/>
  <c r="AM263" i="12"/>
  <c r="AM207" i="12"/>
  <c r="AM161" i="12"/>
  <c r="AM137" i="12"/>
  <c r="AM295" i="12"/>
  <c r="AM111" i="12"/>
  <c r="AM255" i="12"/>
  <c r="AM81" i="12"/>
  <c r="AM209" i="12"/>
  <c r="AM103" i="12"/>
  <c r="AM57" i="12"/>
  <c r="AM185" i="12"/>
  <c r="AM7" i="12"/>
  <c r="AM199" i="12"/>
  <c r="AM271" i="12"/>
  <c r="AM23" i="12"/>
  <c r="AM17" i="12"/>
  <c r="AM279" i="12"/>
  <c r="AM135" i="12"/>
  <c r="AM33" i="12"/>
  <c r="AM9" i="12"/>
  <c r="AM151" i="12"/>
  <c r="AM143" i="12"/>
  <c r="AM287" i="12"/>
  <c r="AM113" i="12"/>
  <c r="AM241" i="12"/>
  <c r="AM71" i="12"/>
  <c r="AM89" i="12"/>
  <c r="AM217" i="12"/>
  <c r="AM55" i="12"/>
  <c r="AM231" i="12"/>
  <c r="AM299" i="12"/>
  <c r="AM159" i="12"/>
  <c r="AM303" i="12"/>
  <c r="AM129" i="12"/>
  <c r="AM257" i="12"/>
  <c r="AM119" i="12"/>
  <c r="AM105" i="12"/>
  <c r="AM233" i="12"/>
  <c r="AM87" i="12"/>
  <c r="AM247" i="12"/>
  <c r="AM15" i="12"/>
  <c r="AM273" i="12"/>
  <c r="AM249" i="12"/>
  <c r="AM191" i="12"/>
  <c r="AM31" i="12"/>
  <c r="AM289" i="12"/>
  <c r="AM265" i="12"/>
  <c r="AM113" i="3"/>
  <c r="AM97" i="3"/>
  <c r="AM81" i="3"/>
  <c r="AM65" i="3"/>
  <c r="AM49" i="3"/>
  <c r="AM33" i="3"/>
  <c r="AM17" i="3"/>
  <c r="AM7" i="3"/>
  <c r="AM95" i="3"/>
  <c r="AM23" i="3"/>
  <c r="AM109" i="3"/>
  <c r="AM93" i="3"/>
  <c r="AM29" i="3"/>
  <c r="AM103" i="3"/>
  <c r="AM87" i="3"/>
  <c r="AM71" i="3"/>
  <c r="AM55" i="3"/>
  <c r="AM39" i="3"/>
  <c r="AM67" i="3"/>
  <c r="AM59" i="3"/>
  <c r="AM11" i="3"/>
  <c r="AM45" i="3"/>
  <c r="AM53" i="3"/>
  <c r="AM83" i="3"/>
  <c r="AM75" i="3"/>
  <c r="AM61" i="3"/>
  <c r="AM77" i="3"/>
  <c r="AM69" i="3"/>
  <c r="AM115" i="3"/>
  <c r="AM91" i="3"/>
  <c r="AM31" i="3"/>
  <c r="AM15" i="3"/>
  <c r="AM85" i="3"/>
  <c r="AM9" i="3"/>
  <c r="AM79" i="3"/>
  <c r="AM27" i="3"/>
  <c r="AM43" i="3"/>
  <c r="AM37" i="3"/>
  <c r="AM21" i="3"/>
  <c r="AM107" i="3"/>
  <c r="AM63" i="3"/>
  <c r="AM47" i="3"/>
  <c r="AM117" i="3"/>
  <c r="AM101" i="3"/>
  <c r="AM111" i="3"/>
  <c r="AM73" i="3"/>
  <c r="AM99" i="3"/>
  <c r="AM89" i="3"/>
  <c r="AM57" i="3"/>
  <c r="AM41" i="3"/>
  <c r="AM25" i="3"/>
  <c r="AM35" i="3"/>
  <c r="AM19" i="3"/>
  <c r="AM105" i="3"/>
  <c r="AM51" i="3"/>
  <c r="AM13" i="3"/>
  <c r="AM15" i="23"/>
  <c r="AM7" i="23"/>
  <c r="AM33" i="23"/>
  <c r="AM13" i="23"/>
  <c r="AM31" i="23"/>
  <c r="AM23" i="23"/>
  <c r="AM47" i="23"/>
  <c r="AM27" i="23"/>
  <c r="AM19" i="23"/>
  <c r="AM45" i="23"/>
  <c r="AM25" i="23"/>
  <c r="AM37" i="23"/>
  <c r="AM9" i="23"/>
  <c r="AM39" i="23"/>
  <c r="AM11" i="23"/>
  <c r="AM35" i="23"/>
  <c r="AM17" i="23"/>
  <c r="AM43" i="23"/>
  <c r="AM49" i="23"/>
  <c r="AM29" i="23"/>
  <c r="AM41" i="23"/>
  <c r="AM21" i="23"/>
  <c r="AM21" i="22"/>
  <c r="AM13" i="22"/>
  <c r="AM9" i="22"/>
  <c r="AM17" i="22"/>
  <c r="AM29" i="22"/>
  <c r="AM25" i="22"/>
  <c r="AM23" i="22"/>
  <c r="AM31" i="22"/>
  <c r="AM11" i="22"/>
  <c r="AM7" i="22"/>
  <c r="AM15" i="22"/>
  <c r="AM27" i="22"/>
  <c r="AM19" i="22"/>
  <c r="AM75" i="11"/>
  <c r="AM77" i="11"/>
  <c r="AM111" i="11"/>
  <c r="AM67" i="11"/>
  <c r="AM51" i="11"/>
  <c r="AM45" i="11"/>
  <c r="AM117" i="11"/>
  <c r="AM35" i="11"/>
  <c r="AM107" i="11"/>
  <c r="AM25" i="11"/>
  <c r="AM97" i="11"/>
  <c r="AM73" i="11"/>
  <c r="AM13" i="11"/>
  <c r="AM17" i="11"/>
  <c r="AM89" i="11"/>
  <c r="AM7" i="11"/>
  <c r="AM79" i="11"/>
  <c r="AM63" i="11"/>
  <c r="AM57" i="11"/>
  <c r="AM47" i="11"/>
  <c r="AM119" i="11"/>
  <c r="AM37" i="11"/>
  <c r="AM109" i="11"/>
  <c r="AM123" i="11"/>
  <c r="AM15" i="11"/>
  <c r="AM105" i="11"/>
  <c r="AM29" i="11"/>
  <c r="AM101" i="11"/>
  <c r="AM19" i="11"/>
  <c r="AM91" i="11"/>
  <c r="AM87" i="11"/>
  <c r="AM69" i="11"/>
  <c r="AM27" i="11"/>
  <c r="AM59" i="11"/>
  <c r="AM49" i="11"/>
  <c r="AM121" i="11"/>
  <c r="AM83" i="11"/>
  <c r="AM65" i="11"/>
  <c r="AM33" i="11"/>
  <c r="AM85" i="11"/>
  <c r="AM41" i="11"/>
  <c r="AM113" i="11"/>
  <c r="AM31" i="11"/>
  <c r="AM103" i="11"/>
  <c r="AM9" i="11"/>
  <c r="AM81" i="11"/>
  <c r="AM99" i="11"/>
  <c r="AM71" i="11"/>
  <c r="AM39" i="11"/>
  <c r="AM61" i="11"/>
  <c r="AM55" i="11"/>
  <c r="AM95" i="11"/>
  <c r="AM53" i="11"/>
  <c r="AM125" i="11"/>
  <c r="AM43" i="11"/>
  <c r="AM115" i="11"/>
  <c r="AM21" i="11"/>
  <c r="AM93" i="11"/>
  <c r="AM11" i="11"/>
  <c r="AM23" i="11"/>
  <c r="AM229" i="4"/>
  <c r="AM17" i="4"/>
  <c r="AM89" i="4"/>
  <c r="AM161" i="4"/>
  <c r="AM7" i="4"/>
  <c r="AM79" i="4"/>
  <c r="AM151" i="4"/>
  <c r="AM223" i="4"/>
  <c r="AM93" i="4"/>
  <c r="AM11" i="4"/>
  <c r="AM155" i="4"/>
  <c r="AM13" i="4"/>
  <c r="AM85" i="4"/>
  <c r="AM157" i="4"/>
  <c r="AM9" i="4"/>
  <c r="AM153" i="4"/>
  <c r="AM71" i="4"/>
  <c r="AM75" i="4"/>
  <c r="AM147" i="4"/>
  <c r="AM219" i="4"/>
  <c r="AM113" i="4"/>
  <c r="AM185" i="4"/>
  <c r="AM103" i="4"/>
  <c r="AM141" i="4"/>
  <c r="AM203" i="4"/>
  <c r="AM109" i="4"/>
  <c r="AM57" i="4"/>
  <c r="AM119" i="4"/>
  <c r="AM99" i="4"/>
  <c r="AM125" i="4"/>
  <c r="AM43" i="4"/>
  <c r="AM187" i="4"/>
  <c r="AM165" i="4"/>
  <c r="AM215" i="4"/>
  <c r="AM121" i="4"/>
  <c r="AM81" i="4"/>
  <c r="AM143" i="4"/>
  <c r="AM111" i="4"/>
  <c r="AM65" i="4"/>
  <c r="AM209" i="4"/>
  <c r="AM127" i="4"/>
  <c r="AM45" i="4"/>
  <c r="AM107" i="4"/>
  <c r="AM61" i="4"/>
  <c r="AM205" i="4"/>
  <c r="AM23" i="4"/>
  <c r="AM51" i="4"/>
  <c r="AM195" i="4"/>
  <c r="AM149" i="4"/>
  <c r="AM67" i="4"/>
  <c r="AM139" i="4"/>
  <c r="AM69" i="4"/>
  <c r="AM131" i="4"/>
  <c r="AM73" i="4"/>
  <c r="AM217" i="4"/>
  <c r="AM47" i="4"/>
  <c r="AM63" i="4"/>
  <c r="AM207" i="4"/>
  <c r="AM29" i="4"/>
  <c r="AM101" i="4"/>
  <c r="AM173" i="4"/>
  <c r="AM19" i="4"/>
  <c r="AM91" i="4"/>
  <c r="AM163" i="4"/>
  <c r="AM117" i="4"/>
  <c r="AM35" i="4"/>
  <c r="AM179" i="4"/>
  <c r="AM25" i="4"/>
  <c r="AM97" i="4"/>
  <c r="AM169" i="4"/>
  <c r="AM33" i="4"/>
  <c r="AM177" i="4"/>
  <c r="AM95" i="4"/>
  <c r="AM15" i="4"/>
  <c r="AM87" i="4"/>
  <c r="AM159" i="4"/>
  <c r="AM231" i="4"/>
  <c r="AM41" i="4"/>
  <c r="AM31" i="4"/>
  <c r="AM175" i="4"/>
  <c r="AM59" i="4"/>
  <c r="AM37" i="4"/>
  <c r="AM181" i="4"/>
  <c r="AM201" i="4"/>
  <c r="AM27" i="4"/>
  <c r="AM171" i="4"/>
  <c r="AM53" i="4"/>
  <c r="AM197" i="4"/>
  <c r="AM115" i="4"/>
  <c r="AM21" i="4"/>
  <c r="AM83" i="4"/>
  <c r="AM49" i="4"/>
  <c r="AM193" i="4"/>
  <c r="AM225" i="4"/>
  <c r="AM39" i="4"/>
  <c r="AM183" i="4"/>
  <c r="AM137" i="4"/>
  <c r="AM55" i="4"/>
  <c r="AM199" i="4"/>
  <c r="AM189" i="4"/>
  <c r="AM227" i="4"/>
  <c r="AM133" i="4"/>
  <c r="AM105" i="4"/>
  <c r="AM167" i="4"/>
  <c r="AM123" i="4"/>
  <c r="AM77" i="4"/>
  <c r="AM221" i="4"/>
  <c r="AM211" i="4"/>
  <c r="AM213" i="4"/>
  <c r="AM145" i="4"/>
  <c r="AM129" i="4"/>
  <c r="AM191" i="4"/>
  <c r="AM135" i="4"/>
  <c r="AM5" i="24" l="1"/>
  <c r="AN5" i="24" s="1"/>
  <c r="AN7" i="24" s="1"/>
  <c r="AN9" i="24" s="1"/>
  <c r="AN11" i="24" s="1"/>
  <c r="AN13" i="24" s="1"/>
  <c r="AN15" i="24" s="1"/>
  <c r="AN17" i="24" s="1"/>
  <c r="AN19" i="24" s="1"/>
  <c r="AN21" i="24" s="1"/>
  <c r="AN23" i="24" s="1"/>
  <c r="AN25" i="24" s="1"/>
  <c r="AN27" i="24" s="1"/>
  <c r="AN29" i="24" s="1"/>
  <c r="AN31" i="24" s="1"/>
  <c r="AN33" i="24" s="1"/>
  <c r="AN35" i="24" s="1"/>
  <c r="AN37" i="24" s="1"/>
  <c r="AN39" i="24" s="1"/>
  <c r="AN41" i="24" s="1"/>
  <c r="AN43" i="24" s="1"/>
  <c r="AN45" i="24" s="1"/>
  <c r="AN47" i="24" s="1"/>
  <c r="AN49" i="24" s="1"/>
  <c r="AN51" i="24" s="1"/>
  <c r="AN53" i="24" s="1"/>
  <c r="AN55" i="24" s="1"/>
  <c r="AN57" i="24" s="1"/>
  <c r="AN59" i="24" s="1"/>
  <c r="AN61" i="24" s="1"/>
  <c r="AN63" i="24" s="1"/>
  <c r="AN65" i="24" s="1"/>
  <c r="AN67" i="24" s="1"/>
  <c r="AN69" i="24" s="1"/>
  <c r="AN71" i="24" s="1"/>
  <c r="AN73" i="24" s="1"/>
  <c r="AN75" i="24" s="1"/>
  <c r="AN77" i="24" s="1"/>
  <c r="AN79" i="24" s="1"/>
  <c r="AN81" i="24" s="1"/>
  <c r="AN83" i="24" s="1"/>
  <c r="AN85" i="24" s="1"/>
  <c r="AN87" i="24" s="1"/>
  <c r="AN89" i="24" s="1"/>
  <c r="AN91" i="24" s="1"/>
  <c r="AN93" i="24" s="1"/>
  <c r="AN95" i="24" s="1"/>
  <c r="AN97" i="24" s="1"/>
  <c r="AN99" i="24" s="1"/>
  <c r="AN101" i="24" s="1"/>
  <c r="AN103" i="24" s="1"/>
  <c r="AN105" i="24" s="1"/>
  <c r="AN107" i="24" s="1"/>
  <c r="AN109" i="24" s="1"/>
  <c r="AN111" i="24" s="1"/>
  <c r="AN113" i="24" s="1"/>
  <c r="AN115" i="24" s="1"/>
  <c r="AN117" i="24" s="1"/>
  <c r="AN119" i="24" s="1"/>
  <c r="AN121" i="24" s="1"/>
  <c r="AN123" i="24" s="1"/>
  <c r="AN125" i="24" s="1"/>
  <c r="AN127" i="24" s="1"/>
  <c r="AN129" i="24" s="1"/>
  <c r="AN131" i="24" s="1"/>
  <c r="AN133" i="24" s="1"/>
  <c r="AN135" i="24" s="1"/>
  <c r="AN137" i="24" s="1"/>
  <c r="AN139" i="24" s="1"/>
  <c r="AN141" i="24" s="1"/>
  <c r="AN143" i="24" s="1"/>
  <c r="AN145" i="24" s="1"/>
  <c r="AN147" i="24" s="1"/>
  <c r="AN149" i="24" s="1"/>
  <c r="AN151" i="24" s="1"/>
  <c r="AN153" i="24" s="1"/>
  <c r="AN155" i="24" s="1"/>
  <c r="AN157" i="24" s="1"/>
  <c r="AM5" i="37" l="1"/>
  <c r="AN5" i="37" s="1"/>
  <c r="AN7" i="37" s="1"/>
  <c r="AN9" i="37" s="1"/>
  <c r="AN11" i="37" s="1"/>
  <c r="AN13" i="37" s="1"/>
  <c r="AN15" i="37" s="1"/>
  <c r="AN17" i="37" s="1"/>
  <c r="AN19" i="37" s="1"/>
  <c r="AN21" i="37" s="1"/>
  <c r="AN23" i="37" s="1"/>
  <c r="AN25" i="37" s="1"/>
  <c r="AN27" i="37" s="1"/>
  <c r="AN29" i="37" s="1"/>
  <c r="AN31" i="37" s="1"/>
  <c r="AN33" i="37" s="1"/>
  <c r="AN35" i="37" s="1"/>
  <c r="AN37" i="37" s="1"/>
  <c r="AN39" i="37" s="1"/>
  <c r="AN41" i="37" s="1"/>
  <c r="AN43" i="37" s="1"/>
  <c r="AN45" i="37" s="1"/>
  <c r="AN47" i="37" s="1"/>
  <c r="AN49" i="37" s="1"/>
  <c r="AN51" i="37" s="1"/>
  <c r="AN53" i="37" s="1"/>
  <c r="AN55" i="37" s="1"/>
  <c r="AN57" i="37" s="1"/>
  <c r="AN59" i="37" s="1"/>
  <c r="AN61" i="37" s="1"/>
  <c r="AN63" i="37" s="1"/>
  <c r="AN65" i="37" s="1"/>
  <c r="AN67" i="37" s="1"/>
  <c r="AN69" i="37" s="1"/>
  <c r="AN71" i="37" s="1"/>
  <c r="AN73" i="37" s="1"/>
  <c r="AN75" i="37" s="1"/>
  <c r="AN77" i="37" s="1"/>
  <c r="AN79" i="37" s="1"/>
  <c r="AN81" i="37" s="1"/>
  <c r="AN83" i="37" s="1"/>
  <c r="AN85" i="37" s="1"/>
  <c r="AN87" i="37" s="1"/>
  <c r="AN89" i="37" s="1"/>
  <c r="AN91" i="37" s="1"/>
  <c r="AN93" i="37" s="1"/>
  <c r="AN95" i="37" s="1"/>
  <c r="AN97" i="37" s="1"/>
  <c r="AN99" i="37" s="1"/>
  <c r="AN101" i="37" s="1"/>
  <c r="AN103" i="37" s="1"/>
  <c r="AN105" i="37" s="1"/>
  <c r="AN107" i="37" s="1"/>
  <c r="AN109" i="37" s="1"/>
  <c r="AN111" i="37" s="1"/>
  <c r="AN113" i="37" s="1"/>
  <c r="AN115" i="37" s="1"/>
  <c r="AN117" i="37" s="1"/>
  <c r="AN119" i="37" s="1"/>
  <c r="AN121" i="37" s="1"/>
  <c r="AN123" i="37" s="1"/>
  <c r="AN125" i="37" s="1"/>
  <c r="AN127" i="37" s="1"/>
  <c r="AN129" i="37" s="1"/>
  <c r="AN131" i="37" s="1"/>
  <c r="AN133" i="37" s="1"/>
  <c r="AN135" i="37" s="1"/>
  <c r="AN137" i="37" s="1"/>
  <c r="AN139" i="37" s="1"/>
  <c r="AN141" i="37" s="1"/>
  <c r="AN143" i="37" s="1"/>
  <c r="AN145" i="37" s="1"/>
  <c r="AN147" i="37" s="1"/>
  <c r="AN149" i="37" s="1"/>
  <c r="AN151" i="37" s="1"/>
  <c r="AN153" i="37" s="1"/>
  <c r="AN155" i="37" s="1"/>
  <c r="AN157" i="37" s="1"/>
  <c r="AN159" i="37" s="1"/>
  <c r="AN161" i="37" s="1"/>
  <c r="AN163" i="37" s="1"/>
  <c r="AN165" i="37" s="1"/>
  <c r="AN167" i="37" s="1"/>
  <c r="AN169" i="37" s="1"/>
  <c r="AN171" i="37" s="1"/>
  <c r="AN173" i="37" s="1"/>
  <c r="AN175" i="37" s="1"/>
  <c r="AN177" i="37" s="1"/>
  <c r="AN179" i="37" s="1"/>
  <c r="AN181" i="37" s="1"/>
  <c r="AN183" i="37" s="1"/>
  <c r="AM5" i="35"/>
  <c r="AN5" i="35" s="1"/>
  <c r="AN7" i="35" s="1"/>
  <c r="AN9" i="35" s="1"/>
  <c r="AN11" i="35" s="1"/>
  <c r="AN13" i="35" s="1"/>
  <c r="AN15" i="35" s="1"/>
  <c r="AN17" i="35" s="1"/>
  <c r="AN19" i="35" s="1"/>
  <c r="AN21" i="35" s="1"/>
  <c r="AN23" i="35" s="1"/>
  <c r="AN25" i="35" s="1"/>
  <c r="AN27" i="35" s="1"/>
  <c r="AN29" i="35" s="1"/>
  <c r="AN31" i="35" s="1"/>
  <c r="AN33" i="35" s="1"/>
  <c r="AN35" i="35" s="1"/>
  <c r="AN37" i="35" s="1"/>
  <c r="AN39" i="35" s="1"/>
  <c r="AN41" i="35" s="1"/>
  <c r="AN43" i="35" s="1"/>
  <c r="AN45" i="35" s="1"/>
  <c r="AN47" i="35" s="1"/>
  <c r="AN49" i="35" s="1"/>
  <c r="AN51" i="35" s="1"/>
  <c r="AN53" i="35" s="1"/>
  <c r="AN55" i="35" s="1"/>
  <c r="AN57" i="35" s="1"/>
  <c r="AN59" i="35" s="1"/>
  <c r="AN61" i="35" s="1"/>
  <c r="AN63" i="35" s="1"/>
  <c r="AN65" i="35" s="1"/>
  <c r="AN67" i="35" s="1"/>
  <c r="AN69" i="35" s="1"/>
  <c r="AN71" i="35" s="1"/>
  <c r="AN73" i="35" s="1"/>
  <c r="AN75" i="35" s="1"/>
  <c r="AN77" i="35" s="1"/>
  <c r="AN79" i="35" s="1"/>
  <c r="AN81" i="35" s="1"/>
  <c r="AN83" i="35" s="1"/>
  <c r="AN85" i="35" s="1"/>
  <c r="AN87" i="35" s="1"/>
  <c r="AN89" i="35" s="1"/>
  <c r="AN91" i="35" s="1"/>
  <c r="AN93" i="35" s="1"/>
  <c r="AN95" i="35" s="1"/>
  <c r="AN97" i="35" s="1"/>
  <c r="AN99" i="35" s="1"/>
  <c r="AN101" i="35" s="1"/>
  <c r="AN103" i="35" s="1"/>
  <c r="AN105" i="35" s="1"/>
  <c r="AN107" i="35" s="1"/>
  <c r="AN109" i="35" s="1"/>
  <c r="AN111" i="35" s="1"/>
  <c r="AN113" i="35" s="1"/>
  <c r="AN115" i="35" s="1"/>
  <c r="AN117" i="35" s="1"/>
  <c r="AN119" i="35" s="1"/>
  <c r="AN121" i="35" s="1"/>
  <c r="AN123" i="35" s="1"/>
  <c r="AN125" i="35" s="1"/>
  <c r="AN127" i="35" s="1"/>
  <c r="AN129" i="35" s="1"/>
  <c r="AN131" i="35" s="1"/>
  <c r="AN133" i="35" s="1"/>
  <c r="AN135" i="35" s="1"/>
  <c r="AN137" i="35" s="1"/>
  <c r="AN139" i="35" s="1"/>
  <c r="AN141" i="35" s="1"/>
  <c r="AN143" i="35" s="1"/>
  <c r="AN145" i="35" s="1"/>
  <c r="AN147" i="35" s="1"/>
  <c r="AN149" i="35" s="1"/>
  <c r="AN151" i="35" s="1"/>
  <c r="AM5" i="36"/>
  <c r="AN5" i="36" s="1"/>
  <c r="AN7" i="36" s="1"/>
  <c r="AN9" i="36" s="1"/>
  <c r="AN11" i="36" s="1"/>
  <c r="AN13" i="36" s="1"/>
  <c r="AN15" i="36" s="1"/>
  <c r="AN17" i="36" s="1"/>
  <c r="AN19" i="36" s="1"/>
  <c r="AN21" i="36" s="1"/>
  <c r="AN23" i="36" s="1"/>
  <c r="AN25" i="36" s="1"/>
  <c r="AN27" i="36" s="1"/>
  <c r="AN29" i="36" s="1"/>
  <c r="AN31" i="36" s="1"/>
  <c r="AN33" i="36" s="1"/>
  <c r="AN35" i="36" s="1"/>
  <c r="AN37" i="36" s="1"/>
  <c r="AN39" i="36" s="1"/>
  <c r="AN41" i="36" s="1"/>
  <c r="AN43" i="36" s="1"/>
  <c r="AN45" i="36" s="1"/>
  <c r="AN47" i="36" s="1"/>
  <c r="AN49" i="36" s="1"/>
  <c r="AN51" i="36" s="1"/>
  <c r="AN53" i="36" s="1"/>
  <c r="AN55" i="36" s="1"/>
  <c r="AN57" i="36" s="1"/>
  <c r="AN59" i="36" s="1"/>
  <c r="AN61" i="36" s="1"/>
  <c r="AN63" i="36" s="1"/>
  <c r="AN65" i="36" s="1"/>
  <c r="AN67" i="36" s="1"/>
  <c r="AN69" i="36" s="1"/>
  <c r="AN71" i="36" s="1"/>
  <c r="AN73" i="36" s="1"/>
  <c r="AN75" i="36" s="1"/>
  <c r="AN77" i="36" s="1"/>
  <c r="AN79" i="36" s="1"/>
  <c r="AN81" i="36" s="1"/>
  <c r="AN83" i="36" s="1"/>
  <c r="AN85" i="36" s="1"/>
  <c r="AO2" i="31" l="1"/>
  <c r="AO2" i="30"/>
  <c r="AO2" i="28"/>
  <c r="AO2" i="25"/>
  <c r="AO2" i="23"/>
  <c r="AO2" i="22"/>
  <c r="AO2" i="21"/>
  <c r="AO2" i="20"/>
  <c r="AO2" i="11"/>
  <c r="AO2" i="10"/>
  <c r="AO2" i="6"/>
  <c r="AO2" i="5"/>
  <c r="AO2" i="4"/>
  <c r="AO2" i="2"/>
  <c r="AM5" i="4"/>
  <c r="AN5" i="4" s="1"/>
  <c r="AN7" i="4" s="1"/>
  <c r="AN9" i="4" s="1"/>
  <c r="AN11" i="4" s="1"/>
  <c r="AN13" i="4" s="1"/>
  <c r="AN15" i="4" s="1"/>
  <c r="AN17" i="4" s="1"/>
  <c r="AN19" i="4" s="1"/>
  <c r="AN21" i="4" s="1"/>
  <c r="AN23" i="4" s="1"/>
  <c r="AN25" i="4" s="1"/>
  <c r="AN27" i="4" s="1"/>
  <c r="AN29" i="4" s="1"/>
  <c r="AN31" i="4" s="1"/>
  <c r="AN33" i="4" s="1"/>
  <c r="AN35" i="4" s="1"/>
  <c r="AN37" i="4" s="1"/>
  <c r="AN39" i="4" s="1"/>
  <c r="AN41" i="4" s="1"/>
  <c r="AN43" i="4" s="1"/>
  <c r="AN45" i="4" s="1"/>
  <c r="AN47" i="4" s="1"/>
  <c r="AN49" i="4" s="1"/>
  <c r="AN51" i="4" s="1"/>
  <c r="AN53" i="4" s="1"/>
  <c r="AN55" i="4" s="1"/>
  <c r="AN57" i="4" s="1"/>
  <c r="AN59" i="4" s="1"/>
  <c r="AN61" i="4" s="1"/>
  <c r="AN63" i="4" s="1"/>
  <c r="AN65" i="4" s="1"/>
  <c r="AN67" i="4" s="1"/>
  <c r="AN69" i="4" s="1"/>
  <c r="AN71" i="4" s="1"/>
  <c r="AN73" i="4" s="1"/>
  <c r="AN75" i="4" s="1"/>
  <c r="AN77" i="4" s="1"/>
  <c r="AN79" i="4" s="1"/>
  <c r="AN81" i="4" s="1"/>
  <c r="AN83" i="4" s="1"/>
  <c r="AN85" i="4" s="1"/>
  <c r="AN87" i="4" s="1"/>
  <c r="AN89" i="4" s="1"/>
  <c r="AN91" i="4" s="1"/>
  <c r="AN93" i="4" s="1"/>
  <c r="AN95" i="4" s="1"/>
  <c r="AN97" i="4" s="1"/>
  <c r="AN99" i="4" s="1"/>
  <c r="AN101" i="4" s="1"/>
  <c r="AN103" i="4" s="1"/>
  <c r="AN105" i="4" s="1"/>
  <c r="AN107" i="4" s="1"/>
  <c r="AN109" i="4" s="1"/>
  <c r="AN111" i="4" s="1"/>
  <c r="AN113" i="4" s="1"/>
  <c r="AN115" i="4" s="1"/>
  <c r="AN117" i="4" s="1"/>
  <c r="AN119" i="4" s="1"/>
  <c r="AN121" i="4" s="1"/>
  <c r="AN123" i="4" s="1"/>
  <c r="AN125" i="4" s="1"/>
  <c r="AN127" i="4" s="1"/>
  <c r="AN129" i="4" s="1"/>
  <c r="AN131" i="4" s="1"/>
  <c r="AN133" i="4" s="1"/>
  <c r="AN135" i="4" s="1"/>
  <c r="AN137" i="4" s="1"/>
  <c r="AN139" i="4" s="1"/>
  <c r="AN141" i="4" s="1"/>
  <c r="AN143" i="4" s="1"/>
  <c r="AN145" i="4" s="1"/>
  <c r="AN147" i="4" s="1"/>
  <c r="AN149" i="4" s="1"/>
  <c r="AN151" i="4" s="1"/>
  <c r="AN153" i="4" s="1"/>
  <c r="AN155" i="4" s="1"/>
  <c r="AN157" i="4" s="1"/>
  <c r="AN159" i="4" s="1"/>
  <c r="AN161" i="4" s="1"/>
  <c r="AN163" i="4" s="1"/>
  <c r="AN165" i="4" s="1"/>
  <c r="AN167" i="4" s="1"/>
  <c r="AN169" i="4" s="1"/>
  <c r="AN171" i="4" s="1"/>
  <c r="AN173" i="4" s="1"/>
  <c r="AN175" i="4" s="1"/>
  <c r="AN177" i="4" s="1"/>
  <c r="AN179" i="4" s="1"/>
  <c r="AN181" i="4" s="1"/>
  <c r="AN183" i="4" s="1"/>
  <c r="AN185" i="4" s="1"/>
  <c r="AN187" i="4" s="1"/>
  <c r="AN189" i="4" s="1"/>
  <c r="AN191" i="4" s="1"/>
  <c r="AN193" i="4" s="1"/>
  <c r="AN195" i="4" s="1"/>
  <c r="AN197" i="4" s="1"/>
  <c r="AN199" i="4" s="1"/>
  <c r="AN201" i="4" s="1"/>
  <c r="AN203" i="4" s="1"/>
  <c r="AN205" i="4" s="1"/>
  <c r="AN207" i="4" s="1"/>
  <c r="AN209" i="4" s="1"/>
  <c r="AN211" i="4" s="1"/>
  <c r="AN213" i="4" s="1"/>
  <c r="AN215" i="4" s="1"/>
  <c r="AN217" i="4" s="1"/>
  <c r="AN219" i="4" s="1"/>
  <c r="AN221" i="4" s="1"/>
  <c r="AN223" i="4" s="1"/>
  <c r="AN225" i="4" s="1"/>
  <c r="AN227" i="4" s="1"/>
  <c r="AN229" i="4" s="1"/>
  <c r="AN231" i="4" s="1"/>
  <c r="AN233" i="4" s="1"/>
  <c r="AN235" i="4" s="1"/>
  <c r="AN237" i="4" s="1"/>
  <c r="AN239" i="4" s="1"/>
  <c r="AN241" i="4" s="1"/>
  <c r="AN243" i="4" s="1"/>
  <c r="AN245" i="4" s="1"/>
  <c r="AM5" i="3"/>
  <c r="AN5" i="3" s="1"/>
  <c r="AN7" i="3" s="1"/>
  <c r="AN9" i="3" s="1"/>
  <c r="AN11" i="3" s="1"/>
  <c r="AN13" i="3" s="1"/>
  <c r="AN15" i="3" s="1"/>
  <c r="AN17" i="3" s="1"/>
  <c r="AN19" i="3" s="1"/>
  <c r="AN21" i="3" s="1"/>
  <c r="AN23" i="3" s="1"/>
  <c r="AN25" i="3" s="1"/>
  <c r="AN27" i="3" s="1"/>
  <c r="AN29" i="3" s="1"/>
  <c r="AN31" i="3" s="1"/>
  <c r="AN33" i="3" s="1"/>
  <c r="AN35" i="3" s="1"/>
  <c r="AN37" i="3" s="1"/>
  <c r="AN39" i="3" s="1"/>
  <c r="AN41" i="3" s="1"/>
  <c r="AN43" i="3" s="1"/>
  <c r="AN45" i="3" s="1"/>
  <c r="AN47" i="3" s="1"/>
  <c r="AN49" i="3" s="1"/>
  <c r="AN51" i="3" s="1"/>
  <c r="AN53" i="3" s="1"/>
  <c r="AN55" i="3" s="1"/>
  <c r="AN57" i="3" s="1"/>
  <c r="AN59" i="3" s="1"/>
  <c r="AN61" i="3" s="1"/>
  <c r="AN63" i="3" s="1"/>
  <c r="AN65" i="3" s="1"/>
  <c r="AN67" i="3" s="1"/>
  <c r="AN69" i="3" s="1"/>
  <c r="AN71" i="3" s="1"/>
  <c r="AN73" i="3" s="1"/>
  <c r="AN75" i="3" s="1"/>
  <c r="AN77" i="3" s="1"/>
  <c r="AN79" i="3" s="1"/>
  <c r="AN81" i="3" s="1"/>
  <c r="AN83" i="3" s="1"/>
  <c r="AN85" i="3" s="1"/>
  <c r="AN87" i="3" s="1"/>
  <c r="AN89" i="3" s="1"/>
  <c r="AN91" i="3" s="1"/>
  <c r="AN93" i="3" s="1"/>
  <c r="AN95" i="3" s="1"/>
  <c r="AN97" i="3" s="1"/>
  <c r="AN99" i="3" s="1"/>
  <c r="AN101" i="3" s="1"/>
  <c r="AN103" i="3" s="1"/>
  <c r="AN105" i="3" s="1"/>
  <c r="AN107" i="3" s="1"/>
  <c r="AN109" i="3" s="1"/>
  <c r="AN111" i="3" s="1"/>
  <c r="AN113" i="3" s="1"/>
  <c r="AN115" i="3" s="1"/>
  <c r="AN117" i="3" s="1"/>
  <c r="AN119" i="3" s="1"/>
  <c r="AN121" i="3" s="1"/>
  <c r="AN123" i="3" s="1"/>
  <c r="AN125" i="3" s="1"/>
  <c r="AN127" i="3" s="1"/>
  <c r="AN129" i="3" s="1"/>
  <c r="AN131" i="3" s="1"/>
  <c r="D96" i="13"/>
  <c r="C96" i="13"/>
  <c r="B96" i="13"/>
  <c r="B80" i="13"/>
  <c r="B81" i="13"/>
  <c r="B82" i="13"/>
  <c r="B83" i="13"/>
  <c r="B84" i="13"/>
  <c r="B85" i="13"/>
  <c r="B86" i="13"/>
  <c r="B87" i="13"/>
  <c r="B88" i="13"/>
  <c r="B89" i="13"/>
  <c r="B90" i="13"/>
  <c r="B91" i="13"/>
  <c r="B92" i="13"/>
  <c r="B93" i="13"/>
  <c r="B94" i="13"/>
  <c r="B95" i="13"/>
  <c r="R17" i="13"/>
  <c r="R82" i="13" s="1"/>
  <c r="T16" i="13"/>
  <c r="T81" i="13" s="1"/>
  <c r="S16" i="13"/>
  <c r="S81" i="13" s="1"/>
  <c r="R16" i="13"/>
  <c r="R81" i="13" s="1"/>
  <c r="Q16" i="13"/>
  <c r="Q81" i="13" s="1"/>
  <c r="P16" i="13"/>
  <c r="P81" i="13" s="1"/>
  <c r="O16" i="13"/>
  <c r="O81" i="13" s="1"/>
  <c r="N16" i="13"/>
  <c r="N81" i="13" s="1"/>
  <c r="M16" i="13"/>
  <c r="M81" i="13" s="1"/>
  <c r="L16" i="13"/>
  <c r="L81" i="13" s="1"/>
  <c r="K16" i="13"/>
  <c r="K81" i="13" s="1"/>
  <c r="J16" i="13"/>
  <c r="J81" i="13" s="1"/>
  <c r="I16" i="13"/>
  <c r="I81" i="13" s="1"/>
  <c r="H16" i="13"/>
  <c r="H81" i="13" s="1"/>
  <c r="G16" i="13"/>
  <c r="G81" i="13" s="1"/>
  <c r="F16" i="13"/>
  <c r="F81" i="13" s="1"/>
  <c r="E16" i="13"/>
  <c r="E81" i="13" s="1"/>
  <c r="D16" i="13"/>
  <c r="D81" i="13" s="1"/>
  <c r="T17" i="13"/>
  <c r="T82" i="13" s="1"/>
  <c r="S17" i="13"/>
  <c r="S82" i="13" s="1"/>
  <c r="Q17" i="13"/>
  <c r="Q82" i="13" s="1"/>
  <c r="P17" i="13"/>
  <c r="P82" i="13" s="1"/>
  <c r="O17" i="13"/>
  <c r="O82" i="13" s="1"/>
  <c r="N17" i="13"/>
  <c r="N82" i="13" s="1"/>
  <c r="M17" i="13"/>
  <c r="M82" i="13" s="1"/>
  <c r="L17" i="13"/>
  <c r="L82" i="13" s="1"/>
  <c r="K17" i="13"/>
  <c r="K82" i="13" s="1"/>
  <c r="J17" i="13"/>
  <c r="J82" i="13" s="1"/>
  <c r="I17" i="13"/>
  <c r="I82" i="13" s="1"/>
  <c r="H17" i="13"/>
  <c r="H82" i="13" s="1"/>
  <c r="G17" i="13"/>
  <c r="G82" i="13" s="1"/>
  <c r="F17" i="13"/>
  <c r="F82" i="13" s="1"/>
  <c r="E17" i="13"/>
  <c r="E82" i="13" s="1"/>
  <c r="D17" i="13"/>
  <c r="D82" i="13" s="1"/>
  <c r="T18" i="13"/>
  <c r="T83" i="13" s="1"/>
  <c r="S18" i="13"/>
  <c r="S83" i="13" s="1"/>
  <c r="R18" i="13"/>
  <c r="R83" i="13" s="1"/>
  <c r="Q18" i="13"/>
  <c r="Q83" i="13" s="1"/>
  <c r="P18" i="13"/>
  <c r="P83" i="13" s="1"/>
  <c r="O18" i="13"/>
  <c r="O83" i="13" s="1"/>
  <c r="N18" i="13"/>
  <c r="N83" i="13" s="1"/>
  <c r="M18" i="13"/>
  <c r="M83" i="13" s="1"/>
  <c r="L18" i="13"/>
  <c r="L83" i="13" s="1"/>
  <c r="K18" i="13"/>
  <c r="K83" i="13" s="1"/>
  <c r="J18" i="13"/>
  <c r="J83" i="13" s="1"/>
  <c r="I18" i="13"/>
  <c r="I83" i="13" s="1"/>
  <c r="H18" i="13"/>
  <c r="H83" i="13" s="1"/>
  <c r="G18" i="13"/>
  <c r="G83" i="13" s="1"/>
  <c r="F18" i="13"/>
  <c r="F83" i="13" s="1"/>
  <c r="E18" i="13"/>
  <c r="E83" i="13" s="1"/>
  <c r="D18" i="13"/>
  <c r="D83" i="13" s="1"/>
  <c r="T19" i="13"/>
  <c r="T84" i="13" s="1"/>
  <c r="S19" i="13"/>
  <c r="S84" i="13" s="1"/>
  <c r="R19" i="13"/>
  <c r="R84" i="13" s="1"/>
  <c r="Q19" i="13"/>
  <c r="Q84" i="13" s="1"/>
  <c r="P19" i="13"/>
  <c r="P84" i="13" s="1"/>
  <c r="O19" i="13"/>
  <c r="O84" i="13" s="1"/>
  <c r="N19" i="13"/>
  <c r="N84" i="13" s="1"/>
  <c r="M19" i="13"/>
  <c r="M84" i="13" s="1"/>
  <c r="L19" i="13"/>
  <c r="L84" i="13" s="1"/>
  <c r="K19" i="13"/>
  <c r="K84" i="13" s="1"/>
  <c r="J19" i="13"/>
  <c r="J84" i="13" s="1"/>
  <c r="I19" i="13"/>
  <c r="I84" i="13" s="1"/>
  <c r="H19" i="13"/>
  <c r="H84" i="13" s="1"/>
  <c r="G19" i="13"/>
  <c r="G84" i="13" s="1"/>
  <c r="F19" i="13"/>
  <c r="F84" i="13" s="1"/>
  <c r="E19" i="13"/>
  <c r="E84" i="13" s="1"/>
  <c r="D19" i="13"/>
  <c r="D84" i="13" s="1"/>
  <c r="T20" i="13"/>
  <c r="T85" i="13" s="1"/>
  <c r="S20" i="13"/>
  <c r="S85" i="13" s="1"/>
  <c r="R20" i="13"/>
  <c r="R85" i="13" s="1"/>
  <c r="Q20" i="13"/>
  <c r="Q85" i="13" s="1"/>
  <c r="P20" i="13"/>
  <c r="P85" i="13" s="1"/>
  <c r="O20" i="13"/>
  <c r="O85" i="13" s="1"/>
  <c r="N20" i="13"/>
  <c r="N85" i="13" s="1"/>
  <c r="M20" i="13"/>
  <c r="M85" i="13" s="1"/>
  <c r="L20" i="13"/>
  <c r="L85" i="13" s="1"/>
  <c r="K20" i="13"/>
  <c r="K85" i="13" s="1"/>
  <c r="J20" i="13"/>
  <c r="J85" i="13" s="1"/>
  <c r="I20" i="13"/>
  <c r="I85" i="13" s="1"/>
  <c r="H20" i="13"/>
  <c r="H85" i="13" s="1"/>
  <c r="G20" i="13"/>
  <c r="G85" i="13" s="1"/>
  <c r="F20" i="13"/>
  <c r="F85" i="13" s="1"/>
  <c r="E20" i="13"/>
  <c r="E85" i="13" s="1"/>
  <c r="D20" i="13"/>
  <c r="D85" i="13" s="1"/>
  <c r="T21" i="13"/>
  <c r="T86" i="13" s="1"/>
  <c r="S21" i="13"/>
  <c r="S86" i="13" s="1"/>
  <c r="R21" i="13"/>
  <c r="R86" i="13" s="1"/>
  <c r="Q21" i="13"/>
  <c r="Q86" i="13" s="1"/>
  <c r="P21" i="13"/>
  <c r="P86" i="13" s="1"/>
  <c r="O21" i="13"/>
  <c r="O86" i="13" s="1"/>
  <c r="N21" i="13"/>
  <c r="N86" i="13" s="1"/>
  <c r="M21" i="13"/>
  <c r="M86" i="13" s="1"/>
  <c r="L21" i="13"/>
  <c r="L86" i="13" s="1"/>
  <c r="K21" i="13"/>
  <c r="K86" i="13" s="1"/>
  <c r="J21" i="13"/>
  <c r="J86" i="13" s="1"/>
  <c r="I21" i="13"/>
  <c r="I86" i="13" s="1"/>
  <c r="H21" i="13"/>
  <c r="H86" i="13" s="1"/>
  <c r="G21" i="13"/>
  <c r="G86" i="13" s="1"/>
  <c r="F21" i="13"/>
  <c r="F86" i="13" s="1"/>
  <c r="E21" i="13"/>
  <c r="E86" i="13" s="1"/>
  <c r="D21" i="13"/>
  <c r="D86" i="13" s="1"/>
  <c r="T22" i="13"/>
  <c r="T87" i="13" s="1"/>
  <c r="S22" i="13"/>
  <c r="S87" i="13" s="1"/>
  <c r="R22" i="13"/>
  <c r="R87" i="13" s="1"/>
  <c r="Q22" i="13"/>
  <c r="Q87" i="13" s="1"/>
  <c r="P22" i="13"/>
  <c r="P87" i="13" s="1"/>
  <c r="O22" i="13"/>
  <c r="O87" i="13" s="1"/>
  <c r="N22" i="13"/>
  <c r="N87" i="13" s="1"/>
  <c r="M22" i="13"/>
  <c r="M87" i="13" s="1"/>
  <c r="L22" i="13"/>
  <c r="L87" i="13" s="1"/>
  <c r="K22" i="13"/>
  <c r="K87" i="13" s="1"/>
  <c r="J22" i="13"/>
  <c r="J87" i="13" s="1"/>
  <c r="I22" i="13"/>
  <c r="I87" i="13" s="1"/>
  <c r="H22" i="13"/>
  <c r="H87" i="13" s="1"/>
  <c r="G22" i="13"/>
  <c r="G87" i="13" s="1"/>
  <c r="F22" i="13"/>
  <c r="F87" i="13" s="1"/>
  <c r="E22" i="13"/>
  <c r="E87" i="13" s="1"/>
  <c r="D22" i="13"/>
  <c r="D87" i="13" s="1"/>
  <c r="T23" i="13"/>
  <c r="T88" i="13" s="1"/>
  <c r="S23" i="13"/>
  <c r="S88" i="13" s="1"/>
  <c r="R23" i="13"/>
  <c r="R88" i="13" s="1"/>
  <c r="Q23" i="13"/>
  <c r="Q88" i="13" s="1"/>
  <c r="P23" i="13"/>
  <c r="P88" i="13" s="1"/>
  <c r="O23" i="13"/>
  <c r="O88" i="13" s="1"/>
  <c r="N23" i="13"/>
  <c r="N88" i="13" s="1"/>
  <c r="M23" i="13"/>
  <c r="M88" i="13" s="1"/>
  <c r="L23" i="13"/>
  <c r="L88" i="13" s="1"/>
  <c r="K23" i="13"/>
  <c r="K88" i="13" s="1"/>
  <c r="J23" i="13"/>
  <c r="J88" i="13" s="1"/>
  <c r="I23" i="13"/>
  <c r="I88" i="13" s="1"/>
  <c r="H23" i="13"/>
  <c r="H88" i="13" s="1"/>
  <c r="G23" i="13"/>
  <c r="G88" i="13" s="1"/>
  <c r="F23" i="13"/>
  <c r="F88" i="13" s="1"/>
  <c r="E23" i="13"/>
  <c r="E88" i="13" s="1"/>
  <c r="D23" i="13"/>
  <c r="D88" i="13" s="1"/>
  <c r="T24" i="13"/>
  <c r="T89" i="13" s="1"/>
  <c r="S24" i="13"/>
  <c r="S89" i="13" s="1"/>
  <c r="R24" i="13"/>
  <c r="R89" i="13" s="1"/>
  <c r="Q24" i="13"/>
  <c r="Q89" i="13" s="1"/>
  <c r="P24" i="13"/>
  <c r="P89" i="13" s="1"/>
  <c r="O24" i="13"/>
  <c r="O89" i="13" s="1"/>
  <c r="N24" i="13"/>
  <c r="N89" i="13" s="1"/>
  <c r="M24" i="13"/>
  <c r="M89" i="13" s="1"/>
  <c r="L24" i="13"/>
  <c r="L89" i="13" s="1"/>
  <c r="K24" i="13"/>
  <c r="K89" i="13" s="1"/>
  <c r="J24" i="13"/>
  <c r="J89" i="13" s="1"/>
  <c r="I24" i="13"/>
  <c r="I89" i="13" s="1"/>
  <c r="H24" i="13"/>
  <c r="H89" i="13" s="1"/>
  <c r="G24" i="13"/>
  <c r="G89" i="13" s="1"/>
  <c r="F24" i="13"/>
  <c r="F89" i="13" s="1"/>
  <c r="E24" i="13"/>
  <c r="E89" i="13" s="1"/>
  <c r="D24" i="13"/>
  <c r="D89" i="13" s="1"/>
  <c r="T25" i="13"/>
  <c r="T90" i="13" s="1"/>
  <c r="S25" i="13"/>
  <c r="S90" i="13" s="1"/>
  <c r="R25" i="13"/>
  <c r="R90" i="13" s="1"/>
  <c r="Q25" i="13"/>
  <c r="Q90" i="13" s="1"/>
  <c r="P25" i="13"/>
  <c r="P90" i="13" s="1"/>
  <c r="O25" i="13"/>
  <c r="O90" i="13" s="1"/>
  <c r="N25" i="13"/>
  <c r="N90" i="13" s="1"/>
  <c r="M25" i="13"/>
  <c r="M90" i="13" s="1"/>
  <c r="L25" i="13"/>
  <c r="L90" i="13" s="1"/>
  <c r="K25" i="13"/>
  <c r="K90" i="13" s="1"/>
  <c r="J25" i="13"/>
  <c r="J90" i="13" s="1"/>
  <c r="I25" i="13"/>
  <c r="I90" i="13" s="1"/>
  <c r="H25" i="13"/>
  <c r="H90" i="13" s="1"/>
  <c r="G25" i="13"/>
  <c r="G90" i="13" s="1"/>
  <c r="F25" i="13"/>
  <c r="F90" i="13" s="1"/>
  <c r="E25" i="13"/>
  <c r="E90" i="13" s="1"/>
  <c r="D25" i="13"/>
  <c r="D90" i="13" s="1"/>
  <c r="T26" i="13"/>
  <c r="T91" i="13" s="1"/>
  <c r="S26" i="13"/>
  <c r="S91" i="13" s="1"/>
  <c r="R26" i="13"/>
  <c r="R91" i="13" s="1"/>
  <c r="Q26" i="13"/>
  <c r="Q91" i="13" s="1"/>
  <c r="P26" i="13"/>
  <c r="P91" i="13" s="1"/>
  <c r="O26" i="13"/>
  <c r="O91" i="13" s="1"/>
  <c r="N26" i="13"/>
  <c r="N91" i="13" s="1"/>
  <c r="M26" i="13"/>
  <c r="M91" i="13" s="1"/>
  <c r="L26" i="13"/>
  <c r="L91" i="13" s="1"/>
  <c r="K26" i="13"/>
  <c r="K91" i="13" s="1"/>
  <c r="J26" i="13"/>
  <c r="J91" i="13" s="1"/>
  <c r="I26" i="13"/>
  <c r="I91" i="13" s="1"/>
  <c r="H26" i="13"/>
  <c r="H91" i="13" s="1"/>
  <c r="G26" i="13"/>
  <c r="G91" i="13" s="1"/>
  <c r="F26" i="13"/>
  <c r="F91" i="13" s="1"/>
  <c r="E26" i="13"/>
  <c r="E91" i="13" s="1"/>
  <c r="D26" i="13"/>
  <c r="D91" i="13" s="1"/>
  <c r="T27" i="13"/>
  <c r="T92" i="13" s="1"/>
  <c r="S27" i="13"/>
  <c r="S92" i="13" s="1"/>
  <c r="R27" i="13"/>
  <c r="R92" i="13" s="1"/>
  <c r="Q27" i="13"/>
  <c r="Q92" i="13" s="1"/>
  <c r="P27" i="13"/>
  <c r="P92" i="13" s="1"/>
  <c r="O27" i="13"/>
  <c r="O92" i="13" s="1"/>
  <c r="N27" i="13"/>
  <c r="N92" i="13" s="1"/>
  <c r="M27" i="13"/>
  <c r="M92" i="13" s="1"/>
  <c r="L27" i="13"/>
  <c r="L92" i="13" s="1"/>
  <c r="K27" i="13"/>
  <c r="K92" i="13" s="1"/>
  <c r="J27" i="13"/>
  <c r="J92" i="13" s="1"/>
  <c r="I27" i="13"/>
  <c r="I92" i="13" s="1"/>
  <c r="H27" i="13"/>
  <c r="H92" i="13" s="1"/>
  <c r="G27" i="13"/>
  <c r="G92" i="13" s="1"/>
  <c r="F27" i="13"/>
  <c r="F92" i="13" s="1"/>
  <c r="E27" i="13"/>
  <c r="E92" i="13" s="1"/>
  <c r="D27" i="13"/>
  <c r="D92" i="13" s="1"/>
  <c r="T28" i="13"/>
  <c r="T93" i="13" s="1"/>
  <c r="S28" i="13"/>
  <c r="S93" i="13" s="1"/>
  <c r="R28" i="13"/>
  <c r="R93" i="13" s="1"/>
  <c r="Q28" i="13"/>
  <c r="Q93" i="13" s="1"/>
  <c r="P28" i="13"/>
  <c r="P93" i="13" s="1"/>
  <c r="O28" i="13"/>
  <c r="O93" i="13" s="1"/>
  <c r="N28" i="13"/>
  <c r="N93" i="13" s="1"/>
  <c r="M28" i="13"/>
  <c r="M93" i="13" s="1"/>
  <c r="L28" i="13"/>
  <c r="L93" i="13" s="1"/>
  <c r="K28" i="13"/>
  <c r="K93" i="13" s="1"/>
  <c r="J28" i="13"/>
  <c r="J93" i="13" s="1"/>
  <c r="I28" i="13"/>
  <c r="I93" i="13" s="1"/>
  <c r="H28" i="13"/>
  <c r="H93" i="13" s="1"/>
  <c r="G28" i="13"/>
  <c r="G93" i="13" s="1"/>
  <c r="F28" i="13"/>
  <c r="F93" i="13" s="1"/>
  <c r="E28" i="13"/>
  <c r="E93" i="13" s="1"/>
  <c r="D28" i="13"/>
  <c r="D93" i="13" s="1"/>
  <c r="T29" i="13"/>
  <c r="T94" i="13" s="1"/>
  <c r="S29" i="13"/>
  <c r="S94" i="13" s="1"/>
  <c r="R29" i="13"/>
  <c r="R94" i="13" s="1"/>
  <c r="Q29" i="13"/>
  <c r="Q94" i="13" s="1"/>
  <c r="P29" i="13"/>
  <c r="P94" i="13" s="1"/>
  <c r="O29" i="13"/>
  <c r="O94" i="13" s="1"/>
  <c r="N29" i="13"/>
  <c r="N94" i="13" s="1"/>
  <c r="M29" i="13"/>
  <c r="M94" i="13" s="1"/>
  <c r="L29" i="13"/>
  <c r="L94" i="13" s="1"/>
  <c r="K29" i="13"/>
  <c r="K94" i="13" s="1"/>
  <c r="J29" i="13"/>
  <c r="J94" i="13" s="1"/>
  <c r="I29" i="13"/>
  <c r="I94" i="13" s="1"/>
  <c r="H29" i="13"/>
  <c r="H94" i="13" s="1"/>
  <c r="G29" i="13"/>
  <c r="G94" i="13" s="1"/>
  <c r="F29" i="13"/>
  <c r="F94" i="13" s="1"/>
  <c r="E29" i="13"/>
  <c r="E94" i="13" s="1"/>
  <c r="D29" i="13"/>
  <c r="D94" i="13" s="1"/>
  <c r="T30" i="13"/>
  <c r="T95" i="13" s="1"/>
  <c r="S30" i="13"/>
  <c r="S95" i="13" s="1"/>
  <c r="R30" i="13"/>
  <c r="R95" i="13" s="1"/>
  <c r="Q30" i="13"/>
  <c r="Q95" i="13" s="1"/>
  <c r="P30" i="13"/>
  <c r="P95" i="13" s="1"/>
  <c r="O30" i="13"/>
  <c r="O95" i="13" s="1"/>
  <c r="N30" i="13"/>
  <c r="N95" i="13" s="1"/>
  <c r="M30" i="13"/>
  <c r="M95" i="13" s="1"/>
  <c r="L30" i="13"/>
  <c r="L95" i="13" s="1"/>
  <c r="K30" i="13"/>
  <c r="K95" i="13" s="1"/>
  <c r="J30" i="13"/>
  <c r="J95" i="13" s="1"/>
  <c r="I30" i="13"/>
  <c r="I95" i="13" s="1"/>
  <c r="H30" i="13"/>
  <c r="H95" i="13" s="1"/>
  <c r="G30" i="13"/>
  <c r="G95" i="13" s="1"/>
  <c r="F30" i="13"/>
  <c r="F95" i="13" s="1"/>
  <c r="E30" i="13"/>
  <c r="E95" i="13" s="1"/>
  <c r="D30" i="13"/>
  <c r="D95" i="13" s="1"/>
  <c r="T31" i="13"/>
  <c r="T96" i="13" s="1"/>
  <c r="S31" i="13"/>
  <c r="S96" i="13" s="1"/>
  <c r="R31" i="13"/>
  <c r="R96" i="13" s="1"/>
  <c r="Q31" i="13"/>
  <c r="Q96" i="13" s="1"/>
  <c r="P31" i="13"/>
  <c r="P96" i="13" s="1"/>
  <c r="O31" i="13"/>
  <c r="O96" i="13" s="1"/>
  <c r="N31" i="13"/>
  <c r="N96" i="13" s="1"/>
  <c r="M31" i="13"/>
  <c r="M96" i="13" s="1"/>
  <c r="L31" i="13"/>
  <c r="L96" i="13" s="1"/>
  <c r="K31" i="13"/>
  <c r="K96" i="13" s="1"/>
  <c r="J31" i="13"/>
  <c r="J96" i="13" s="1"/>
  <c r="I31" i="13"/>
  <c r="I96" i="13" s="1"/>
  <c r="H31" i="13"/>
  <c r="H96" i="13" s="1"/>
  <c r="G31" i="13"/>
  <c r="G96" i="13" s="1"/>
  <c r="F31" i="13"/>
  <c r="F96" i="13" s="1"/>
  <c r="T15" i="13"/>
  <c r="T80" i="13" s="1"/>
  <c r="S15" i="13"/>
  <c r="S80" i="13" s="1"/>
  <c r="R15" i="13"/>
  <c r="R80" i="13" s="1"/>
  <c r="Q15" i="13"/>
  <c r="Q80" i="13" s="1"/>
  <c r="P15" i="13"/>
  <c r="P80" i="13" s="1"/>
  <c r="O15" i="13"/>
  <c r="O80" i="13" s="1"/>
  <c r="N15" i="13"/>
  <c r="N80" i="13" s="1"/>
  <c r="M15" i="13"/>
  <c r="M80" i="13" s="1"/>
  <c r="L15" i="13"/>
  <c r="L80" i="13" s="1"/>
  <c r="K15" i="13"/>
  <c r="K80" i="13" s="1"/>
  <c r="J15" i="13"/>
  <c r="J80" i="13" s="1"/>
  <c r="I15" i="13"/>
  <c r="I80" i="13" s="1"/>
  <c r="H15" i="13"/>
  <c r="H80" i="13" s="1"/>
  <c r="G15" i="13"/>
  <c r="G80" i="13" s="1"/>
  <c r="F15" i="13"/>
  <c r="F80" i="13" s="1"/>
  <c r="E15" i="13"/>
  <c r="E80" i="13" s="1"/>
  <c r="D15" i="13"/>
  <c r="D80" i="13" s="1"/>
  <c r="C18" i="13" l="1"/>
  <c r="C83" i="13" s="1"/>
  <c r="C17" i="13"/>
  <c r="C82" i="13" s="1"/>
  <c r="C16" i="13"/>
  <c r="C81" i="13" s="1"/>
  <c r="C15" i="13"/>
  <c r="C80" i="13" s="1"/>
  <c r="E31" i="13"/>
  <c r="E96" i="13" s="1"/>
  <c r="C30" i="13"/>
  <c r="C95" i="13" s="1"/>
  <c r="C29" i="13"/>
  <c r="C94" i="13" s="1"/>
  <c r="C28" i="13"/>
  <c r="C93" i="13" s="1"/>
  <c r="C27" i="13"/>
  <c r="C92" i="13" s="1"/>
  <c r="C26" i="13"/>
  <c r="C91" i="13" s="1"/>
  <c r="C25" i="13"/>
  <c r="C90" i="13" s="1"/>
  <c r="C24" i="13"/>
  <c r="C89" i="13" s="1"/>
  <c r="C23" i="13"/>
  <c r="C88" i="13" s="1"/>
  <c r="C22" i="13"/>
  <c r="C87" i="13" s="1"/>
  <c r="C21" i="13"/>
  <c r="C86" i="13" s="1"/>
  <c r="C20" i="13"/>
  <c r="C85" i="13" s="1"/>
  <c r="C19" i="13"/>
  <c r="C84" i="13" s="1"/>
  <c r="AM5" i="30" l="1"/>
  <c r="AN5" i="30" s="1"/>
  <c r="AN7" i="30" s="1"/>
  <c r="AN9" i="30" s="1"/>
  <c r="AN11" i="30" s="1"/>
  <c r="AN13" i="30" s="1"/>
  <c r="AN15" i="30" s="1"/>
  <c r="AN17" i="30" s="1"/>
  <c r="AN19" i="30" s="1"/>
  <c r="AN21" i="30" s="1"/>
  <c r="AN23" i="30" s="1"/>
  <c r="AN25" i="30" s="1"/>
  <c r="AN27" i="30" s="1"/>
  <c r="AN29" i="30" s="1"/>
  <c r="AN31" i="30" s="1"/>
  <c r="AN33" i="30" s="1"/>
  <c r="AN35" i="30" s="1"/>
  <c r="AN37" i="30" s="1"/>
  <c r="AN39" i="30" s="1"/>
  <c r="AN41" i="30" s="1"/>
  <c r="AN43" i="30" s="1"/>
  <c r="AN45" i="30" s="1"/>
  <c r="AN47" i="30" s="1"/>
  <c r="AN49" i="30" s="1"/>
  <c r="AN51" i="30" s="1"/>
  <c r="AN53" i="30" s="1"/>
  <c r="AN55" i="30" s="1"/>
  <c r="AN57" i="30" s="1"/>
  <c r="AN59" i="30" s="1"/>
  <c r="AN61" i="30" s="1"/>
  <c r="AN63" i="30" s="1"/>
  <c r="AN65" i="30" s="1"/>
  <c r="AN67" i="30" s="1"/>
  <c r="AN69" i="30" s="1"/>
  <c r="AN71" i="30" s="1"/>
  <c r="AN73" i="30" s="1"/>
  <c r="AN75" i="30" s="1"/>
  <c r="AN77" i="30" s="1"/>
  <c r="AN79" i="30" s="1"/>
  <c r="AN81" i="30" s="1"/>
  <c r="AN83" i="30" s="1"/>
  <c r="AN85" i="30" s="1"/>
  <c r="AN87" i="30" s="1"/>
  <c r="AN89" i="30" s="1"/>
  <c r="AN91" i="30" s="1"/>
  <c r="AN93" i="30" s="1"/>
  <c r="AN95" i="30" s="1"/>
  <c r="AN97" i="30" s="1"/>
  <c r="AN99" i="30" s="1"/>
  <c r="AN101" i="30" s="1"/>
  <c r="AN103" i="30" s="1"/>
  <c r="AN105" i="30" s="1"/>
  <c r="AN107" i="30" s="1"/>
  <c r="AN109" i="30" s="1"/>
  <c r="AN111" i="30" s="1"/>
  <c r="AN113" i="30" s="1"/>
  <c r="AN115" i="30" s="1"/>
  <c r="AN117" i="30" s="1"/>
  <c r="AN119" i="30" s="1"/>
  <c r="AN121" i="30" s="1"/>
  <c r="AN123" i="30" s="1"/>
  <c r="AN125" i="30" s="1"/>
  <c r="AN127" i="30" s="1"/>
  <c r="AN129" i="30" s="1"/>
  <c r="AN131" i="30" s="1"/>
  <c r="AN133" i="30" s="1"/>
  <c r="AN135" i="30" s="1"/>
  <c r="AN137" i="30" s="1"/>
  <c r="AN139" i="30" s="1"/>
  <c r="AN141" i="30" s="1"/>
  <c r="AN143" i="30" s="1"/>
  <c r="AN145" i="30" s="1"/>
  <c r="AN147" i="30" s="1"/>
  <c r="AN149" i="30" s="1"/>
  <c r="AN151" i="30" s="1"/>
  <c r="AN153" i="30" s="1"/>
  <c r="AN155" i="30" s="1"/>
  <c r="AN157" i="30" s="1"/>
  <c r="B71" i="13"/>
  <c r="B72" i="13"/>
  <c r="B73" i="13"/>
  <c r="B74" i="13"/>
  <c r="B75" i="13"/>
  <c r="B76" i="13"/>
  <c r="B77" i="13"/>
  <c r="B78" i="13"/>
  <c r="B79" i="13"/>
  <c r="B70" i="13"/>
  <c r="B69" i="13"/>
  <c r="T6" i="13"/>
  <c r="T71" i="13" s="1"/>
  <c r="S6" i="13"/>
  <c r="S71" i="13" s="1"/>
  <c r="R6" i="13"/>
  <c r="R71" i="13" s="1"/>
  <c r="Q6" i="13"/>
  <c r="Q71" i="13" s="1"/>
  <c r="P6" i="13"/>
  <c r="P71" i="13" s="1"/>
  <c r="O6" i="13"/>
  <c r="O71" i="13" s="1"/>
  <c r="N6" i="13"/>
  <c r="N71" i="13" s="1"/>
  <c r="M6" i="13"/>
  <c r="M71" i="13" s="1"/>
  <c r="L6" i="13"/>
  <c r="L71" i="13" s="1"/>
  <c r="K6" i="13"/>
  <c r="K71" i="13" s="1"/>
  <c r="J6" i="13"/>
  <c r="J71" i="13" s="1"/>
  <c r="I6" i="13"/>
  <c r="I71" i="13" s="1"/>
  <c r="H6" i="13"/>
  <c r="H71" i="13" s="1"/>
  <c r="G6" i="13"/>
  <c r="G71" i="13" s="1"/>
  <c r="F6" i="13"/>
  <c r="F71" i="13" s="1"/>
  <c r="E6" i="13"/>
  <c r="E71" i="13" s="1"/>
  <c r="D6" i="13"/>
  <c r="D71" i="13" s="1"/>
  <c r="T7" i="13"/>
  <c r="T72" i="13" s="1"/>
  <c r="S7" i="13"/>
  <c r="S72" i="13" s="1"/>
  <c r="R7" i="13"/>
  <c r="R72" i="13" s="1"/>
  <c r="Q7" i="13"/>
  <c r="Q72" i="13" s="1"/>
  <c r="P7" i="13"/>
  <c r="P72" i="13" s="1"/>
  <c r="O7" i="13"/>
  <c r="O72" i="13" s="1"/>
  <c r="N7" i="13"/>
  <c r="N72" i="13" s="1"/>
  <c r="M7" i="13"/>
  <c r="M72" i="13" s="1"/>
  <c r="L7" i="13"/>
  <c r="L72" i="13" s="1"/>
  <c r="K7" i="13"/>
  <c r="K72" i="13" s="1"/>
  <c r="J7" i="13"/>
  <c r="J72" i="13" s="1"/>
  <c r="I7" i="13"/>
  <c r="I72" i="13" s="1"/>
  <c r="H7" i="13"/>
  <c r="H72" i="13" s="1"/>
  <c r="G7" i="13"/>
  <c r="G72" i="13" s="1"/>
  <c r="F7" i="13"/>
  <c r="F72" i="13" s="1"/>
  <c r="E7" i="13"/>
  <c r="E72" i="13" s="1"/>
  <c r="D7" i="13"/>
  <c r="D72" i="13" s="1"/>
  <c r="T8" i="13"/>
  <c r="T73" i="13" s="1"/>
  <c r="S8" i="13"/>
  <c r="S73" i="13" s="1"/>
  <c r="R8" i="13"/>
  <c r="R73" i="13" s="1"/>
  <c r="Q8" i="13"/>
  <c r="Q73" i="13" s="1"/>
  <c r="P8" i="13"/>
  <c r="P73" i="13" s="1"/>
  <c r="O8" i="13"/>
  <c r="O73" i="13" s="1"/>
  <c r="N8" i="13"/>
  <c r="N73" i="13" s="1"/>
  <c r="M8" i="13"/>
  <c r="M73" i="13" s="1"/>
  <c r="L8" i="13"/>
  <c r="L73" i="13" s="1"/>
  <c r="K8" i="13"/>
  <c r="K73" i="13" s="1"/>
  <c r="J8" i="13"/>
  <c r="J73" i="13" s="1"/>
  <c r="I8" i="13"/>
  <c r="I73" i="13" s="1"/>
  <c r="H8" i="13"/>
  <c r="H73" i="13" s="1"/>
  <c r="G8" i="13"/>
  <c r="G73" i="13" s="1"/>
  <c r="F8" i="13"/>
  <c r="F73" i="13" s="1"/>
  <c r="E8" i="13"/>
  <c r="E73" i="13" s="1"/>
  <c r="D8" i="13"/>
  <c r="D73" i="13" s="1"/>
  <c r="T9" i="13"/>
  <c r="T74" i="13" s="1"/>
  <c r="S9" i="13"/>
  <c r="S74" i="13" s="1"/>
  <c r="R9" i="13"/>
  <c r="R74" i="13" s="1"/>
  <c r="Q9" i="13"/>
  <c r="Q74" i="13" s="1"/>
  <c r="P9" i="13"/>
  <c r="P74" i="13" s="1"/>
  <c r="O9" i="13"/>
  <c r="O74" i="13" s="1"/>
  <c r="N9" i="13"/>
  <c r="N74" i="13" s="1"/>
  <c r="M9" i="13"/>
  <c r="M74" i="13" s="1"/>
  <c r="L9" i="13"/>
  <c r="L74" i="13" s="1"/>
  <c r="K9" i="13"/>
  <c r="K74" i="13" s="1"/>
  <c r="J9" i="13"/>
  <c r="J74" i="13" s="1"/>
  <c r="I9" i="13"/>
  <c r="I74" i="13" s="1"/>
  <c r="H9" i="13"/>
  <c r="H74" i="13" s="1"/>
  <c r="G9" i="13"/>
  <c r="G74" i="13" s="1"/>
  <c r="F9" i="13"/>
  <c r="F74" i="13" s="1"/>
  <c r="E9" i="13"/>
  <c r="E74" i="13" s="1"/>
  <c r="D9" i="13"/>
  <c r="D74" i="13" s="1"/>
  <c r="T10" i="13"/>
  <c r="T75" i="13" s="1"/>
  <c r="S10" i="13"/>
  <c r="S75" i="13" s="1"/>
  <c r="R10" i="13"/>
  <c r="R75" i="13" s="1"/>
  <c r="Q10" i="13"/>
  <c r="Q75" i="13" s="1"/>
  <c r="P10" i="13"/>
  <c r="P75" i="13" s="1"/>
  <c r="O10" i="13"/>
  <c r="O75" i="13" s="1"/>
  <c r="N10" i="13"/>
  <c r="N75" i="13" s="1"/>
  <c r="M10" i="13"/>
  <c r="M75" i="13" s="1"/>
  <c r="L10" i="13"/>
  <c r="L75" i="13" s="1"/>
  <c r="K10" i="13"/>
  <c r="K75" i="13" s="1"/>
  <c r="J10" i="13"/>
  <c r="J75" i="13" s="1"/>
  <c r="I10" i="13"/>
  <c r="I75" i="13" s="1"/>
  <c r="H10" i="13"/>
  <c r="H75" i="13" s="1"/>
  <c r="G10" i="13"/>
  <c r="G75" i="13" s="1"/>
  <c r="F10" i="13"/>
  <c r="F75" i="13" s="1"/>
  <c r="E10" i="13"/>
  <c r="E75" i="13" s="1"/>
  <c r="D10" i="13"/>
  <c r="D75" i="13" s="1"/>
  <c r="T11" i="13"/>
  <c r="T76" i="13" s="1"/>
  <c r="S11" i="13"/>
  <c r="S76" i="13" s="1"/>
  <c r="R11" i="13"/>
  <c r="R76" i="13" s="1"/>
  <c r="Q11" i="13"/>
  <c r="Q76" i="13" s="1"/>
  <c r="P11" i="13"/>
  <c r="P76" i="13" s="1"/>
  <c r="O11" i="13"/>
  <c r="O76" i="13" s="1"/>
  <c r="N11" i="13"/>
  <c r="N76" i="13" s="1"/>
  <c r="M11" i="13"/>
  <c r="M76" i="13" s="1"/>
  <c r="L11" i="13"/>
  <c r="L76" i="13" s="1"/>
  <c r="K11" i="13"/>
  <c r="K76" i="13" s="1"/>
  <c r="J11" i="13"/>
  <c r="J76" i="13" s="1"/>
  <c r="I11" i="13"/>
  <c r="I76" i="13" s="1"/>
  <c r="H11" i="13"/>
  <c r="H76" i="13" s="1"/>
  <c r="G11" i="13"/>
  <c r="G76" i="13" s="1"/>
  <c r="F11" i="13"/>
  <c r="F76" i="13" s="1"/>
  <c r="E11" i="13"/>
  <c r="E76" i="13" s="1"/>
  <c r="D11" i="13"/>
  <c r="D76" i="13" s="1"/>
  <c r="T12" i="13"/>
  <c r="T77" i="13" s="1"/>
  <c r="S12" i="13"/>
  <c r="S77" i="13" s="1"/>
  <c r="R12" i="13"/>
  <c r="R77" i="13" s="1"/>
  <c r="Q12" i="13"/>
  <c r="Q77" i="13" s="1"/>
  <c r="P12" i="13"/>
  <c r="P77" i="13" s="1"/>
  <c r="O12" i="13"/>
  <c r="O77" i="13" s="1"/>
  <c r="N12" i="13"/>
  <c r="N77" i="13" s="1"/>
  <c r="M12" i="13"/>
  <c r="M77" i="13" s="1"/>
  <c r="L12" i="13"/>
  <c r="L77" i="13" s="1"/>
  <c r="K12" i="13"/>
  <c r="K77" i="13" s="1"/>
  <c r="J12" i="13"/>
  <c r="J77" i="13" s="1"/>
  <c r="I12" i="13"/>
  <c r="I77" i="13" s="1"/>
  <c r="H12" i="13"/>
  <c r="H77" i="13" s="1"/>
  <c r="G12" i="13"/>
  <c r="G77" i="13" s="1"/>
  <c r="F12" i="13"/>
  <c r="F77" i="13" s="1"/>
  <c r="E12" i="13"/>
  <c r="E77" i="13" s="1"/>
  <c r="D12" i="13"/>
  <c r="D77" i="13" s="1"/>
  <c r="T13" i="13"/>
  <c r="T78" i="13" s="1"/>
  <c r="S13" i="13"/>
  <c r="S78" i="13" s="1"/>
  <c r="R13" i="13"/>
  <c r="R78" i="13" s="1"/>
  <c r="Q13" i="13"/>
  <c r="Q78" i="13" s="1"/>
  <c r="P13" i="13"/>
  <c r="P78" i="13" s="1"/>
  <c r="O13" i="13"/>
  <c r="O78" i="13" s="1"/>
  <c r="N13" i="13"/>
  <c r="N78" i="13" s="1"/>
  <c r="M13" i="13"/>
  <c r="M78" i="13" s="1"/>
  <c r="L13" i="13"/>
  <c r="L78" i="13" s="1"/>
  <c r="K13" i="13"/>
  <c r="K78" i="13" s="1"/>
  <c r="J13" i="13"/>
  <c r="J78" i="13" s="1"/>
  <c r="I13" i="13"/>
  <c r="I78" i="13" s="1"/>
  <c r="H13" i="13"/>
  <c r="H78" i="13" s="1"/>
  <c r="G13" i="13"/>
  <c r="G78" i="13" s="1"/>
  <c r="F13" i="13"/>
  <c r="F78" i="13" s="1"/>
  <c r="E13" i="13"/>
  <c r="E78" i="13" s="1"/>
  <c r="D13" i="13"/>
  <c r="D78" i="13" s="1"/>
  <c r="T14" i="13"/>
  <c r="T79" i="13" s="1"/>
  <c r="S14" i="13"/>
  <c r="S79" i="13" s="1"/>
  <c r="R14" i="13"/>
  <c r="R79" i="13" s="1"/>
  <c r="Q14" i="13"/>
  <c r="Q79" i="13" s="1"/>
  <c r="P14" i="13"/>
  <c r="P79" i="13" s="1"/>
  <c r="O14" i="13"/>
  <c r="O79" i="13" s="1"/>
  <c r="N14" i="13"/>
  <c r="N79" i="13" s="1"/>
  <c r="M14" i="13"/>
  <c r="M79" i="13" s="1"/>
  <c r="L14" i="13"/>
  <c r="L79" i="13" s="1"/>
  <c r="K14" i="13"/>
  <c r="K79" i="13" s="1"/>
  <c r="J14" i="13"/>
  <c r="J79" i="13" s="1"/>
  <c r="I14" i="13"/>
  <c r="I79" i="13" s="1"/>
  <c r="H14" i="13"/>
  <c r="H79" i="13" s="1"/>
  <c r="G14" i="13"/>
  <c r="G79" i="13" s="1"/>
  <c r="F14" i="13"/>
  <c r="F79" i="13" s="1"/>
  <c r="E14" i="13"/>
  <c r="E79" i="13" s="1"/>
  <c r="D14" i="13"/>
  <c r="D79" i="13" s="1"/>
  <c r="T5" i="13"/>
  <c r="T70" i="13" s="1"/>
  <c r="S5" i="13"/>
  <c r="S70" i="13" s="1"/>
  <c r="R5" i="13"/>
  <c r="R70" i="13" s="1"/>
  <c r="Q5" i="13"/>
  <c r="Q70" i="13" s="1"/>
  <c r="P5" i="13"/>
  <c r="P70" i="13" s="1"/>
  <c r="O5" i="13"/>
  <c r="O70" i="13" s="1"/>
  <c r="N5" i="13"/>
  <c r="N70" i="13" s="1"/>
  <c r="M5" i="13"/>
  <c r="M70" i="13" s="1"/>
  <c r="L5" i="13"/>
  <c r="L70" i="13" s="1"/>
  <c r="K5" i="13"/>
  <c r="K70" i="13" s="1"/>
  <c r="J5" i="13"/>
  <c r="J70" i="13" s="1"/>
  <c r="I5" i="13"/>
  <c r="I70" i="13" s="1"/>
  <c r="H5" i="13"/>
  <c r="H70" i="13" s="1"/>
  <c r="G5" i="13"/>
  <c r="G70" i="13" s="1"/>
  <c r="F5" i="13"/>
  <c r="F70" i="13" s="1"/>
  <c r="E5" i="13"/>
  <c r="E70" i="13" s="1"/>
  <c r="D5" i="13"/>
  <c r="D70" i="13" s="1"/>
  <c r="D4" i="13"/>
  <c r="D69" i="13" s="1"/>
  <c r="E4" i="13"/>
  <c r="E69" i="13" s="1"/>
  <c r="F4" i="13"/>
  <c r="F69" i="13" s="1"/>
  <c r="G4" i="13"/>
  <c r="G69" i="13" s="1"/>
  <c r="H4" i="13"/>
  <c r="H69" i="13" s="1"/>
  <c r="I4" i="13"/>
  <c r="I69" i="13" s="1"/>
  <c r="J4" i="13"/>
  <c r="J69" i="13" s="1"/>
  <c r="K4" i="13"/>
  <c r="K69" i="13" s="1"/>
  <c r="L4" i="13"/>
  <c r="L69" i="13" s="1"/>
  <c r="M4" i="13"/>
  <c r="M69" i="13" s="1"/>
  <c r="N4" i="13"/>
  <c r="N69" i="13" s="1"/>
  <c r="O4" i="13"/>
  <c r="O69" i="13" s="1"/>
  <c r="P4" i="13"/>
  <c r="P69" i="13" s="1"/>
  <c r="Q4" i="13"/>
  <c r="Q69" i="13" s="1"/>
  <c r="R4" i="13"/>
  <c r="R69" i="13" s="1"/>
  <c r="S4" i="13"/>
  <c r="S69" i="13" s="1"/>
  <c r="T4" i="13"/>
  <c r="T69" i="13" s="1"/>
  <c r="C4" i="13"/>
  <c r="C69" i="13" s="1"/>
  <c r="C8" i="13" l="1"/>
  <c r="C73" i="13" s="1"/>
  <c r="C7" i="13"/>
  <c r="C72" i="13" s="1"/>
  <c r="C6" i="13"/>
  <c r="C71" i="13" s="1"/>
  <c r="C5" i="13"/>
  <c r="C70" i="13" s="1"/>
  <c r="AM5" i="28"/>
  <c r="AN5" i="28" s="1"/>
  <c r="AN7" i="28" s="1"/>
  <c r="AN9" i="28" s="1"/>
  <c r="AN11" i="28" s="1"/>
  <c r="AN13" i="28" s="1"/>
  <c r="AN15" i="28" s="1"/>
  <c r="AN17" i="28" s="1"/>
  <c r="AN19" i="28" s="1"/>
  <c r="AN21" i="28" s="1"/>
  <c r="AN23" i="28" s="1"/>
  <c r="AN25" i="28" s="1"/>
  <c r="AN27" i="28" s="1"/>
  <c r="AN29" i="28" s="1"/>
  <c r="AN31" i="28" s="1"/>
  <c r="AN33" i="28" s="1"/>
  <c r="AN35" i="28" s="1"/>
  <c r="AN37" i="28" s="1"/>
  <c r="AN39" i="28" s="1"/>
  <c r="AN41" i="28" s="1"/>
  <c r="AN43" i="28" s="1"/>
  <c r="AM5" i="25"/>
  <c r="AN5" i="25" s="1"/>
  <c r="AN7" i="25" s="1"/>
  <c r="AN9" i="25" s="1"/>
  <c r="AN11" i="25" s="1"/>
  <c r="AN13" i="25" s="1"/>
  <c r="AN15" i="25" s="1"/>
  <c r="AN17" i="25" s="1"/>
  <c r="AN19" i="25" s="1"/>
  <c r="AN21" i="25" s="1"/>
  <c r="AN23" i="25" s="1"/>
  <c r="AN25" i="25" s="1"/>
  <c r="AN27" i="25" s="1"/>
  <c r="AN29" i="25" s="1"/>
  <c r="AN31" i="25" s="1"/>
  <c r="AN33" i="25" s="1"/>
  <c r="AN35" i="25" s="1"/>
  <c r="AN37" i="25" s="1"/>
  <c r="AN39" i="25" s="1"/>
  <c r="AN41" i="25" s="1"/>
  <c r="AN43" i="25" s="1"/>
  <c r="AN45" i="25" s="1"/>
  <c r="AN47" i="25" s="1"/>
  <c r="AN49" i="25" s="1"/>
  <c r="AN51" i="25" s="1"/>
  <c r="AN53" i="25" s="1"/>
  <c r="AN55" i="25" s="1"/>
  <c r="AN57" i="25" s="1"/>
  <c r="AN59" i="25" s="1"/>
  <c r="AN61" i="25" s="1"/>
  <c r="AN63" i="25" s="1"/>
  <c r="AN65" i="25" s="1"/>
  <c r="AN67" i="25" s="1"/>
  <c r="AN69" i="25" s="1"/>
  <c r="AN71" i="25" s="1"/>
  <c r="AN73" i="25" s="1"/>
  <c r="AN75" i="25" s="1"/>
  <c r="AN77" i="25" s="1"/>
  <c r="AN79" i="25" s="1"/>
  <c r="AN81" i="25" s="1"/>
  <c r="AN83" i="25" s="1"/>
  <c r="AN85" i="25" s="1"/>
  <c r="C14" i="13"/>
  <c r="C79" i="13" s="1"/>
  <c r="C13" i="13"/>
  <c r="C78" i="13" s="1"/>
  <c r="C12" i="13"/>
  <c r="C77" i="13" s="1"/>
  <c r="C11" i="13"/>
  <c r="C76" i="13" s="1"/>
  <c r="C10" i="13"/>
  <c r="C75" i="13" s="1"/>
  <c r="C9" i="13"/>
  <c r="C74" i="13" s="1"/>
  <c r="AM5" i="21"/>
  <c r="AN5" i="21" s="1"/>
  <c r="AN7" i="21" s="1"/>
  <c r="AN9" i="21" s="1"/>
  <c r="AN11" i="21" s="1"/>
  <c r="AN13" i="21" s="1"/>
  <c r="AN15" i="21" s="1"/>
  <c r="AN17" i="21" s="1"/>
  <c r="AN19" i="21" s="1"/>
  <c r="AN21" i="21" s="1"/>
  <c r="AN23" i="21" s="1"/>
  <c r="AN25" i="21" s="1"/>
  <c r="AN27" i="21" s="1"/>
  <c r="AN29" i="21" s="1"/>
  <c r="AN31" i="21" s="1"/>
  <c r="AN33" i="21" s="1"/>
  <c r="AN35" i="21" s="1"/>
  <c r="AN37" i="21" s="1"/>
  <c r="AN39" i="21" s="1"/>
  <c r="AN41" i="21" s="1"/>
  <c r="AN43" i="21" s="1"/>
  <c r="AN45" i="21" s="1"/>
  <c r="AN47" i="21" s="1"/>
  <c r="AN49" i="21" s="1"/>
  <c r="AN51" i="21" s="1"/>
  <c r="AN53" i="21" s="1"/>
  <c r="AN55" i="21" s="1"/>
  <c r="AN57" i="21" s="1"/>
  <c r="AN59" i="21" s="1"/>
  <c r="AN61" i="21" s="1"/>
  <c r="AN63" i="21" s="1"/>
  <c r="AN65" i="21" s="1"/>
  <c r="AN67" i="21" s="1"/>
  <c r="AN69" i="21" s="1"/>
  <c r="AN71" i="21" s="1"/>
  <c r="AN73" i="21" s="1"/>
  <c r="AN75" i="21" s="1"/>
  <c r="AN77" i="21" s="1"/>
  <c r="AN79" i="21" s="1"/>
  <c r="AN81" i="21" s="1"/>
  <c r="AN83" i="21" s="1"/>
  <c r="AN85" i="21" s="1"/>
  <c r="AN87" i="21" s="1"/>
  <c r="AN89" i="21" s="1"/>
  <c r="AN91" i="21" s="1"/>
  <c r="AN93" i="21" s="1"/>
  <c r="AN95" i="21" s="1"/>
  <c r="AN97" i="21" s="1"/>
  <c r="AN99" i="21" s="1"/>
  <c r="AN101" i="21" s="1"/>
  <c r="AN103" i="21" s="1"/>
  <c r="AN105" i="21" s="1"/>
  <c r="AM5" i="27"/>
  <c r="AN5" i="27" s="1"/>
  <c r="AN7" i="27" s="1"/>
  <c r="AN9" i="27" s="1"/>
  <c r="AN11" i="27" s="1"/>
  <c r="AN13" i="27" s="1"/>
  <c r="AN15" i="27" s="1"/>
  <c r="AN17" i="27" s="1"/>
  <c r="AN19" i="27" s="1"/>
  <c r="AN21" i="27" s="1"/>
  <c r="AN23" i="27" s="1"/>
  <c r="AN25" i="27" s="1"/>
  <c r="AN27" i="27" s="1"/>
  <c r="AN29" i="27" s="1"/>
  <c r="AN31" i="27" s="1"/>
  <c r="AN33" i="27" s="1"/>
  <c r="AN35" i="27" s="1"/>
  <c r="AN37" i="27" s="1"/>
  <c r="AN39" i="27" s="1"/>
  <c r="AN41" i="27" s="1"/>
  <c r="AN43" i="27" s="1"/>
  <c r="AN45" i="27" s="1"/>
  <c r="AN47" i="27" s="1"/>
  <c r="AN49" i="27" s="1"/>
  <c r="AN51" i="27" s="1"/>
  <c r="AN53" i="27" s="1"/>
  <c r="AN55" i="27" s="1"/>
  <c r="AN57" i="27" s="1"/>
  <c r="AN59" i="27" s="1"/>
  <c r="AN61" i="27" s="1"/>
  <c r="AN63" i="27" s="1"/>
  <c r="AN65" i="27" s="1"/>
  <c r="AN67" i="27" s="1"/>
  <c r="AN69" i="27" s="1"/>
  <c r="AN71" i="27" s="1"/>
  <c r="AN73" i="27" s="1"/>
  <c r="AN75" i="27" s="1"/>
  <c r="AN77" i="27" s="1"/>
  <c r="AN79" i="27" s="1"/>
  <c r="AN81" i="27" s="1"/>
  <c r="AN83" i="27" s="1"/>
  <c r="AN85" i="27" s="1"/>
  <c r="AN87" i="27" s="1"/>
  <c r="AN89" i="27" s="1"/>
  <c r="AN91" i="27" s="1"/>
  <c r="AN93" i="27" s="1"/>
  <c r="AN95" i="27" s="1"/>
  <c r="AN97" i="27" s="1"/>
  <c r="AN99" i="27" s="1"/>
  <c r="AN101" i="27" s="1"/>
  <c r="AM5" i="23"/>
  <c r="AN5" i="23" s="1"/>
  <c r="AN7" i="23" s="1"/>
  <c r="AN9" i="23" s="1"/>
  <c r="AN11" i="23" s="1"/>
  <c r="AN13" i="23" s="1"/>
  <c r="AN15" i="23" s="1"/>
  <c r="AN17" i="23" s="1"/>
  <c r="AN19" i="23" s="1"/>
  <c r="AN21" i="23" s="1"/>
  <c r="AN23" i="23" s="1"/>
  <c r="AN25" i="23" s="1"/>
  <c r="AN27" i="23" s="1"/>
  <c r="AN29" i="23" s="1"/>
  <c r="AN31" i="23" s="1"/>
  <c r="AN33" i="23" s="1"/>
  <c r="AN35" i="23" s="1"/>
  <c r="AN37" i="23" s="1"/>
  <c r="AN39" i="23" s="1"/>
  <c r="AN41" i="23" s="1"/>
  <c r="AN43" i="23" s="1"/>
  <c r="AN45" i="23" s="1"/>
  <c r="AN47" i="23" s="1"/>
  <c r="AN49" i="23" s="1"/>
  <c r="AN51" i="23" s="1"/>
  <c r="AN53" i="23" s="1"/>
  <c r="AM5" i="22"/>
  <c r="AN5" i="22" s="1"/>
  <c r="AN7" i="22" s="1"/>
  <c r="AN9" i="22" s="1"/>
  <c r="AN11" i="22" s="1"/>
  <c r="AN13" i="22" s="1"/>
  <c r="AN15" i="22" s="1"/>
  <c r="AN17" i="22" s="1"/>
  <c r="AN19" i="22" s="1"/>
  <c r="AN21" i="22" s="1"/>
  <c r="AN23" i="22" s="1"/>
  <c r="AN25" i="22" s="1"/>
  <c r="AN27" i="22" s="1"/>
  <c r="AN29" i="22" s="1"/>
  <c r="AN31" i="22" s="1"/>
  <c r="AN33" i="22" s="1"/>
  <c r="AN35" i="22" s="1"/>
  <c r="AM5" i="16"/>
  <c r="AN5" i="16" s="1"/>
  <c r="AN7" i="16" s="1"/>
  <c r="AN9" i="16" s="1"/>
  <c r="AN11" i="16" s="1"/>
  <c r="AN13" i="16" s="1"/>
  <c r="AN15" i="16" s="1"/>
  <c r="AN17" i="16" s="1"/>
  <c r="AN19" i="16" s="1"/>
  <c r="AN21" i="16" s="1"/>
  <c r="AN23" i="16" s="1"/>
  <c r="AN25" i="16" s="1"/>
  <c r="AN27" i="16" s="1"/>
  <c r="AN29" i="16" s="1"/>
  <c r="AN31" i="16" s="1"/>
  <c r="AN33" i="16" s="1"/>
  <c r="AN35" i="16" s="1"/>
  <c r="AN37" i="16" s="1"/>
  <c r="AN39" i="16" s="1"/>
  <c r="AN41" i="16" s="1"/>
  <c r="AN43" i="16" s="1"/>
  <c r="AN45" i="16" s="1"/>
  <c r="AN47" i="16" s="1"/>
  <c r="AN49" i="16" s="1"/>
  <c r="AN51" i="16" s="1"/>
  <c r="AN53" i="16" s="1"/>
  <c r="AN55" i="16" s="1"/>
  <c r="AN57" i="16" s="1"/>
  <c r="AN59" i="16" s="1"/>
  <c r="AN61" i="16" s="1"/>
  <c r="AN63" i="16" s="1"/>
  <c r="AN65" i="16" s="1"/>
  <c r="AN67" i="16" s="1"/>
  <c r="AN69" i="16" s="1"/>
  <c r="AN71" i="16" s="1"/>
  <c r="AN73" i="16" s="1"/>
  <c r="AN75" i="16" s="1"/>
  <c r="AN77" i="16" s="1"/>
  <c r="AN79" i="16" s="1"/>
  <c r="AN81" i="16" s="1"/>
  <c r="AN83" i="16" s="1"/>
  <c r="AN85" i="16" s="1"/>
  <c r="AN87" i="16" s="1"/>
  <c r="AN89" i="16" s="1"/>
  <c r="AN91" i="16" s="1"/>
  <c r="AN93" i="16" s="1"/>
  <c r="AN95" i="16" s="1"/>
  <c r="AN97" i="16" s="1"/>
  <c r="AN99" i="16" s="1"/>
  <c r="AN101" i="16" s="1"/>
  <c r="AN103" i="16" s="1"/>
  <c r="AN105" i="16" s="1"/>
  <c r="AN107" i="16" s="1"/>
  <c r="AN109" i="16" s="1"/>
  <c r="AN111" i="16" s="1"/>
  <c r="AN113" i="16" s="1"/>
  <c r="AN115" i="16" s="1"/>
  <c r="AN117" i="16" s="1"/>
  <c r="AN119" i="16" s="1"/>
  <c r="AN121" i="16" s="1"/>
  <c r="AN123" i="16" s="1"/>
  <c r="AN125" i="16" s="1"/>
  <c r="AN127" i="16" s="1"/>
  <c r="AN129" i="16" s="1"/>
  <c r="AN131" i="16" s="1"/>
  <c r="AN133" i="16" s="1"/>
  <c r="AN135" i="16" s="1"/>
  <c r="AN137" i="16" s="1"/>
  <c r="AN139" i="16" s="1"/>
  <c r="AN141" i="16" s="1"/>
  <c r="AN143" i="16" s="1"/>
  <c r="AN145" i="16" s="1"/>
  <c r="AN147" i="16" s="1"/>
  <c r="AN149" i="16" s="1"/>
  <c r="AN151" i="16" s="1"/>
  <c r="AN153" i="16" s="1"/>
  <c r="AN155" i="16" s="1"/>
  <c r="AN157" i="16" s="1"/>
  <c r="AN159" i="16" s="1"/>
  <c r="AN161" i="16" s="1"/>
  <c r="AN163" i="16" s="1"/>
  <c r="AN165" i="16" s="1"/>
  <c r="AN167" i="16" s="1"/>
  <c r="AN169" i="16" s="1"/>
  <c r="AN171" i="16" s="1"/>
  <c r="AN173" i="16" s="1"/>
  <c r="AN175" i="16" s="1"/>
  <c r="AN177" i="16" s="1"/>
  <c r="AN179" i="16" s="1"/>
  <c r="AN181" i="16" s="1"/>
  <c r="AN183" i="16" s="1"/>
  <c r="AN185" i="16" s="1"/>
  <c r="AN187" i="16" s="1"/>
  <c r="AN189" i="16" s="1"/>
  <c r="AN191" i="16" s="1"/>
  <c r="AN193" i="16" s="1"/>
  <c r="AN195" i="16" s="1"/>
  <c r="AN197" i="16" s="1"/>
  <c r="AN199" i="16" s="1"/>
  <c r="AN201" i="16" s="1"/>
  <c r="AN203" i="16" s="1"/>
  <c r="AN205" i="16" s="1"/>
  <c r="AN207" i="16" s="1"/>
  <c r="AN209" i="16" s="1"/>
  <c r="AN211" i="16" s="1"/>
  <c r="AN213" i="16" s="1"/>
  <c r="AN215" i="16" s="1"/>
  <c r="AN217" i="16" s="1"/>
  <c r="AN219" i="16" s="1"/>
  <c r="AN221" i="16" s="1"/>
  <c r="AN223" i="16" s="1"/>
  <c r="AN225" i="16" s="1"/>
  <c r="AN227" i="16" s="1"/>
  <c r="AN229" i="16" s="1"/>
  <c r="AM5" i="31"/>
  <c r="AM5" i="20"/>
  <c r="AN5" i="20" s="1"/>
  <c r="AN7" i="20" s="1"/>
  <c r="AN9" i="20" s="1"/>
  <c r="AN11" i="20" s="1"/>
  <c r="AN13" i="20" s="1"/>
  <c r="AN15" i="20" s="1"/>
  <c r="AN17" i="20" s="1"/>
  <c r="AN19" i="20" s="1"/>
  <c r="AN21" i="20" s="1"/>
  <c r="AN23" i="20" s="1"/>
  <c r="AN25" i="20" s="1"/>
  <c r="AN27" i="20" s="1"/>
  <c r="AN29" i="20" s="1"/>
  <c r="AN31" i="20" s="1"/>
  <c r="AN33" i="20" s="1"/>
  <c r="AN35" i="20" s="1"/>
  <c r="AN37" i="20" s="1"/>
  <c r="AN39" i="20" s="1"/>
  <c r="AN41" i="20" s="1"/>
  <c r="AN43" i="20" s="1"/>
  <c r="AN45" i="20" s="1"/>
  <c r="AN47" i="20" s="1"/>
  <c r="AN49" i="20" s="1"/>
  <c r="AN51" i="20" s="1"/>
  <c r="AN53" i="20" s="1"/>
  <c r="AN55" i="20" s="1"/>
  <c r="AN57" i="20" s="1"/>
  <c r="AN59" i="20" s="1"/>
  <c r="AN61" i="20" s="1"/>
  <c r="AN63" i="20" s="1"/>
  <c r="AN65" i="20" s="1"/>
  <c r="AN67" i="20" s="1"/>
  <c r="AN69" i="20" s="1"/>
  <c r="AN71" i="20" s="1"/>
  <c r="AN73" i="20" s="1"/>
  <c r="AN75" i="20" s="1"/>
  <c r="AN77" i="20" s="1"/>
  <c r="AN79" i="20" s="1"/>
  <c r="AN81" i="20" s="1"/>
  <c r="AN83" i="20" s="1"/>
  <c r="AN85" i="20" s="1"/>
  <c r="AN87" i="20" s="1"/>
  <c r="AN89" i="20" s="1"/>
  <c r="AN91" i="20" s="1"/>
  <c r="AN93" i="20" s="1"/>
  <c r="AN95" i="20" s="1"/>
  <c r="AN97" i="20" s="1"/>
  <c r="AN99" i="20" s="1"/>
  <c r="AN101" i="20" s="1"/>
  <c r="AN103" i="20" s="1"/>
  <c r="AN105" i="20" s="1"/>
  <c r="AN107" i="20" s="1"/>
  <c r="AN109" i="20" s="1"/>
  <c r="AN111" i="20" s="1"/>
  <c r="AN113" i="20" s="1"/>
  <c r="AN115" i="20" s="1"/>
  <c r="AN107" i="21" l="1"/>
  <c r="AN109" i="21" s="1"/>
  <c r="AN111" i="21" s="1"/>
  <c r="AN113" i="21" s="1"/>
  <c r="AN115" i="21" s="1"/>
  <c r="AN117" i="21" s="1"/>
  <c r="AN119" i="21" s="1"/>
  <c r="AN121" i="21" s="1"/>
  <c r="AN5" i="31"/>
  <c r="AN7" i="31" s="1"/>
  <c r="AN9" i="31" s="1"/>
  <c r="AN11" i="31" s="1"/>
  <c r="AN13" i="31" s="1"/>
  <c r="AN15" i="31" s="1"/>
  <c r="AN17" i="31" s="1"/>
  <c r="AN19" i="31" s="1"/>
  <c r="AN21" i="31" s="1"/>
  <c r="AN23" i="31" s="1"/>
  <c r="AN25" i="31" s="1"/>
  <c r="AN27" i="31" s="1"/>
  <c r="AN29" i="31" s="1"/>
  <c r="AN31" i="31" s="1"/>
  <c r="AN33" i="31" s="1"/>
  <c r="AN35" i="31" s="1"/>
  <c r="AN37" i="31" s="1"/>
  <c r="AN39" i="31" s="1"/>
  <c r="AN41" i="31" s="1"/>
  <c r="AN43" i="31" s="1"/>
  <c r="AN45" i="31" s="1"/>
  <c r="AN47" i="31" s="1"/>
  <c r="AN49" i="31" s="1"/>
  <c r="AN51" i="31" s="1"/>
  <c r="AN53" i="31" s="1"/>
  <c r="AN55" i="31" s="1"/>
  <c r="AN57" i="31" s="1"/>
  <c r="AN59" i="31" s="1"/>
  <c r="AN61" i="31" s="1"/>
  <c r="AN63" i="31" s="1"/>
  <c r="AN65" i="31" s="1"/>
  <c r="AN67" i="31" s="1"/>
  <c r="AN69" i="31" s="1"/>
  <c r="AN71" i="31" s="1"/>
  <c r="AN73" i="31" s="1"/>
  <c r="AN75" i="31" s="1"/>
  <c r="AM5" i="11"/>
  <c r="AN5" i="11" s="1"/>
  <c r="AN7" i="11" s="1"/>
  <c r="AN9" i="11" s="1"/>
  <c r="AN11" i="11" s="1"/>
  <c r="AN13" i="11" s="1"/>
  <c r="AN15" i="11" s="1"/>
  <c r="AN17" i="11" s="1"/>
  <c r="AN19" i="11" s="1"/>
  <c r="AN21" i="11" s="1"/>
  <c r="AN23" i="11" s="1"/>
  <c r="AN25" i="11" s="1"/>
  <c r="AN27" i="11" s="1"/>
  <c r="AN29" i="11" s="1"/>
  <c r="AN31" i="11" s="1"/>
  <c r="AN33" i="11" s="1"/>
  <c r="AN35" i="11" s="1"/>
  <c r="AN37" i="11" s="1"/>
  <c r="AN39" i="11" s="1"/>
  <c r="AN41" i="11" s="1"/>
  <c r="AN43" i="11" s="1"/>
  <c r="AN45" i="11" s="1"/>
  <c r="AN47" i="11" s="1"/>
  <c r="AN49" i="11" s="1"/>
  <c r="AN51" i="11" s="1"/>
  <c r="AN53" i="11" s="1"/>
  <c r="AN55" i="11" s="1"/>
  <c r="AN57" i="11" s="1"/>
  <c r="AN59" i="11" s="1"/>
  <c r="AN61" i="11" s="1"/>
  <c r="AN63" i="11" s="1"/>
  <c r="AN65" i="11" s="1"/>
  <c r="AN67" i="11" s="1"/>
  <c r="AN69" i="11" s="1"/>
  <c r="AN71" i="11" s="1"/>
  <c r="AN73" i="11" s="1"/>
  <c r="AN75" i="11" s="1"/>
  <c r="AN77" i="11" s="1"/>
  <c r="AN79" i="11" s="1"/>
  <c r="AN81" i="11" s="1"/>
  <c r="AN83" i="11" s="1"/>
  <c r="AN85" i="11" s="1"/>
  <c r="AN87" i="11" s="1"/>
  <c r="AN89" i="11" s="1"/>
  <c r="AN91" i="11" s="1"/>
  <c r="AN93" i="11" s="1"/>
  <c r="AN95" i="11" s="1"/>
  <c r="AN97" i="11" s="1"/>
  <c r="AN99" i="11" s="1"/>
  <c r="AN101" i="11" s="1"/>
  <c r="AN103" i="11" s="1"/>
  <c r="AN105" i="11" s="1"/>
  <c r="AN107" i="11" s="1"/>
  <c r="AN109" i="11" s="1"/>
  <c r="AN111" i="11" s="1"/>
  <c r="AN113" i="11" s="1"/>
  <c r="AN115" i="11" s="1"/>
  <c r="AN117" i="11" s="1"/>
  <c r="AN119" i="11" s="1"/>
  <c r="AN121" i="11" s="1"/>
  <c r="AN123" i="11" s="1"/>
  <c r="AN125" i="11" s="1"/>
  <c r="AN127" i="11" s="1"/>
  <c r="AM5" i="8"/>
  <c r="AN5" i="8" s="1"/>
  <c r="AN7" i="8" s="1"/>
  <c r="AN9" i="8" s="1"/>
  <c r="AN11" i="8" s="1"/>
  <c r="AN13" i="8" s="1"/>
  <c r="AN15" i="8" s="1"/>
  <c r="AN17" i="8" s="1"/>
  <c r="AN19" i="8" s="1"/>
  <c r="AN21" i="8" s="1"/>
  <c r="AN23" i="8" s="1"/>
  <c r="AN25" i="8" s="1"/>
  <c r="AN27" i="8" s="1"/>
  <c r="AN29" i="8" s="1"/>
  <c r="AN31" i="8" s="1"/>
  <c r="AN33" i="8" s="1"/>
  <c r="AN35" i="8" s="1"/>
  <c r="AN37" i="8" s="1"/>
  <c r="AN39" i="8" s="1"/>
  <c r="AN41" i="8" s="1"/>
  <c r="AN43" i="8" s="1"/>
  <c r="AN45" i="8" s="1"/>
  <c r="AN47" i="8" s="1"/>
  <c r="AN49" i="8" s="1"/>
  <c r="AN51" i="8" s="1"/>
  <c r="AN53" i="8" s="1"/>
  <c r="AN55" i="8" s="1"/>
  <c r="AN57" i="8" s="1"/>
  <c r="AN59" i="8" s="1"/>
  <c r="AN61" i="8" s="1"/>
  <c r="AN63" i="8" s="1"/>
  <c r="AN65" i="8" s="1"/>
  <c r="AN67" i="8" s="1"/>
  <c r="AN69" i="8" s="1"/>
  <c r="AN71" i="8" s="1"/>
  <c r="AN73" i="8" s="1"/>
  <c r="AN75" i="8" s="1"/>
  <c r="AN77" i="8" s="1"/>
  <c r="AN79" i="8" s="1"/>
  <c r="AN81" i="8" s="1"/>
  <c r="AN83" i="8" s="1"/>
  <c r="AN85" i="8" s="1"/>
  <c r="AN87" i="8" s="1"/>
  <c r="AN89" i="8" s="1"/>
  <c r="AN91" i="8" s="1"/>
  <c r="AN93" i="8" s="1"/>
  <c r="AN95" i="8" s="1"/>
  <c r="AN97" i="8" s="1"/>
  <c r="AN99" i="8" s="1"/>
  <c r="AN101" i="8" s="1"/>
  <c r="AN103" i="8" s="1"/>
  <c r="AN105" i="8" s="1"/>
  <c r="AN107" i="8" s="1"/>
  <c r="AN109" i="8" s="1"/>
  <c r="AN111" i="8" s="1"/>
  <c r="AN113" i="8" s="1"/>
  <c r="AN115" i="8" s="1"/>
  <c r="AN117" i="8" s="1"/>
  <c r="AN119" i="8" s="1"/>
  <c r="AN121" i="8" s="1"/>
  <c r="AN123" i="8" s="1"/>
  <c r="AN125" i="8" s="1"/>
  <c r="AN127" i="8" s="1"/>
  <c r="AN129" i="8" s="1"/>
  <c r="AN131" i="8" s="1"/>
  <c r="AN133" i="8" s="1"/>
  <c r="AN135" i="8" s="1"/>
  <c r="AN137" i="8" s="1"/>
  <c r="AN139" i="8" s="1"/>
  <c r="AN141" i="8" s="1"/>
  <c r="AN143" i="8" s="1"/>
  <c r="AN145" i="8" s="1"/>
  <c r="AN147" i="8" s="1"/>
  <c r="AN149" i="8" s="1"/>
  <c r="AN151" i="8" s="1"/>
  <c r="AN153" i="8" s="1"/>
  <c r="AN155" i="8" s="1"/>
  <c r="AN157" i="8" s="1"/>
  <c r="AN159" i="8" s="1"/>
  <c r="AN161" i="8" s="1"/>
  <c r="AN163" i="8" s="1"/>
  <c r="AN165" i="8" s="1"/>
  <c r="AN167" i="8" s="1"/>
  <c r="AN169" i="8" s="1"/>
  <c r="AN171" i="8" s="1"/>
  <c r="AM5" i="5"/>
  <c r="AN5" i="5" s="1"/>
  <c r="AN7" i="5" s="1"/>
  <c r="AN9" i="5" s="1"/>
  <c r="AN11" i="5" s="1"/>
  <c r="AN13" i="5" s="1"/>
  <c r="AN15" i="5" s="1"/>
  <c r="AN17" i="5" s="1"/>
  <c r="AN19" i="5" s="1"/>
  <c r="AN21" i="5" s="1"/>
  <c r="AN23" i="5" s="1"/>
  <c r="AN25" i="5" s="1"/>
  <c r="AN27" i="5" s="1"/>
  <c r="AN29" i="5" s="1"/>
  <c r="AN31" i="5" s="1"/>
  <c r="AN33" i="5" s="1"/>
  <c r="AN35" i="5" s="1"/>
  <c r="AN37" i="5" s="1"/>
  <c r="AN39" i="5" s="1"/>
  <c r="AN41" i="5" s="1"/>
  <c r="AN43" i="5" s="1"/>
  <c r="AN45" i="5" s="1"/>
  <c r="AN47" i="5" s="1"/>
  <c r="AN49" i="5" s="1"/>
  <c r="AN51" i="5" s="1"/>
  <c r="AN53" i="5" s="1"/>
  <c r="AN55" i="5" s="1"/>
  <c r="AN57" i="5" s="1"/>
  <c r="AN59" i="5" s="1"/>
  <c r="AN61" i="5" s="1"/>
  <c r="AN63" i="5" s="1"/>
  <c r="AN65" i="5" s="1"/>
  <c r="AN67" i="5" s="1"/>
  <c r="AN69" i="5" s="1"/>
  <c r="AN71" i="5" s="1"/>
  <c r="AN73" i="5" s="1"/>
  <c r="AN75" i="5" s="1"/>
  <c r="AN77" i="5" s="1"/>
  <c r="AN79" i="5" s="1"/>
  <c r="AN81" i="5" s="1"/>
  <c r="AN83" i="5" s="1"/>
  <c r="AN85" i="5" s="1"/>
  <c r="AN87" i="5" s="1"/>
  <c r="AN89" i="5" s="1"/>
  <c r="AN91" i="5" s="1"/>
  <c r="AN93" i="5" s="1"/>
  <c r="AN95" i="5" s="1"/>
  <c r="AN97" i="5" s="1"/>
  <c r="AN99" i="5" s="1"/>
  <c r="AN101" i="5" s="1"/>
  <c r="AN103" i="5" s="1"/>
  <c r="AN105" i="5" s="1"/>
  <c r="AN107" i="5" s="1"/>
  <c r="AN109" i="5" s="1"/>
  <c r="AN111" i="5" s="1"/>
  <c r="AN113" i="5" s="1"/>
  <c r="AN115" i="5" s="1"/>
  <c r="AN117" i="5" s="1"/>
  <c r="AN119" i="5" s="1"/>
  <c r="AN121" i="5" s="1"/>
  <c r="AN123" i="5" s="1"/>
  <c r="AN125" i="5" s="1"/>
  <c r="AN127" i="5" s="1"/>
  <c r="AN129" i="5" s="1"/>
  <c r="AN131" i="5" s="1"/>
  <c r="AN133" i="5" s="1"/>
  <c r="AN135" i="5" s="1"/>
  <c r="AN137" i="5" s="1"/>
  <c r="AN139" i="5" s="1"/>
  <c r="AN141" i="5" s="1"/>
  <c r="AN143" i="5" s="1"/>
  <c r="AN145" i="5" s="1"/>
  <c r="AN147" i="5" s="1"/>
  <c r="AN149" i="5" s="1"/>
  <c r="AN151" i="5" s="1"/>
  <c r="AN153" i="5" s="1"/>
  <c r="AN155" i="5" s="1"/>
  <c r="AN157" i="5" s="1"/>
  <c r="AN159" i="5" s="1"/>
  <c r="AN161" i="5" s="1"/>
  <c r="AN163" i="5" s="1"/>
  <c r="AN165" i="5" s="1"/>
  <c r="AN167" i="5" s="1"/>
  <c r="AN169" i="5" s="1"/>
  <c r="AN171" i="5" s="1"/>
  <c r="AN173" i="5" s="1"/>
  <c r="AN175" i="5" s="1"/>
  <c r="AN177" i="5" s="1"/>
  <c r="AN179" i="5" s="1"/>
  <c r="AN181" i="5" s="1"/>
  <c r="AN183" i="5" s="1"/>
  <c r="AN185" i="5" s="1"/>
  <c r="AN187" i="5" s="1"/>
  <c r="AN189" i="5" s="1"/>
  <c r="AN191" i="5" s="1"/>
  <c r="AN193" i="5" s="1"/>
  <c r="AN195" i="5" s="1"/>
  <c r="AN197" i="5" s="1"/>
  <c r="AN199" i="5" s="1"/>
  <c r="AN201" i="5" s="1"/>
  <c r="AN203" i="5" s="1"/>
  <c r="AN205" i="5" s="1"/>
  <c r="AN207" i="5" s="1"/>
  <c r="AN209" i="5" s="1"/>
  <c r="AN211" i="5" s="1"/>
  <c r="AN213" i="5" s="1"/>
  <c r="AM5" i="2"/>
  <c r="AN5" i="2" s="1"/>
  <c r="AN7" i="2" s="1"/>
  <c r="AN9" i="2" s="1"/>
  <c r="AN11" i="2" s="1"/>
  <c r="AN13" i="2" s="1"/>
  <c r="AN15" i="2" s="1"/>
  <c r="AN17" i="2" s="1"/>
  <c r="AN19" i="2" s="1"/>
  <c r="AN21" i="2" s="1"/>
  <c r="AN23" i="2" s="1"/>
  <c r="AN25" i="2" s="1"/>
  <c r="AN27" i="2" s="1"/>
  <c r="AN29" i="2" s="1"/>
  <c r="AN31" i="2" s="1"/>
  <c r="AN33" i="2" s="1"/>
  <c r="AN35" i="2" s="1"/>
  <c r="AN37" i="2" s="1"/>
  <c r="AN39" i="2" s="1"/>
  <c r="AN41" i="2" s="1"/>
  <c r="AN43" i="2" s="1"/>
  <c r="AN45" i="2" s="1"/>
  <c r="AN47" i="2" s="1"/>
  <c r="AN49" i="2" s="1"/>
  <c r="AN51" i="2" s="1"/>
  <c r="AN53" i="2" s="1"/>
  <c r="AN55" i="2" s="1"/>
  <c r="AN57" i="2" s="1"/>
  <c r="AN59" i="2" s="1"/>
  <c r="AN61" i="2" s="1"/>
  <c r="AN63" i="2" s="1"/>
  <c r="AN65" i="2" s="1"/>
  <c r="AN67" i="2" s="1"/>
  <c r="AN69" i="2" s="1"/>
  <c r="AN71" i="2" s="1"/>
  <c r="AN73" i="2" s="1"/>
  <c r="AN75" i="2" s="1"/>
  <c r="AN77" i="2" s="1"/>
  <c r="AN79" i="2" s="1"/>
  <c r="AN81" i="2" s="1"/>
  <c r="AN83" i="2" s="1"/>
  <c r="AN85" i="2" s="1"/>
  <c r="AN87" i="2" s="1"/>
  <c r="AN89" i="2" s="1"/>
  <c r="AN91" i="2" s="1"/>
  <c r="AN93" i="2" s="1"/>
  <c r="AN95" i="2" s="1"/>
  <c r="AN97" i="2" s="1"/>
  <c r="AN99" i="2" s="1"/>
  <c r="AN101" i="2" s="1"/>
  <c r="AN103" i="2" s="1"/>
  <c r="AN105" i="2" s="1"/>
  <c r="AN107" i="2" s="1"/>
  <c r="AN109" i="2" s="1"/>
  <c r="AN111" i="2" s="1"/>
  <c r="AN113" i="2" s="1"/>
  <c r="AN115" i="2" s="1"/>
  <c r="AN117" i="2" s="1"/>
  <c r="AM5" i="1"/>
  <c r="AN5" i="1" s="1"/>
  <c r="AN7" i="1" s="1"/>
  <c r="AN9" i="1" s="1"/>
  <c r="AN11" i="1" s="1"/>
  <c r="AN13" i="1" s="1"/>
  <c r="AN15" i="1" s="1"/>
  <c r="AN17" i="1" s="1"/>
  <c r="AN19" i="1" s="1"/>
  <c r="AN21" i="1" s="1"/>
  <c r="AN23" i="1" s="1"/>
  <c r="AN25" i="1" s="1"/>
  <c r="AN27" i="1" s="1"/>
  <c r="AN29" i="1" s="1"/>
  <c r="AN31" i="1" s="1"/>
  <c r="AN33" i="1" s="1"/>
  <c r="AN35" i="1" s="1"/>
  <c r="AN37" i="1" s="1"/>
  <c r="AN39" i="1" s="1"/>
  <c r="AN41" i="1" s="1"/>
  <c r="AN43" i="1" s="1"/>
  <c r="AN45" i="1" s="1"/>
  <c r="AN47" i="1" s="1"/>
  <c r="AN49" i="1" s="1"/>
  <c r="AN51" i="1" s="1"/>
  <c r="AN53" i="1" s="1"/>
  <c r="AN55" i="1" s="1"/>
  <c r="AN57" i="1" s="1"/>
  <c r="AN59" i="1" s="1"/>
  <c r="AN61" i="1" s="1"/>
  <c r="AN63" i="1" s="1"/>
  <c r="AN65" i="1" s="1"/>
  <c r="AN67" i="1" s="1"/>
  <c r="AN69" i="1" s="1"/>
  <c r="AN71" i="1" s="1"/>
  <c r="AN73" i="1" s="1"/>
  <c r="AN75" i="1" s="1"/>
  <c r="AN77" i="1" s="1"/>
  <c r="AN79" i="1" s="1"/>
  <c r="AN81" i="1" s="1"/>
  <c r="AN83" i="1" s="1"/>
  <c r="AN85" i="1" s="1"/>
  <c r="AN87" i="1" s="1"/>
  <c r="AN89" i="1" s="1"/>
  <c r="AN91" i="1" s="1"/>
  <c r="AN93" i="1" s="1"/>
  <c r="AN95" i="1" s="1"/>
  <c r="AN97" i="1" s="1"/>
  <c r="AN99" i="1" s="1"/>
  <c r="AN101" i="1" s="1"/>
  <c r="AN103" i="1" s="1"/>
  <c r="AN105" i="1" s="1"/>
  <c r="AN107" i="1" s="1"/>
  <c r="AN109" i="1" s="1"/>
  <c r="AN111" i="1" s="1"/>
  <c r="AN113" i="1" s="1"/>
  <c r="AN115" i="1" s="1"/>
  <c r="AN117" i="1" s="1"/>
  <c r="AN119" i="1" s="1"/>
  <c r="AN121" i="1" s="1"/>
  <c r="AN123" i="1" s="1"/>
  <c r="AN125" i="1" s="1"/>
  <c r="AN127" i="1" s="1"/>
  <c r="AN129" i="1" s="1"/>
  <c r="AN131" i="1" s="1"/>
  <c r="AN133" i="1" s="1"/>
  <c r="AN135" i="1" s="1"/>
  <c r="AN137" i="1" s="1"/>
  <c r="AN139" i="1" s="1"/>
  <c r="AN141" i="1" s="1"/>
  <c r="AN143" i="1" s="1"/>
  <c r="AN145" i="1" s="1"/>
  <c r="AN147" i="1" s="1"/>
  <c r="AN149" i="1" s="1"/>
  <c r="AN151" i="1" s="1"/>
  <c r="AN153" i="1" s="1"/>
  <c r="AN155" i="1" s="1"/>
  <c r="AN157" i="1" s="1"/>
  <c r="AN159" i="1" s="1"/>
  <c r="AN161" i="1" s="1"/>
  <c r="AN163" i="1" s="1"/>
  <c r="AN165" i="1" s="1"/>
  <c r="AN167" i="1" s="1"/>
  <c r="AN169" i="1" s="1"/>
  <c r="AN171" i="1" s="1"/>
  <c r="AN173" i="1" s="1"/>
  <c r="AN175" i="1" s="1"/>
  <c r="AN177" i="1" s="1"/>
  <c r="AN179" i="1" s="1"/>
  <c r="AN181" i="1" s="1"/>
  <c r="AN183" i="1" s="1"/>
  <c r="AN185" i="1" s="1"/>
  <c r="AN187" i="1" s="1"/>
  <c r="AN189" i="1" s="1"/>
  <c r="AN191" i="1" s="1"/>
  <c r="AN193" i="1" s="1"/>
  <c r="AN195" i="1" s="1"/>
  <c r="AN197" i="1" s="1"/>
  <c r="AN199" i="1" s="1"/>
  <c r="AN201" i="1" s="1"/>
  <c r="AN203" i="1" s="1"/>
  <c r="AN205" i="1" s="1"/>
  <c r="AN207" i="1" s="1"/>
  <c r="AN209" i="1" s="1"/>
  <c r="AN211" i="1" s="1"/>
  <c r="AN213" i="1" s="1"/>
  <c r="AN215" i="1" s="1"/>
  <c r="AM5" i="12"/>
  <c r="AN5" i="12" s="1"/>
  <c r="AN7" i="12" s="1"/>
  <c r="AN9" i="12" s="1"/>
  <c r="AN11" i="12" s="1"/>
  <c r="AN13" i="12" s="1"/>
  <c r="AN15" i="12" s="1"/>
  <c r="AN17" i="12" s="1"/>
  <c r="AN19" i="12" s="1"/>
  <c r="AN21" i="12" s="1"/>
  <c r="AN23" i="12" s="1"/>
  <c r="AN25" i="12" s="1"/>
  <c r="AN27" i="12" s="1"/>
  <c r="AN29" i="12" s="1"/>
  <c r="AN31" i="12" s="1"/>
  <c r="AN33" i="12" s="1"/>
  <c r="AN35" i="12" s="1"/>
  <c r="AN37" i="12" s="1"/>
  <c r="AN39" i="12" s="1"/>
  <c r="AN41" i="12" s="1"/>
  <c r="AN43" i="12" s="1"/>
  <c r="AN45" i="12" s="1"/>
  <c r="AN47" i="12" s="1"/>
  <c r="AN49" i="12" s="1"/>
  <c r="AN51" i="12" s="1"/>
  <c r="AN53" i="12" s="1"/>
  <c r="AN55" i="12" s="1"/>
  <c r="AN57" i="12" s="1"/>
  <c r="AN59" i="12" s="1"/>
  <c r="AN61" i="12" s="1"/>
  <c r="AN63" i="12" s="1"/>
  <c r="AN65" i="12" s="1"/>
  <c r="AN67" i="12" s="1"/>
  <c r="AN69" i="12" s="1"/>
  <c r="AN71" i="12" s="1"/>
  <c r="AN73" i="12" s="1"/>
  <c r="AN75" i="12" s="1"/>
  <c r="AN77" i="12" s="1"/>
  <c r="AN79" i="12" s="1"/>
  <c r="AN81" i="12" s="1"/>
  <c r="AN83" i="12" s="1"/>
  <c r="AN85" i="12" s="1"/>
  <c r="AN87" i="12" s="1"/>
  <c r="AN89" i="12" s="1"/>
  <c r="AN91" i="12" s="1"/>
  <c r="AN93" i="12" s="1"/>
  <c r="AN95" i="12" s="1"/>
  <c r="AN97" i="12" s="1"/>
  <c r="AN99" i="12" s="1"/>
  <c r="AN101" i="12" s="1"/>
  <c r="AN103" i="12" s="1"/>
  <c r="AN105" i="12" s="1"/>
  <c r="AN107" i="12" s="1"/>
  <c r="AN109" i="12" s="1"/>
  <c r="AN111" i="12" s="1"/>
  <c r="AN113" i="12" s="1"/>
  <c r="AN115" i="12" s="1"/>
  <c r="AN117" i="12" s="1"/>
  <c r="AN119" i="12" s="1"/>
  <c r="AN121" i="12" s="1"/>
  <c r="AN123" i="12" s="1"/>
  <c r="AN125" i="12" s="1"/>
  <c r="AN127" i="12" s="1"/>
  <c r="AN129" i="12" s="1"/>
  <c r="AN131" i="12" s="1"/>
  <c r="AN133" i="12" s="1"/>
  <c r="AN135" i="12" s="1"/>
  <c r="AN137" i="12" s="1"/>
  <c r="AN139" i="12" s="1"/>
  <c r="AN141" i="12" s="1"/>
  <c r="AN143" i="12" s="1"/>
  <c r="AN145" i="12" s="1"/>
  <c r="AN147" i="12" s="1"/>
  <c r="AN149" i="12" s="1"/>
  <c r="AN151" i="12" s="1"/>
  <c r="AN153" i="12" s="1"/>
  <c r="AN155" i="12" s="1"/>
  <c r="AN157" i="12" s="1"/>
  <c r="AN159" i="12" s="1"/>
  <c r="AN161" i="12" s="1"/>
  <c r="AN163" i="12" s="1"/>
  <c r="AN165" i="12" s="1"/>
  <c r="AN167" i="12" s="1"/>
  <c r="AN169" i="12" s="1"/>
  <c r="AN171" i="12" s="1"/>
  <c r="AN173" i="12" s="1"/>
  <c r="AN175" i="12" s="1"/>
  <c r="AN177" i="12" s="1"/>
  <c r="AN179" i="12" s="1"/>
  <c r="AN181" i="12" s="1"/>
  <c r="AN183" i="12" s="1"/>
  <c r="AN185" i="12" s="1"/>
  <c r="AN187" i="12" s="1"/>
  <c r="AN189" i="12" s="1"/>
  <c r="AN191" i="12" s="1"/>
  <c r="AN193" i="12" s="1"/>
  <c r="AN195" i="12" s="1"/>
  <c r="AN197" i="12" s="1"/>
  <c r="AN199" i="12" s="1"/>
  <c r="AN201" i="12" s="1"/>
  <c r="AN203" i="12" s="1"/>
  <c r="AN205" i="12" s="1"/>
  <c r="AN207" i="12" s="1"/>
  <c r="AN209" i="12" s="1"/>
  <c r="AN211" i="12" s="1"/>
  <c r="AN213" i="12" s="1"/>
  <c r="AN215" i="12" s="1"/>
  <c r="AN217" i="12" s="1"/>
  <c r="AN219" i="12" s="1"/>
  <c r="AN221" i="12" s="1"/>
  <c r="AN223" i="12" s="1"/>
  <c r="AN225" i="12" s="1"/>
  <c r="AN227" i="12" s="1"/>
  <c r="AN229" i="12" s="1"/>
  <c r="AN231" i="12" s="1"/>
  <c r="AN233" i="12" s="1"/>
  <c r="AN235" i="12" s="1"/>
  <c r="AN237" i="12" s="1"/>
  <c r="AN239" i="12" s="1"/>
  <c r="AN241" i="12" s="1"/>
  <c r="AN243" i="12" s="1"/>
  <c r="AN245" i="12" s="1"/>
  <c r="AN247" i="12" s="1"/>
  <c r="AN249" i="12" s="1"/>
  <c r="AN251" i="12" s="1"/>
  <c r="AN253" i="12" s="1"/>
  <c r="AN255" i="12" s="1"/>
  <c r="AN257" i="12" s="1"/>
  <c r="AN259" i="12" s="1"/>
  <c r="AN261" i="12" s="1"/>
  <c r="AN263" i="12" s="1"/>
  <c r="AN265" i="12" s="1"/>
  <c r="AN267" i="12" s="1"/>
  <c r="AN269" i="12" s="1"/>
  <c r="AN271" i="12" s="1"/>
  <c r="AN273" i="12" s="1"/>
  <c r="AN275" i="12" s="1"/>
  <c r="AN277" i="12" s="1"/>
  <c r="AN279" i="12" s="1"/>
  <c r="AN281" i="12" s="1"/>
  <c r="AN283" i="12" s="1"/>
  <c r="AN285" i="12" s="1"/>
  <c r="AN287" i="12" s="1"/>
  <c r="AN289" i="12" s="1"/>
  <c r="AN291" i="12" s="1"/>
  <c r="AN293" i="12" s="1"/>
  <c r="AN295" i="12" s="1"/>
  <c r="AN297" i="12" s="1"/>
  <c r="AN299" i="12" s="1"/>
  <c r="AN301" i="12" s="1"/>
  <c r="AN303" i="12" s="1"/>
  <c r="AN305" i="12" s="1"/>
  <c r="AM5" i="10"/>
  <c r="AN5" i="10" s="1"/>
  <c r="AN7" i="10" s="1"/>
  <c r="AN9" i="10" s="1"/>
  <c r="AN11" i="10" s="1"/>
  <c r="AN13" i="10" s="1"/>
  <c r="AN15" i="10" s="1"/>
  <c r="AN17" i="10" s="1"/>
  <c r="AN19" i="10" s="1"/>
  <c r="AN21" i="10" s="1"/>
  <c r="AN23" i="10" s="1"/>
  <c r="AN25" i="10" s="1"/>
  <c r="AN27" i="10" s="1"/>
  <c r="AN29" i="10" s="1"/>
  <c r="AN31" i="10" s="1"/>
  <c r="AN33" i="10" s="1"/>
  <c r="AN35" i="10" s="1"/>
  <c r="AN37" i="10" s="1"/>
  <c r="AN39" i="10" s="1"/>
  <c r="AN41" i="10" s="1"/>
  <c r="AN43" i="10" s="1"/>
  <c r="AN45" i="10" s="1"/>
  <c r="AN47" i="10" s="1"/>
  <c r="AN49" i="10" s="1"/>
  <c r="AN51" i="10" s="1"/>
  <c r="AN53" i="10" s="1"/>
  <c r="AN55" i="10" s="1"/>
  <c r="AN57" i="10" s="1"/>
  <c r="AN59" i="10" s="1"/>
  <c r="AN61" i="10" s="1"/>
  <c r="AN63" i="10" s="1"/>
  <c r="AN65" i="10" s="1"/>
  <c r="AN67" i="10" s="1"/>
  <c r="AN69" i="10" s="1"/>
  <c r="AN71" i="10" s="1"/>
  <c r="AN73" i="10" s="1"/>
  <c r="AN75" i="10" s="1"/>
  <c r="AN77" i="10" s="1"/>
  <c r="AN79" i="10" s="1"/>
  <c r="AN81" i="10" s="1"/>
  <c r="AN83" i="10" s="1"/>
  <c r="AN85" i="10" s="1"/>
  <c r="AN87" i="10" s="1"/>
  <c r="AN89" i="10" s="1"/>
  <c r="AN91" i="10" s="1"/>
  <c r="AN93" i="10" s="1"/>
  <c r="AN95" i="10" s="1"/>
  <c r="AN97" i="10" s="1"/>
  <c r="AN99" i="10" s="1"/>
  <c r="AN101" i="10" s="1"/>
  <c r="AN103" i="10" s="1"/>
  <c r="AN105" i="10" s="1"/>
  <c r="AN107" i="10" s="1"/>
  <c r="AN109" i="10" s="1"/>
  <c r="AN111" i="10" s="1"/>
  <c r="AN113" i="10" s="1"/>
  <c r="AN115" i="10" s="1"/>
  <c r="AN117" i="10" s="1"/>
  <c r="AN119" i="10" s="1"/>
  <c r="AN121" i="10" s="1"/>
  <c r="AM5" i="6"/>
  <c r="AN5" i="6" s="1"/>
  <c r="AN7" i="6" s="1"/>
  <c r="AN9" i="6" s="1"/>
  <c r="AN11" i="6" s="1"/>
  <c r="AN13" i="6" s="1"/>
  <c r="AN15" i="6" s="1"/>
  <c r="AN17" i="6" s="1"/>
  <c r="AN19" i="6" s="1"/>
  <c r="AN21" i="6" s="1"/>
  <c r="AN23" i="6" s="1"/>
  <c r="AN25" i="6" s="1"/>
  <c r="AN27" i="6" s="1"/>
  <c r="AN29" i="6" s="1"/>
  <c r="AN31" i="6" s="1"/>
  <c r="AN33" i="6" s="1"/>
  <c r="AN35" i="6" s="1"/>
  <c r="AN37" i="6" s="1"/>
  <c r="AN39" i="6" s="1"/>
  <c r="AN41" i="6" s="1"/>
  <c r="AN43" i="6" s="1"/>
  <c r="AN45" i="6" s="1"/>
  <c r="AN47" i="6" s="1"/>
  <c r="AN49" i="6" s="1"/>
  <c r="AN51" i="6" s="1"/>
  <c r="AN53" i="6" s="1"/>
  <c r="AN55" i="6" s="1"/>
  <c r="AN57" i="6" s="1"/>
  <c r="AN59" i="6" s="1"/>
  <c r="AN61" i="6" s="1"/>
  <c r="AN63" i="6" s="1"/>
  <c r="AN65" i="6" s="1"/>
  <c r="AN67" i="6" s="1"/>
  <c r="AN69" i="6" s="1"/>
  <c r="AN71" i="6" s="1"/>
  <c r="AN73" i="6" s="1"/>
  <c r="AN75" i="6" s="1"/>
  <c r="AN77" i="6" s="1"/>
  <c r="AN79" i="6" s="1"/>
  <c r="AN81" i="6" s="1"/>
  <c r="AN83" i="6" s="1"/>
  <c r="AN85" i="6" s="1"/>
  <c r="AN87" i="6" s="1"/>
  <c r="AN89" i="6" s="1"/>
  <c r="AN91" i="6" s="1"/>
  <c r="AN93" i="6" s="1"/>
  <c r="AN95" i="6" s="1"/>
  <c r="AN97" i="6" s="1"/>
  <c r="AN99" i="6" s="1"/>
  <c r="AN101" i="6" s="1"/>
  <c r="AN103" i="6" s="1"/>
  <c r="AN105" i="6" s="1"/>
  <c r="AN107" i="6" s="1"/>
  <c r="AN109" i="6" s="1"/>
  <c r="AN111" i="6" s="1"/>
  <c r="AN113" i="6" s="1"/>
  <c r="AN115" i="6" s="1"/>
  <c r="AN117" i="6" s="1"/>
  <c r="AN119" i="6" s="1"/>
  <c r="AN121" i="6" s="1"/>
  <c r="AN123" i="6" s="1"/>
  <c r="AN125" i="6" s="1"/>
  <c r="AN127" i="6" s="1"/>
  <c r="AN129" i="6" s="1"/>
  <c r="AN131" i="6" s="1"/>
  <c r="AN133" i="6" s="1"/>
  <c r="AN135" i="6" s="1"/>
  <c r="AN137" i="6" s="1"/>
  <c r="AN139" i="6" s="1"/>
  <c r="AN141" i="6" s="1"/>
  <c r="AN143" i="6" s="1"/>
  <c r="AN145" i="6" s="1"/>
  <c r="AN147" i="6" s="1"/>
  <c r="AN149" i="6" s="1"/>
  <c r="AN151" i="6" s="1"/>
  <c r="AN153" i="6" s="1"/>
  <c r="AN155" i="6" s="1"/>
  <c r="AN157" i="6" s="1"/>
  <c r="AN159" i="6" s="1"/>
  <c r="AN161" i="6" s="1"/>
  <c r="AN163" i="6" s="1"/>
  <c r="AN165" i="6" s="1"/>
  <c r="AN167" i="6" s="1"/>
  <c r="AN169" i="6" s="1"/>
  <c r="AN171" i="6" s="1"/>
  <c r="AN173" i="6" s="1"/>
  <c r="AN175" i="6" s="1"/>
  <c r="AN177" i="6" s="1"/>
  <c r="AN179" i="6" s="1"/>
  <c r="AN181" i="6" s="1"/>
  <c r="AN183" i="6" s="1"/>
  <c r="AN185" i="6" s="1"/>
  <c r="AN187" i="6" s="1"/>
  <c r="AN189" i="6" s="1"/>
  <c r="AN191" i="6" s="1"/>
  <c r="AN193" i="6" s="1"/>
  <c r="AN195" i="6" s="1"/>
  <c r="AN197" i="6" s="1"/>
  <c r="AN199" i="6" s="1"/>
  <c r="AN201" i="6" s="1"/>
  <c r="AN203" i="6" s="1"/>
  <c r="AN205" i="6" s="1"/>
  <c r="AN207" i="6" s="1"/>
  <c r="AN209" i="6" s="1"/>
  <c r="AN211" i="6" s="1"/>
  <c r="AN213" i="6" s="1"/>
  <c r="AN215" i="6" s="1"/>
  <c r="AN217" i="6" s="1"/>
  <c r="AN219" i="6" s="1"/>
  <c r="AN221" i="6" s="1"/>
  <c r="AN223" i="6" s="1"/>
  <c r="AN225" i="6" s="1"/>
  <c r="AN227" i="6" s="1"/>
  <c r="AN229" i="6" s="1"/>
  <c r="AN231" i="6" s="1"/>
  <c r="AN233" i="6" s="1"/>
  <c r="AN235" i="6" s="1"/>
  <c r="AN237" i="6" s="1"/>
  <c r="AN239" i="6" s="1"/>
  <c r="AN241" i="6" s="1"/>
  <c r="AN243" i="6" s="1"/>
  <c r="AN245" i="6" s="1"/>
  <c r="AN247" i="6" s="1"/>
  <c r="AN249" i="6" s="1"/>
  <c r="AN251" i="6" s="1"/>
  <c r="AN253" i="6" s="1"/>
  <c r="AN255" i="6" s="1"/>
  <c r="AN257" i="6" s="1"/>
  <c r="AM5" i="9"/>
  <c r="AN5" i="9" s="1"/>
  <c r="AN7" i="9" s="1"/>
  <c r="AN9" i="9" s="1"/>
  <c r="AN11" i="9" s="1"/>
  <c r="AN13" i="9" s="1"/>
  <c r="AN15" i="9" s="1"/>
  <c r="AN17" i="9" s="1"/>
  <c r="AN19" i="9" s="1"/>
  <c r="AN21" i="9" s="1"/>
  <c r="AN23" i="9" s="1"/>
  <c r="AN25" i="9" s="1"/>
  <c r="AN27" i="9" s="1"/>
  <c r="AN29" i="9" s="1"/>
  <c r="AN31" i="9" s="1"/>
  <c r="AN33" i="9" s="1"/>
  <c r="AN35" i="9" s="1"/>
  <c r="AN37" i="9" s="1"/>
  <c r="AN39" i="9" s="1"/>
  <c r="AN41" i="9" s="1"/>
  <c r="AN43" i="9" s="1"/>
  <c r="AN45" i="9" s="1"/>
  <c r="AN47" i="9" s="1"/>
  <c r="AN49" i="9" s="1"/>
  <c r="AN51" i="9" s="1"/>
  <c r="AN53" i="9" s="1"/>
  <c r="AN55" i="9" s="1"/>
  <c r="AN57" i="9" s="1"/>
  <c r="AN59" i="9" s="1"/>
  <c r="AN61" i="9" s="1"/>
  <c r="AN63" i="9" s="1"/>
  <c r="AN65" i="9" s="1"/>
  <c r="AN67" i="9" s="1"/>
  <c r="AN69" i="9" s="1"/>
  <c r="AN71" i="9" s="1"/>
  <c r="AN73" i="9" s="1"/>
  <c r="AN75" i="9" s="1"/>
  <c r="AN77" i="9" s="1"/>
  <c r="AN79" i="9" s="1"/>
  <c r="AN81" i="9" s="1"/>
  <c r="AN83" i="9" s="1"/>
  <c r="AN85" i="9" s="1"/>
  <c r="AN87" i="9" s="1"/>
  <c r="AN89" i="9" s="1"/>
  <c r="AN91" i="9" s="1"/>
  <c r="AN93" i="9" s="1"/>
  <c r="AN95" i="9" s="1"/>
  <c r="AN97" i="9" s="1"/>
  <c r="AN99" i="9" s="1"/>
  <c r="AN101" i="9" s="1"/>
  <c r="AN103" i="9" s="1"/>
  <c r="AN105" i="9" s="1"/>
  <c r="AN107" i="9" s="1"/>
  <c r="AN109" i="9" s="1"/>
  <c r="AN111" i="9" s="1"/>
  <c r="AN113" i="9" s="1"/>
  <c r="AN115" i="9" s="1"/>
  <c r="AN117" i="9" s="1"/>
  <c r="AN119" i="9" s="1"/>
  <c r="AN121" i="9" s="1"/>
  <c r="AN123" i="9" s="1"/>
  <c r="AN125" i="9" s="1"/>
  <c r="AN127" i="9" s="1"/>
  <c r="AN129" i="9" s="1"/>
  <c r="AN131" i="9" s="1"/>
  <c r="AN133" i="9" s="1"/>
  <c r="AN135" i="9" s="1"/>
  <c r="AN137" i="9" s="1"/>
  <c r="AN139" i="9" s="1"/>
  <c r="AN141" i="9" s="1"/>
  <c r="AN143" i="9" s="1"/>
  <c r="AN145" i="9" s="1"/>
  <c r="AN147" i="9" s="1"/>
  <c r="AN149" i="9" s="1"/>
  <c r="AN151" i="9" s="1"/>
  <c r="AN153" i="9" s="1"/>
  <c r="AN155" i="9" s="1"/>
  <c r="AN157" i="9" s="1"/>
  <c r="AN159" i="9" s="1"/>
  <c r="AN161" i="9" s="1"/>
  <c r="AN163" i="9" s="1"/>
  <c r="AN165" i="9" s="1"/>
  <c r="AN167" i="9" s="1"/>
  <c r="AN169" i="9" s="1"/>
  <c r="AN171" i="9" s="1"/>
  <c r="AN173" i="9" s="1"/>
  <c r="AN175" i="9" s="1"/>
  <c r="AN177" i="9" s="1"/>
  <c r="AN179" i="9" s="1"/>
  <c r="AN181" i="9" s="1"/>
  <c r="AN183" i="9" s="1"/>
  <c r="AN185" i="9" s="1"/>
  <c r="AN187" i="9" s="1"/>
  <c r="AN189" i="9" s="1"/>
  <c r="AN191" i="9" s="1"/>
  <c r="AN193" i="9" s="1"/>
  <c r="AN195" i="9" s="1"/>
  <c r="AN197" i="9" s="1"/>
  <c r="AN199" i="9" s="1"/>
  <c r="AN201" i="9" s="1"/>
  <c r="AN203" i="9" s="1"/>
  <c r="AN205" i="9" s="1"/>
  <c r="AN207" i="9" s="1"/>
  <c r="AN209" i="9" s="1"/>
  <c r="AN211" i="9" s="1"/>
  <c r="AN213" i="9" s="1"/>
  <c r="AN215" i="9" s="1"/>
  <c r="AN217" i="9" s="1"/>
  <c r="AN219" i="9" s="1"/>
  <c r="AN221" i="9" s="1"/>
  <c r="AN223" i="9" s="1"/>
  <c r="AN225" i="9" s="1"/>
  <c r="AN227" i="9" s="1"/>
</calcChain>
</file>

<file path=xl/sharedStrings.xml><?xml version="1.0" encoding="utf-8"?>
<sst xmlns="http://schemas.openxmlformats.org/spreadsheetml/2006/main" count="38093" uniqueCount="247">
  <si>
    <t>Species</t>
  </si>
  <si>
    <t>Stock</t>
  </si>
  <si>
    <t>Status</t>
  </si>
  <si>
    <t>FlagName</t>
  </si>
  <si>
    <t>GearGrp</t>
  </si>
  <si>
    <t>Rank</t>
  </si>
  <si>
    <t>ALB</t>
  </si>
  <si>
    <t>ATN</t>
  </si>
  <si>
    <t xml:space="preserve">CP </t>
  </si>
  <si>
    <t>BB</t>
  </si>
  <si>
    <t>t1</t>
  </si>
  <si>
    <t>t2</t>
  </si>
  <si>
    <t>abc</t>
  </si>
  <si>
    <t>ab</t>
  </si>
  <si>
    <t>TR</t>
  </si>
  <si>
    <t>a</t>
  </si>
  <si>
    <t>TW</t>
  </si>
  <si>
    <t>c</t>
  </si>
  <si>
    <t>ac</t>
  </si>
  <si>
    <t>NCC</t>
  </si>
  <si>
    <t>Chinese Taipei</t>
  </si>
  <si>
    <t>LL</t>
  </si>
  <si>
    <t>GN</t>
  </si>
  <si>
    <t>bc</t>
  </si>
  <si>
    <t>b</t>
  </si>
  <si>
    <t>Japan</t>
  </si>
  <si>
    <t>RR</t>
  </si>
  <si>
    <t>Venezuela</t>
  </si>
  <si>
    <t>PS</t>
  </si>
  <si>
    <t>Vanuatu</t>
  </si>
  <si>
    <t>NCO</t>
  </si>
  <si>
    <t>Cuba</t>
  </si>
  <si>
    <t>UN</t>
  </si>
  <si>
    <t>HL</t>
  </si>
  <si>
    <t>Belize</t>
  </si>
  <si>
    <t>Panama</t>
  </si>
  <si>
    <t>Dominican Republic</t>
  </si>
  <si>
    <t>Maroc</t>
  </si>
  <si>
    <t>Canada</t>
  </si>
  <si>
    <t>Philippines</t>
  </si>
  <si>
    <t>Grenada</t>
  </si>
  <si>
    <t>Trinidad and Tobago</t>
  </si>
  <si>
    <t>Sierra Leone</t>
  </si>
  <si>
    <t>Barbados</t>
  </si>
  <si>
    <t>TL</t>
  </si>
  <si>
    <t>NEI (Flag related)</t>
  </si>
  <si>
    <t>TN</t>
  </si>
  <si>
    <t>TP</t>
  </si>
  <si>
    <t>Cape Verde</t>
  </si>
  <si>
    <t>HP</t>
  </si>
  <si>
    <t>Guatemala</t>
  </si>
  <si>
    <t>Iceland</t>
  </si>
  <si>
    <t>Mexico</t>
  </si>
  <si>
    <t>ATS</t>
  </si>
  <si>
    <t>South Africa</t>
  </si>
  <si>
    <t>Namibia</t>
  </si>
  <si>
    <t>Uruguay</t>
  </si>
  <si>
    <t>SP</t>
  </si>
  <si>
    <t>Curaçao</t>
  </si>
  <si>
    <t>NEI (ETRO)</t>
  </si>
  <si>
    <t>Argentina</t>
  </si>
  <si>
    <t>Honduras</t>
  </si>
  <si>
    <t>Cambodia</t>
  </si>
  <si>
    <t>Seychelles</t>
  </si>
  <si>
    <t>MED</t>
  </si>
  <si>
    <t>Syria</t>
  </si>
  <si>
    <t>YFT</t>
  </si>
  <si>
    <t>ATE</t>
  </si>
  <si>
    <t>Ghana</t>
  </si>
  <si>
    <t>Russian Federation</t>
  </si>
  <si>
    <t>Mixed flags (FR+ES)</t>
  </si>
  <si>
    <t>Senegal</t>
  </si>
  <si>
    <t>Guinea Ecuatorial</t>
  </si>
  <si>
    <t>Gabon</t>
  </si>
  <si>
    <t>Angola</t>
  </si>
  <si>
    <t>Libya</t>
  </si>
  <si>
    <t>HS</t>
  </si>
  <si>
    <t>Congo</t>
  </si>
  <si>
    <t>Nigeria</t>
  </si>
  <si>
    <t>Benin</t>
  </si>
  <si>
    <t>Faroe Islands</t>
  </si>
  <si>
    <t>ATW</t>
  </si>
  <si>
    <t>Colombia</t>
  </si>
  <si>
    <t>Dominica</t>
  </si>
  <si>
    <t>Jamaica</t>
  </si>
  <si>
    <t>SKJ</t>
  </si>
  <si>
    <t>SWO</t>
  </si>
  <si>
    <t>Liberia</t>
  </si>
  <si>
    <t>Togo</t>
  </si>
  <si>
    <t>Tunisie</t>
  </si>
  <si>
    <t>Algerie</t>
  </si>
  <si>
    <t>Albania</t>
  </si>
  <si>
    <t>BET</t>
  </si>
  <si>
    <t>A+M</t>
  </si>
  <si>
    <t>%</t>
  </si>
  <si>
    <t>%cum</t>
  </si>
  <si>
    <t>no T2 data</t>
  </si>
  <si>
    <t>t2ce + t2sz</t>
  </si>
  <si>
    <t>all</t>
  </si>
  <si>
    <t>t2sz only</t>
  </si>
  <si>
    <t>check with Task I</t>
  </si>
  <si>
    <t>ALB_N</t>
  </si>
  <si>
    <t>ALB_S</t>
  </si>
  <si>
    <t>ALB_M</t>
  </si>
  <si>
    <t>YFT_E</t>
  </si>
  <si>
    <t>YFT_W</t>
  </si>
  <si>
    <t>SKJ_E</t>
  </si>
  <si>
    <t>SKJ_W</t>
  </si>
  <si>
    <t>SWO_N</t>
  </si>
  <si>
    <t>SWO_S</t>
  </si>
  <si>
    <t>SWO_M</t>
  </si>
  <si>
    <t>BET_A</t>
  </si>
  <si>
    <t>BFT</t>
  </si>
  <si>
    <t>Norway</t>
  </si>
  <si>
    <t>POR</t>
  </si>
  <si>
    <t>BUM</t>
  </si>
  <si>
    <t>SAI</t>
  </si>
  <si>
    <t>SPF</t>
  </si>
  <si>
    <t>WHM</t>
  </si>
  <si>
    <t>Aruba</t>
  </si>
  <si>
    <t>SMA</t>
  </si>
  <si>
    <t>BSH</t>
  </si>
  <si>
    <t>NEI (BIL)</t>
  </si>
  <si>
    <t>Costa Rica</t>
  </si>
  <si>
    <t>Falklands</t>
  </si>
  <si>
    <t>Chile</t>
  </si>
  <si>
    <t>BUM_N</t>
  </si>
  <si>
    <t>BUM_S</t>
  </si>
  <si>
    <t>WHM_N</t>
  </si>
  <si>
    <t>WHM_S</t>
  </si>
  <si>
    <t>SAI_E</t>
  </si>
  <si>
    <t>SAI_W</t>
  </si>
  <si>
    <t>SPF_E</t>
  </si>
  <si>
    <t>SPF_W</t>
  </si>
  <si>
    <t>BSH_N</t>
  </si>
  <si>
    <t>BSH_S</t>
  </si>
  <si>
    <t>BSH_M</t>
  </si>
  <si>
    <t>POR_N</t>
  </si>
  <si>
    <t>POR_S</t>
  </si>
  <si>
    <t>POR_M</t>
  </si>
  <si>
    <t>SMA_N</t>
  </si>
  <si>
    <t>SMA_S</t>
  </si>
  <si>
    <t>SMA_M</t>
  </si>
  <si>
    <t xml:space="preserve">TASK I </t>
  </si>
  <si>
    <t>Catalogs</t>
  </si>
  <si>
    <t>APPENDIX 1 /Appendice 1 / Apéndice 1</t>
  </si>
  <si>
    <t>T1 Total</t>
  </si>
  <si>
    <t>DSet</t>
  </si>
  <si>
    <t>t2ce only</t>
  </si>
  <si>
    <t>character</t>
  </si>
  <si>
    <t>represents</t>
  </si>
  <si>
    <t>color scheme</t>
  </si>
  <si>
    <t>China PR</t>
  </si>
  <si>
    <t>Brazil</t>
  </si>
  <si>
    <t>NEI (combined)</t>
  </si>
  <si>
    <t>Egypt</t>
  </si>
  <si>
    <t>Israel</t>
  </si>
  <si>
    <t>Serbia &amp; Montenegro</t>
  </si>
  <si>
    <t>ICCAT (RMA)</t>
  </si>
  <si>
    <t>Mixed flags (EU tropical)</t>
  </si>
  <si>
    <t>Côte d'Ivoire</t>
  </si>
  <si>
    <t>El Salvador</t>
  </si>
  <si>
    <t>Guyana</t>
  </si>
  <si>
    <t>Saint Kitts and Nevis</t>
  </si>
  <si>
    <t>ALB-N stock</t>
  </si>
  <si>
    <t>ALB-S stock</t>
  </si>
  <si>
    <t>ALB-M stock</t>
  </si>
  <si>
    <t>BFT-E stock (ATE region)</t>
  </si>
  <si>
    <t>BFT-E stock (MED region)</t>
  </si>
  <si>
    <t>BFT-W stock</t>
  </si>
  <si>
    <t>YFT-E region</t>
  </si>
  <si>
    <t>YFT-W region</t>
  </si>
  <si>
    <t>SKJ-E stock</t>
  </si>
  <si>
    <t>SKJ-W stock</t>
  </si>
  <si>
    <t>SWO-N stock</t>
  </si>
  <si>
    <t>SWO-S stock</t>
  </si>
  <si>
    <t>SWO-M stock</t>
  </si>
  <si>
    <t>SAI-E stock</t>
  </si>
  <si>
    <t>SAI-W stock</t>
  </si>
  <si>
    <t>SPF-E stock</t>
  </si>
  <si>
    <t>SPF-W stock</t>
  </si>
  <si>
    <t>BSH-N region</t>
  </si>
  <si>
    <t>BSH-S region</t>
  </si>
  <si>
    <t>SMA-N region</t>
  </si>
  <si>
    <t>SMA-S region</t>
  </si>
  <si>
    <t>BET-A stock (AT + MD)</t>
  </si>
  <si>
    <t>BUM-A stock (AT + MD)</t>
  </si>
  <si>
    <t>WHM-A stock (AT + MD)</t>
  </si>
  <si>
    <t>Table #</t>
  </si>
  <si>
    <t>NEI (inflated)</t>
  </si>
  <si>
    <t>Fishery</t>
  </si>
  <si>
    <t>NEI (MED)</t>
  </si>
  <si>
    <t>Mauritania</t>
  </si>
  <si>
    <t>Georgia</t>
  </si>
  <si>
    <t>Gambia</t>
  </si>
  <si>
    <t>t2cs only</t>
  </si>
  <si>
    <t>t2sz + t2cs</t>
  </si>
  <si>
    <t>t2ce + t2cs</t>
  </si>
  <si>
    <t>LEGEND and color schemes used 
to show Task II (t2) availability</t>
  </si>
  <si>
    <t>Concatenated string</t>
  </si>
  <si>
    <t>T2CE</t>
  </si>
  <si>
    <t>T2SZ</t>
  </si>
  <si>
    <t>T2CS (*)</t>
  </si>
  <si>
    <t>(*)  Only  6 species require T2CS data: ALB, BFT, BET, YFT, SKJ, SWO</t>
  </si>
  <si>
    <t>POR-NE region</t>
  </si>
  <si>
    <t>POR-NW region</t>
  </si>
  <si>
    <t>ANE</t>
  </si>
  <si>
    <t>ANW</t>
  </si>
  <si>
    <t>ASE</t>
  </si>
  <si>
    <t>ASW</t>
  </si>
  <si>
    <t>POR-SE region</t>
  </si>
  <si>
    <t>POR-SW region</t>
  </si>
  <si>
    <t>EU-España</t>
  </si>
  <si>
    <t>EU-France</t>
  </si>
  <si>
    <t>EU-Ireland</t>
  </si>
  <si>
    <t>EU-Portugal</t>
  </si>
  <si>
    <t>St Vincent and Grenadines</t>
  </si>
  <si>
    <t>USA</t>
  </si>
  <si>
    <t>Great Britain</t>
  </si>
  <si>
    <t>Korea Rep</t>
  </si>
  <si>
    <t>Sta Lucia</t>
  </si>
  <si>
    <t>FR-St Pierre et Miquelon</t>
  </si>
  <si>
    <t>UK-Bermuda</t>
  </si>
  <si>
    <t>EU-Netherlands</t>
  </si>
  <si>
    <t>UK-Turks and Caicos</t>
  </si>
  <si>
    <t>UK-Sta Helena</t>
  </si>
  <si>
    <t>Guinée Rep</t>
  </si>
  <si>
    <t>EU-Italy</t>
  </si>
  <si>
    <t>EU-Greece</t>
  </si>
  <si>
    <t>EU-Cyprus</t>
  </si>
  <si>
    <t>EU-Malta</t>
  </si>
  <si>
    <t>EU-Croatia</t>
  </si>
  <si>
    <t>EU-Denmark</t>
  </si>
  <si>
    <t>FA</t>
  </si>
  <si>
    <t>EU-Sweden</t>
  </si>
  <si>
    <t>UK-British Virgin Islands</t>
  </si>
  <si>
    <t>S Tomé e Príncipe</t>
  </si>
  <si>
    <t>EU-Latvia</t>
  </si>
  <si>
    <t>EU-Lithuania</t>
  </si>
  <si>
    <t>EU-Germany</t>
  </si>
  <si>
    <t>EU-Poland</t>
  </si>
  <si>
    <t>Türkiye</t>
  </si>
  <si>
    <t>Gibraltar</t>
  </si>
  <si>
    <t>Score:</t>
  </si>
  <si>
    <t>done</t>
  </si>
  <si>
    <r>
      <rPr>
        <b/>
        <sz val="9"/>
        <color theme="1"/>
        <rFont val="Calibri"/>
        <family val="2"/>
      </rPr>
      <t xml:space="preserve">Appendix 1. </t>
    </r>
    <r>
      <rPr>
        <sz val="9"/>
        <color theme="1"/>
        <rFont val="Calibri"/>
        <family val="2"/>
      </rPr>
      <t xml:space="preserve">Standard SCRS catalogues on statistics (Task 1 and Task 2) of the 13 major ICCAT species (10 tuna &amp; tuna like species and 3 shark species) by stock, major fishery (flag/gear combinations ranked by order of importance) and year (1993 to 2022). Only the most important fisheries (representing ±97.5% of Task-I total catch) are shown. For each data series, Task I (DSet= “t1”, in t) is visualised against its equivalent Task II availability (DSet= “t2”) scheme. The Task-II colour scheme, has a concatenation of characters (“a”= T2CE exists; “b”= T2SZ exists; “c”= T2CS exists) that represents the Task-II data availability in the ICCAT-DB. See the legend for the colour scheme pattern definitions.
</t>
    </r>
    <r>
      <rPr>
        <b/>
        <sz val="9"/>
        <color theme="1"/>
        <rFont val="Calibri"/>
        <family val="2"/>
      </rPr>
      <t xml:space="preserve">Appendice 1. </t>
    </r>
    <r>
      <rPr>
        <sz val="9"/>
        <color theme="1"/>
        <rFont val="Calibri"/>
        <family val="2"/>
      </rPr>
      <t xml:space="preserve">Catalogues standard du SCRS sur les statistiques (Tâche 1 et Tâche 2) des 13 espèces principales de l'ICCAT (10 espèces de thonidés et espèces apparentées et 3 espèces de requins) par stock, pêcherie principale (combinaisons pavillon-engin classées par ordre d'importance) et année (1993 à 2022). Seules les pêcheries les plus importantes (représentant ±97,5% de la prise de Tâche I) sont présentées. Chaque série de données de la Tâche I (DSet= “t1”, en tonnes) est représentée par rapport au schéma de disponibilité équivalent de la Tâche II (DSet= “t2”). Le schéma de couleurs de Tâche II présente une concaténation de caractères (“a”= T2CE existe; “b”= T2SZ existe; “c”= T2CS existe) qui représente la disponibilité des données de Tâche II dans la base de données de l'ICCAT. Veuillez vous reporter aux légendes pour les définitions du schéma de couleurs.
</t>
    </r>
    <r>
      <rPr>
        <b/>
        <sz val="9"/>
        <color theme="1"/>
        <rFont val="Calibri"/>
        <family val="2"/>
      </rPr>
      <t xml:space="preserve">Apéndice 1. </t>
    </r>
    <r>
      <rPr>
        <sz val="9"/>
        <color theme="1"/>
        <rFont val="Calibri"/>
        <family val="2"/>
      </rPr>
      <t>Catálogos estándar del SCRS sobre estadísticas (Tarea 1 y Tarea 2) de las 13 especies principales de ICCAT (10 especies de túnidos y especies afines y 3 especies de tiburones) por stock, pesquería principal (combinaciones arte/pabellón clasificadas por orden de importancia) y año (1993 a 2022). Solo se muestran las pesquerías más importantes (que representan ±97,5% de la captura total de Tarea I).Cada serie de datos de Tarea I(DSet= “t1”, en t) se visualiza con respecto a su esquema equivalente de disponibilidad de Tarea II (DSet= “t2”) . En el esquema de colores de Tarea II, se incluye una concatenación de caracteres (“a”= T2CE existe; “b”= T2SZ existe; “c”= T2CS existe) que representa la disponibilidad de datos de Tarea II en la base de datos de ICCAT. Véase la leyenda para las definiciones del patrón del esquema de colores.</t>
    </r>
  </si>
  <si>
    <t>as of 2023-10-27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</si>
</sst>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000"/>
  </numFmts>
  <fonts count="12" x14ac:knownFonts="1">
    <font>
      <sz val="10"/>
      <color theme="1"/>
      <name val="Calibri"/>
      <family val="2"/>
    </font>
    <font>
      <sz val="10"/>
      <color theme="1"/>
      <name val="Calibri"/>
      <family val="2"/>
    </font>
    <font>
      <b/>
      <sz val="10"/>
      <color theme="1"/>
      <name val="Calibri"/>
      <family val="2"/>
    </font>
    <font>
      <sz val="9"/>
      <color theme="1"/>
      <name val="Calibri"/>
      <family val="2"/>
      <scheme val="minor"/>
    </font>
    <font>
      <sz val="9"/>
      <color theme="1"/>
      <name val="Calibri"/>
      <family val="2"/>
    </font>
    <font>
      <b/>
      <sz val="9"/>
      <color theme="1"/>
      <name val="Calibri"/>
      <family val="2"/>
    </font>
    <font>
      <b/>
      <sz val="9"/>
      <color theme="1"/>
      <name val="Calibri"/>
      <family val="2"/>
      <scheme val="minor"/>
    </font>
    <font>
      <b/>
      <sz val="9"/>
      <color indexed="8"/>
      <name val="Calibri"/>
      <family val="2"/>
      <scheme val="minor"/>
    </font>
    <font>
      <b/>
      <sz val="9"/>
      <name val="Calibri"/>
      <family val="2"/>
      <scheme val="minor"/>
    </font>
    <font>
      <sz val="9"/>
      <name val="Calibri"/>
      <family val="2"/>
      <scheme val="minor"/>
    </font>
    <font>
      <b/>
      <sz val="12"/>
      <color theme="1"/>
      <name val="Calibri"/>
      <family val="2"/>
    </font>
    <font>
      <u/>
      <sz val="10"/>
      <color theme="1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58">
    <xf numFmtId="0" fontId="0" fillId="0" borderId="0" xfId="0"/>
    <xf numFmtId="0" fontId="3" fillId="0" borderId="0" xfId="0" applyFont="1"/>
    <xf numFmtId="1" fontId="0" fillId="0" borderId="0" xfId="0" applyNumberFormat="1"/>
    <xf numFmtId="0" fontId="2" fillId="0" borderId="0" xfId="0" applyFont="1"/>
    <xf numFmtId="0" fontId="4" fillId="0" borderId="0" xfId="0" applyFont="1"/>
    <xf numFmtId="1" fontId="3" fillId="0" borderId="0" xfId="0" applyNumberFormat="1" applyFont="1"/>
    <xf numFmtId="0" fontId="3" fillId="0" borderId="1" xfId="0" applyFont="1" applyBorder="1"/>
    <xf numFmtId="9" fontId="3" fillId="0" borderId="0" xfId="1" applyFont="1" applyFill="1"/>
    <xf numFmtId="1" fontId="3"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4" fillId="0" borderId="1" xfId="0" applyFont="1" applyBorder="1"/>
    <xf numFmtId="0" fontId="3" fillId="0" borderId="0" xfId="0" applyFont="1" applyAlignment="1">
      <alignment horizontal="center"/>
    </xf>
    <xf numFmtId="164" fontId="3" fillId="0" borderId="0" xfId="1" applyNumberFormat="1" applyFont="1"/>
    <xf numFmtId="164" fontId="3" fillId="0" borderId="0" xfId="0" applyNumberFormat="1" applyFont="1"/>
    <xf numFmtId="164" fontId="3" fillId="0" borderId="0" xfId="0" applyNumberFormat="1" applyFont="1" applyAlignment="1">
      <alignment horizontal="center"/>
    </xf>
    <xf numFmtId="164" fontId="3" fillId="0" borderId="0" xfId="1" applyNumberFormat="1" applyFont="1" applyBorder="1"/>
    <xf numFmtId="9" fontId="3" fillId="0" borderId="0" xfId="1" applyFont="1" applyFill="1" applyBorder="1"/>
    <xf numFmtId="164" fontId="3" fillId="0" borderId="0" xfId="1" applyNumberFormat="1" applyFont="1" applyAlignment="1">
      <alignment horizontal="center"/>
    </xf>
    <xf numFmtId="1" fontId="3" fillId="0" borderId="2" xfId="0" applyNumberFormat="1" applyFont="1" applyBorder="1"/>
    <xf numFmtId="0" fontId="7" fillId="0" borderId="2" xfId="0" applyFont="1" applyBorder="1"/>
    <xf numFmtId="0" fontId="6" fillId="0" borderId="2" xfId="0" applyFont="1" applyBorder="1" applyAlignment="1">
      <alignment horizontal="left"/>
    </xf>
    <xf numFmtId="1" fontId="6" fillId="0" borderId="2" xfId="0" applyNumberFormat="1" applyFont="1" applyBorder="1" applyAlignment="1">
      <alignment horizontal="left"/>
    </xf>
    <xf numFmtId="1" fontId="7" fillId="0" borderId="2" xfId="0" applyNumberFormat="1" applyFont="1" applyBorder="1" applyAlignment="1">
      <alignment horizontal="center"/>
    </xf>
    <xf numFmtId="0" fontId="7" fillId="0" borderId="0" xfId="0" applyFont="1"/>
    <xf numFmtId="0" fontId="6" fillId="0" borderId="2" xfId="0" applyFont="1" applyBorder="1"/>
    <xf numFmtId="1" fontId="6" fillId="0" borderId="2" xfId="0" applyNumberFormat="1" applyFont="1" applyBorder="1" applyAlignment="1">
      <alignment horizontal="center"/>
    </xf>
    <xf numFmtId="0" fontId="6" fillId="0" borderId="0" xfId="0" applyFont="1"/>
    <xf numFmtId="11" fontId="3" fillId="0" borderId="0" xfId="0" applyNumberFormat="1" applyFont="1"/>
    <xf numFmtId="1" fontId="3" fillId="0" borderId="3" xfId="0" applyNumberFormat="1" applyFont="1" applyBorder="1"/>
    <xf numFmtId="0" fontId="3" fillId="0" borderId="1" xfId="0" applyFont="1" applyBorder="1" applyAlignment="1">
      <alignment horizontal="center"/>
    </xf>
    <xf numFmtId="0" fontId="3" fillId="0" borderId="3" xfId="0" applyFont="1" applyBorder="1"/>
    <xf numFmtId="0" fontId="8" fillId="0" borderId="2" xfId="0" applyFont="1" applyBorder="1"/>
    <xf numFmtId="0" fontId="8" fillId="0" borderId="2" xfId="0" applyFont="1" applyBorder="1" applyAlignment="1">
      <alignment horizontal="left"/>
    </xf>
    <xf numFmtId="0" fontId="9" fillId="0" borderId="0" xfId="0" applyFont="1"/>
    <xf numFmtId="0" fontId="3" fillId="0" borderId="6" xfId="0" applyFont="1" applyBorder="1" applyAlignment="1">
      <alignment horizontal="center"/>
    </xf>
    <xf numFmtId="0" fontId="3" fillId="0" borderId="4" xfId="0" applyFont="1" applyBorder="1" applyAlignment="1">
      <alignment horizontal="center"/>
    </xf>
    <xf numFmtId="0" fontId="4" fillId="0" borderId="0" xfId="0" applyFont="1" applyAlignment="1">
      <alignment vertical="top" wrapText="1"/>
    </xf>
    <xf numFmtId="0" fontId="5" fillId="3" borderId="0" xfId="0" applyFont="1" applyFill="1"/>
    <xf numFmtId="0" fontId="3" fillId="0" borderId="7" xfId="0" applyFont="1" applyBorder="1" applyAlignment="1">
      <alignment horizontal="center"/>
    </xf>
    <xf numFmtId="0" fontId="3" fillId="0" borderId="5" xfId="0" applyFont="1" applyBorder="1" applyAlignment="1">
      <alignment horizontal="center"/>
    </xf>
    <xf numFmtId="0" fontId="4" fillId="0" borderId="0" xfId="0" applyFont="1" applyAlignment="1">
      <alignment horizontal="center" vertical="center"/>
    </xf>
    <xf numFmtId="165" fontId="3" fillId="0" borderId="0" xfId="0" applyNumberFormat="1" applyFont="1"/>
    <xf numFmtId="166" fontId="3" fillId="0" borderId="0" xfId="0" applyNumberFormat="1" applyFont="1"/>
    <xf numFmtId="0" fontId="11" fillId="0" borderId="0" xfId="2"/>
    <xf numFmtId="0" fontId="3" fillId="4" borderId="0" xfId="0" applyFont="1" applyFill="1"/>
    <xf numFmtId="167" fontId="3" fillId="0" borderId="0" xfId="0" applyNumberFormat="1" applyFont="1"/>
    <xf numFmtId="0" fontId="4" fillId="5" borderId="0" xfId="0" applyFont="1" applyFill="1"/>
    <xf numFmtId="165" fontId="3" fillId="4" borderId="8" xfId="0" applyNumberFormat="1" applyFont="1" applyFill="1" applyBorder="1" applyAlignment="1">
      <alignment horizontal="center"/>
    </xf>
    <xf numFmtId="0" fontId="4" fillId="0" borderId="0" xfId="0" applyFont="1"/>
    <xf numFmtId="0" fontId="4" fillId="0" borderId="0" xfId="0" applyFont="1" applyAlignment="1">
      <alignment vertical="top" wrapText="1"/>
    </xf>
    <xf numFmtId="0" fontId="10" fillId="0" borderId="0" xfId="0" applyFont="1" applyAlignment="1">
      <alignment vertical="center"/>
    </xf>
    <xf numFmtId="0" fontId="6" fillId="0" borderId="1" xfId="0" applyFont="1" applyBorder="1" applyAlignment="1">
      <alignment horizontal="center"/>
    </xf>
    <xf numFmtId="0" fontId="5" fillId="2" borderId="0" xfId="0" applyFont="1" applyFill="1" applyAlignment="1">
      <alignment horizontal="center" wrapText="1"/>
    </xf>
    <xf numFmtId="0" fontId="3" fillId="0" borderId="2" xfId="0" applyFont="1" applyBorder="1" applyAlignment="1">
      <alignment horizontal="center"/>
    </xf>
    <xf numFmtId="0" fontId="6" fillId="2" borderId="0" xfId="0" applyFont="1" applyFill="1"/>
    <xf numFmtId="165" fontId="3" fillId="4" borderId="8" xfId="0" applyNumberFormat="1" applyFont="1" applyFill="1" applyBorder="1" applyAlignment="1">
      <alignment horizontal="center"/>
    </xf>
    <xf numFmtId="0" fontId="9" fillId="0" borderId="2" xfId="0" applyFont="1" applyBorder="1" applyAlignment="1">
      <alignment horizontal="center"/>
    </xf>
  </cellXfs>
  <cellStyles count="3">
    <cellStyle name="Hyperlink" xfId="2" builtinId="8"/>
    <cellStyle name="Normal" xfId="0" builtinId="0"/>
    <cellStyle name="Percent" xfId="1" builtinId="5"/>
  </cellStyles>
  <dxfs count="1328">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showGridLines="0" zoomScaleNormal="100" zoomScaleSheetLayoutView="90" workbookViewId="0">
      <selection activeCell="A3" sqref="A3:I3"/>
    </sheetView>
  </sheetViews>
  <sheetFormatPr defaultColWidth="9.109375" defaultRowHeight="12" x14ac:dyDescent="0.25"/>
  <cols>
    <col min="1" max="1" width="8.5546875" style="4" customWidth="1"/>
    <col min="2" max="2" width="6" style="4" bestFit="1" customWidth="1"/>
    <col min="3" max="3" width="31.88671875" style="4" customWidth="1"/>
    <col min="4" max="5" width="13.33203125" style="4" customWidth="1"/>
    <col min="6" max="7" width="15.44140625" style="4" customWidth="1"/>
    <col min="8" max="9" width="13.33203125" style="4" customWidth="1"/>
    <col min="10" max="16384" width="9.109375" style="4"/>
  </cols>
  <sheetData>
    <row r="1" spans="1:12" ht="15.6" x14ac:dyDescent="0.25">
      <c r="A1" s="51" t="s">
        <v>145</v>
      </c>
      <c r="B1" s="51"/>
      <c r="C1" s="51"/>
      <c r="D1" s="51"/>
      <c r="E1" s="51"/>
      <c r="F1" s="51"/>
      <c r="G1" s="51"/>
      <c r="H1" s="51"/>
      <c r="I1" s="51"/>
    </row>
    <row r="2" spans="1:12" x14ac:dyDescent="0.25">
      <c r="A2" s="9"/>
      <c r="L2" s="47" t="s">
        <v>244</v>
      </c>
    </row>
    <row r="3" spans="1:12" ht="231" customHeight="1" x14ac:dyDescent="0.25">
      <c r="A3" s="50" t="s">
        <v>245</v>
      </c>
      <c r="B3" s="50"/>
      <c r="C3" s="50"/>
      <c r="D3" s="50"/>
      <c r="E3" s="50"/>
      <c r="F3" s="50"/>
      <c r="G3" s="50"/>
      <c r="H3" s="50"/>
      <c r="I3" s="50"/>
    </row>
    <row r="4" spans="1:12" x14ac:dyDescent="0.25">
      <c r="E4" s="37"/>
    </row>
    <row r="5" spans="1:12" x14ac:dyDescent="0.25">
      <c r="B5" s="38" t="s">
        <v>188</v>
      </c>
      <c r="C5" s="38" t="s">
        <v>190</v>
      </c>
      <c r="E5" s="37"/>
      <c r="F5" s="53" t="s">
        <v>198</v>
      </c>
      <c r="G5" s="53"/>
      <c r="I5" s="4" t="s">
        <v>246</v>
      </c>
    </row>
    <row r="6" spans="1:12" ht="13.8" x14ac:dyDescent="0.3">
      <c r="B6" s="41">
        <v>1</v>
      </c>
      <c r="C6" s="44" t="s">
        <v>164</v>
      </c>
      <c r="E6" s="12"/>
      <c r="F6" s="53"/>
      <c r="G6" s="53"/>
    </row>
    <row r="7" spans="1:12" ht="13.8" x14ac:dyDescent="0.3">
      <c r="B7" s="41">
        <v>2</v>
      </c>
      <c r="C7" s="44" t="s">
        <v>165</v>
      </c>
      <c r="E7" s="12"/>
    </row>
    <row r="8" spans="1:12" ht="13.8" x14ac:dyDescent="0.3">
      <c r="B8" s="41">
        <v>3</v>
      </c>
      <c r="C8" s="44" t="s">
        <v>166</v>
      </c>
      <c r="E8" s="12"/>
      <c r="F8" s="10" t="s">
        <v>149</v>
      </c>
      <c r="G8" s="10" t="s">
        <v>150</v>
      </c>
    </row>
    <row r="9" spans="1:12" ht="13.8" x14ac:dyDescent="0.3">
      <c r="B9" s="41">
        <v>4</v>
      </c>
      <c r="C9" s="44" t="s">
        <v>167</v>
      </c>
      <c r="E9" s="12"/>
      <c r="F9" s="30" t="s">
        <v>15</v>
      </c>
      <c r="G9" s="6" t="s">
        <v>200</v>
      </c>
    </row>
    <row r="10" spans="1:12" ht="13.8" x14ac:dyDescent="0.3">
      <c r="B10" s="41">
        <v>5</v>
      </c>
      <c r="C10" s="44" t="s">
        <v>168</v>
      </c>
      <c r="E10" s="12"/>
      <c r="F10" s="30" t="s">
        <v>24</v>
      </c>
      <c r="G10" s="6" t="s">
        <v>201</v>
      </c>
    </row>
    <row r="11" spans="1:12" ht="13.8" x14ac:dyDescent="0.3">
      <c r="B11" s="41">
        <v>6</v>
      </c>
      <c r="C11" s="44" t="s">
        <v>169</v>
      </c>
      <c r="E11" s="12"/>
      <c r="F11" s="30" t="s">
        <v>17</v>
      </c>
      <c r="G11" s="6" t="s">
        <v>202</v>
      </c>
    </row>
    <row r="12" spans="1:12" ht="13.8" x14ac:dyDescent="0.3">
      <c r="B12" s="41">
        <v>7</v>
      </c>
      <c r="C12" s="44" t="s">
        <v>185</v>
      </c>
      <c r="E12" s="12"/>
      <c r="F12" s="49" t="s">
        <v>203</v>
      </c>
      <c r="G12" s="49"/>
      <c r="H12" s="49"/>
      <c r="I12" s="49"/>
    </row>
    <row r="13" spans="1:12" ht="13.8" x14ac:dyDescent="0.3">
      <c r="B13" s="41">
        <v>8</v>
      </c>
      <c r="C13" s="44" t="s">
        <v>170</v>
      </c>
      <c r="E13" s="12"/>
    </row>
    <row r="14" spans="1:12" ht="13.8" x14ac:dyDescent="0.3">
      <c r="B14" s="41">
        <v>9</v>
      </c>
      <c r="C14" s="44" t="s">
        <v>171</v>
      </c>
      <c r="E14" s="12"/>
    </row>
    <row r="15" spans="1:12" ht="13.8" x14ac:dyDescent="0.3">
      <c r="B15" s="41">
        <v>10</v>
      </c>
      <c r="C15" s="44" t="s">
        <v>172</v>
      </c>
      <c r="E15" s="12"/>
    </row>
    <row r="16" spans="1:12" ht="13.8" x14ac:dyDescent="0.3">
      <c r="B16" s="41">
        <v>11</v>
      </c>
      <c r="C16" s="44" t="s">
        <v>173</v>
      </c>
      <c r="E16" s="12"/>
    </row>
    <row r="17" spans="2:7" ht="13.8" x14ac:dyDescent="0.3">
      <c r="B17" s="41">
        <v>12</v>
      </c>
      <c r="C17" s="44" t="s">
        <v>174</v>
      </c>
      <c r="E17" s="12"/>
      <c r="F17" s="52" t="s">
        <v>151</v>
      </c>
      <c r="G17" s="52"/>
    </row>
    <row r="18" spans="2:7" ht="13.8" x14ac:dyDescent="0.3">
      <c r="B18" s="41">
        <v>13</v>
      </c>
      <c r="C18" s="44" t="s">
        <v>175</v>
      </c>
      <c r="E18" s="12"/>
      <c r="F18" s="11" t="s">
        <v>199</v>
      </c>
      <c r="G18" s="11" t="s">
        <v>150</v>
      </c>
    </row>
    <row r="19" spans="2:7" ht="13.8" x14ac:dyDescent="0.3">
      <c r="B19" s="41">
        <v>14</v>
      </c>
      <c r="C19" s="44" t="s">
        <v>176</v>
      </c>
      <c r="E19" s="12"/>
      <c r="F19" s="35">
        <v>-1</v>
      </c>
      <c r="G19" s="39" t="s">
        <v>96</v>
      </c>
    </row>
    <row r="20" spans="2:7" ht="13.8" x14ac:dyDescent="0.3">
      <c r="B20" s="41">
        <v>15</v>
      </c>
      <c r="C20" s="44" t="s">
        <v>186</v>
      </c>
      <c r="E20" s="12"/>
      <c r="F20" s="35" t="s">
        <v>15</v>
      </c>
      <c r="G20" s="39" t="s">
        <v>148</v>
      </c>
    </row>
    <row r="21" spans="2:7" ht="13.8" x14ac:dyDescent="0.3">
      <c r="B21" s="41">
        <v>16</v>
      </c>
      <c r="C21" s="44" t="s">
        <v>187</v>
      </c>
      <c r="E21" s="12"/>
      <c r="F21" s="35" t="s">
        <v>24</v>
      </c>
      <c r="G21" s="39" t="s">
        <v>99</v>
      </c>
    </row>
    <row r="22" spans="2:7" ht="13.8" x14ac:dyDescent="0.3">
      <c r="B22" s="41">
        <v>17</v>
      </c>
      <c r="C22" s="44" t="s">
        <v>177</v>
      </c>
      <c r="E22" s="12"/>
      <c r="F22" s="35" t="s">
        <v>17</v>
      </c>
      <c r="G22" s="39" t="s">
        <v>195</v>
      </c>
    </row>
    <row r="23" spans="2:7" ht="13.8" x14ac:dyDescent="0.3">
      <c r="B23" s="41">
        <v>18</v>
      </c>
      <c r="C23" s="44" t="s">
        <v>178</v>
      </c>
      <c r="E23" s="12"/>
      <c r="F23" s="35" t="s">
        <v>23</v>
      </c>
      <c r="G23" s="39" t="s">
        <v>196</v>
      </c>
    </row>
    <row r="24" spans="2:7" ht="13.8" x14ac:dyDescent="0.3">
      <c r="B24" s="41">
        <v>19</v>
      </c>
      <c r="C24" s="44" t="s">
        <v>179</v>
      </c>
      <c r="E24" s="12"/>
      <c r="F24" s="35" t="s">
        <v>13</v>
      </c>
      <c r="G24" s="39" t="s">
        <v>97</v>
      </c>
    </row>
    <row r="25" spans="2:7" ht="13.8" x14ac:dyDescent="0.3">
      <c r="B25" s="41">
        <v>20</v>
      </c>
      <c r="C25" s="44" t="s">
        <v>180</v>
      </c>
      <c r="E25" s="12"/>
      <c r="F25" s="35" t="s">
        <v>18</v>
      </c>
      <c r="G25" s="39" t="s">
        <v>197</v>
      </c>
    </row>
    <row r="26" spans="2:7" ht="13.8" x14ac:dyDescent="0.3">
      <c r="B26" s="41">
        <v>21</v>
      </c>
      <c r="C26" s="44" t="s">
        <v>181</v>
      </c>
      <c r="E26" s="12"/>
      <c r="F26" s="36" t="s">
        <v>12</v>
      </c>
      <c r="G26" s="40" t="s">
        <v>98</v>
      </c>
    </row>
    <row r="27" spans="2:7" ht="13.8" x14ac:dyDescent="0.3">
      <c r="B27" s="41">
        <v>22</v>
      </c>
      <c r="C27" s="44" t="s">
        <v>182</v>
      </c>
      <c r="E27" s="12"/>
    </row>
    <row r="28" spans="2:7" ht="13.8" x14ac:dyDescent="0.3">
      <c r="B28" s="41">
        <v>23</v>
      </c>
      <c r="C28" s="44" t="s">
        <v>204</v>
      </c>
      <c r="E28" s="12"/>
    </row>
    <row r="29" spans="2:7" ht="13.8" x14ac:dyDescent="0.3">
      <c r="B29" s="41">
        <v>24</v>
      </c>
      <c r="C29" s="44" t="s">
        <v>205</v>
      </c>
      <c r="E29" s="12"/>
    </row>
    <row r="30" spans="2:7" ht="13.8" x14ac:dyDescent="0.3">
      <c r="B30" s="41">
        <v>25</v>
      </c>
      <c r="C30" s="44" t="s">
        <v>210</v>
      </c>
      <c r="E30" s="12"/>
    </row>
    <row r="31" spans="2:7" ht="13.8" x14ac:dyDescent="0.3">
      <c r="B31" s="41">
        <v>26</v>
      </c>
      <c r="C31" s="44" t="s">
        <v>211</v>
      </c>
      <c r="E31" s="12"/>
    </row>
    <row r="32" spans="2:7" ht="13.8" x14ac:dyDescent="0.3">
      <c r="B32" s="41">
        <v>27</v>
      </c>
      <c r="C32" s="44" t="s">
        <v>183</v>
      </c>
    </row>
    <row r="33" spans="2:3" ht="13.8" x14ac:dyDescent="0.3">
      <c r="B33" s="41">
        <v>28</v>
      </c>
      <c r="C33" s="44" t="s">
        <v>184</v>
      </c>
    </row>
  </sheetData>
  <mergeCells count="5">
    <mergeCell ref="F12:I12"/>
    <mergeCell ref="A3:I3"/>
    <mergeCell ref="A1:I1"/>
    <mergeCell ref="F17:G17"/>
    <mergeCell ref="F5:G6"/>
  </mergeCells>
  <conditionalFormatting sqref="F19:F26">
    <cfRule type="cellIs" dxfId="763" priority="14" operator="equal">
      <formula>-1</formula>
    </cfRule>
    <cfRule type="cellIs" dxfId="762" priority="15" operator="equal">
      <formula>"a"</formula>
    </cfRule>
    <cfRule type="cellIs" dxfId="761" priority="16" operator="equal">
      <formula>"b"</formula>
    </cfRule>
    <cfRule type="cellIs" dxfId="760" priority="17" operator="equal">
      <formula>"c"</formula>
    </cfRule>
    <cfRule type="cellIs" dxfId="759" priority="18" operator="equal">
      <formula>"bc"</formula>
    </cfRule>
    <cfRule type="cellIs" dxfId="758" priority="19" operator="equal">
      <formula>"ab"</formula>
    </cfRule>
    <cfRule type="cellIs" dxfId="757" priority="20" operator="equal">
      <formula>"ac"</formula>
    </cfRule>
    <cfRule type="cellIs" dxfId="756" priority="21" operator="equal">
      <formula>"abc"</formula>
    </cfRule>
  </conditionalFormatting>
  <hyperlinks>
    <hyperlink ref="C6" location="'ALB-N'!Print_Area" display="ALB-N stock" xr:uid="{BD208999-661C-4FA3-AA85-81A0843D6526}"/>
    <hyperlink ref="C7" location="'ALB-S'!Print_Area" display="ALB-S stock" xr:uid="{A4E88EFC-6746-462F-953D-40A323C62E25}"/>
    <hyperlink ref="C8" location="'ALB-M'!Print_Area" display="ALB-M stock" xr:uid="{EC62B65F-5258-4CAA-A1EA-84AA6DFCCFB9}"/>
    <hyperlink ref="C9" location="'BFT-E'!Print_Area" display="BFT-E stock (ATE region)" xr:uid="{81F08DF2-4032-4F57-A44E-E52796CA18E1}"/>
    <hyperlink ref="C10" location="'BFT-M'!Print_Area" display="BFT-E stock (MED region)" xr:uid="{0CA454F6-C281-4487-B482-3D979B51EC42}"/>
    <hyperlink ref="C11" location="'BFT-W'!Print_Area" display="BFT-W stock" xr:uid="{15FF848A-9B87-4739-BAFB-CC017BD0E19D}"/>
    <hyperlink ref="C12" location="'BET-A'!Print_Area" display="BET-A stock (AT + MD)" xr:uid="{01344B9B-6D83-408D-A99F-8D8075175D9C}"/>
    <hyperlink ref="C13" location="'YFT-E'!Print_Area" display="YFT-E region" xr:uid="{CBE78B6C-68F2-477A-8542-8F69BB526580}"/>
    <hyperlink ref="C14" location="'YFT-W'!Print_Area" display="YFT-W region" xr:uid="{5F57FD8F-5DAD-4049-9F6D-E97C78CA2406}"/>
    <hyperlink ref="C15" location="'SKJ-E'!Print_Area" display="SKJ-E stock" xr:uid="{88AF69E5-FBAD-4E67-932A-237DCAA38A82}"/>
    <hyperlink ref="C16" location="'SKJ-W'!Print_Area" display="SKJ-W stock" xr:uid="{6DF1DE8F-FED3-48B2-9B69-016C20A5F942}"/>
    <hyperlink ref="C17" location="'SWO-N'!Print_Area" display="SWO-N stock" xr:uid="{907B4CFE-D3CB-477F-9DF1-59431690F536}"/>
    <hyperlink ref="C18" location="'SWO-S'!Print_Area" display="SWO-S stock" xr:uid="{6BE21235-3E31-4CC9-9ED2-A9C233E270EA}"/>
    <hyperlink ref="C19" location="'SWO-M'!Print_Area" display="SWO-M stock" xr:uid="{4E573AB0-76C5-42FD-954C-B8D1B264AB76}"/>
    <hyperlink ref="C20" location="'BUM-A'!Print_Area" display="BUM-A stock (AT + MD)" xr:uid="{EB8387F7-A2B7-476E-BE9C-E5CAF8C3399D}"/>
    <hyperlink ref="C21" location="'WHM-A'!Print_Area" display="WHM-A stock (AT + MD)" xr:uid="{CED4351F-2A8E-4E8A-866B-24C60698859D}"/>
    <hyperlink ref="C22" location="'SAI-E'!Print_Area" display="SAI-E stock" xr:uid="{577EAEA8-6C2D-4843-8129-983A496D1E6F}"/>
    <hyperlink ref="C23" location="'SAI-W'!Print_Area" display="SAI-W stock" xr:uid="{E2966296-0842-41A5-80DF-706B0948BEF3}"/>
    <hyperlink ref="C24" location="'SPF-E'!Print_Area" display="SPF-E stock" xr:uid="{034D67A7-82C8-4D6C-8A80-1610FAED58DD}"/>
    <hyperlink ref="C25" location="'SPF-W'!Print_Area" display="SPF-W stock" xr:uid="{3CD39745-26D9-41DB-9687-3C110EA32571}"/>
    <hyperlink ref="C26" location="'BSH-AN'!Print_Area" display="BSH-N region" xr:uid="{1AD3E30C-0B98-43A2-A29C-FA8D71F36CDA}"/>
    <hyperlink ref="C27" location="'BSH-AS'!Print_Area" display="BSH-S region" xr:uid="{06CD506F-27AB-4CA9-BE63-49456ECB4FAA}"/>
    <hyperlink ref="C28" location="'POR-ANE'!Print_Area" display="POR-NE region" xr:uid="{E2871791-C4F3-4709-90A7-0E13398CC922}"/>
    <hyperlink ref="C29" location="'POR-ANW'!Print_Area" display="POR-NW region" xr:uid="{83F80320-FAC5-4E81-BC65-EA3EC0F20971}"/>
    <hyperlink ref="C30" location="'POR-ASE'!Print_Area" display="POR-SE region" xr:uid="{D343622F-36DD-46F2-943E-2EF1AF0C8C4B}"/>
    <hyperlink ref="C31" location="'POR-ASW'!Print_Area" display="POR-SW region" xr:uid="{AB6BFEB0-7AFA-4BFC-A5CD-2603DAE978DE}"/>
    <hyperlink ref="C32" location="'SMA-AN'!Print_Area" display="SMA-N region" xr:uid="{23AAA9EC-3D51-4812-8291-8B56B243DBC4}"/>
    <hyperlink ref="C33" location="'SMA-AS'!Print_Area" display="SMA-S region" xr:uid="{36E4C71A-5998-40E2-A520-3A5212BA6ED0}"/>
  </hyperlink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AO214"/>
  <sheetViews>
    <sheetView zoomScale="70" zoomScaleNormal="70" zoomScaleSheetLayoutView="70" workbookViewId="0">
      <selection activeCell="E16" sqref="E16"/>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5.664062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9. YFT-W region</v>
      </c>
      <c r="B1" s="55"/>
      <c r="C1" s="55"/>
      <c r="D1" s="55"/>
      <c r="AO1" s="12">
        <v>9</v>
      </c>
    </row>
    <row r="2" spans="1:41" x14ac:dyDescent="0.25">
      <c r="E2" s="54" t="s">
        <v>146</v>
      </c>
      <c r="F2" s="54"/>
      <c r="G2" s="19">
        <f>SUMIF(G5:G214,"&gt;0")</f>
        <v>38836.040999999997</v>
      </c>
      <c r="H2" s="19">
        <f t="shared" ref="H2:AJ2" si="0">SUMIF(H5:H214,"&gt;0")</f>
        <v>48335.735000000008</v>
      </c>
      <c r="I2" s="19">
        <f t="shared" si="0"/>
        <v>35293.78</v>
      </c>
      <c r="J2" s="19">
        <f t="shared" si="0"/>
        <v>33055.525999999998</v>
      </c>
      <c r="K2" s="19">
        <f t="shared" si="0"/>
        <v>32941.144</v>
      </c>
      <c r="L2" s="19">
        <f t="shared" si="0"/>
        <v>30946.293999999998</v>
      </c>
      <c r="M2" s="19">
        <f t="shared" si="0"/>
        <v>31216.597000000002</v>
      </c>
      <c r="N2" s="19">
        <f t="shared" si="0"/>
        <v>35628.138000000006</v>
      </c>
      <c r="O2" s="19">
        <f t="shared" si="0"/>
        <v>40328.984999999993</v>
      </c>
      <c r="P2" s="19">
        <f t="shared" si="0"/>
        <v>29664.858999999997</v>
      </c>
      <c r="Q2" s="19">
        <f t="shared" si="0"/>
        <v>24987.414000000008</v>
      </c>
      <c r="R2" s="19">
        <f t="shared" si="0"/>
        <v>31305.192999999996</v>
      </c>
      <c r="S2" s="19">
        <f t="shared" si="0"/>
        <v>29516.007999999994</v>
      </c>
      <c r="T2" s="19">
        <f t="shared" si="0"/>
        <v>28278.493999999992</v>
      </c>
      <c r="U2" s="19">
        <f t="shared" si="0"/>
        <v>24175.983</v>
      </c>
      <c r="V2" s="19">
        <f t="shared" si="0"/>
        <v>18129.779999999995</v>
      </c>
      <c r="W2" s="19">
        <f t="shared" si="0"/>
        <v>18780.362000000005</v>
      </c>
      <c r="X2" s="19">
        <f t="shared" si="0"/>
        <v>21028.967999999997</v>
      </c>
      <c r="Y2" s="19">
        <f t="shared" si="0"/>
        <v>19239.341999999997</v>
      </c>
      <c r="Z2" s="19">
        <f t="shared" si="0"/>
        <v>22510.363000000005</v>
      </c>
      <c r="AA2" s="19">
        <f t="shared" si="0"/>
        <v>23887.883999999998</v>
      </c>
      <c r="AB2" s="19">
        <f t="shared" si="0"/>
        <v>25144.170999999998</v>
      </c>
      <c r="AC2" s="19">
        <f t="shared" si="0"/>
        <v>28225.969000000008</v>
      </c>
      <c r="AD2" s="19">
        <f t="shared" si="0"/>
        <v>37261.72399999998</v>
      </c>
      <c r="AE2" s="19">
        <f t="shared" si="0"/>
        <v>38677.903999999995</v>
      </c>
      <c r="AF2" s="19">
        <f t="shared" si="0"/>
        <v>33898.122000000003</v>
      </c>
      <c r="AG2" s="19">
        <f t="shared" si="0"/>
        <v>28922.499000000007</v>
      </c>
      <c r="AH2" s="19">
        <f t="shared" si="0"/>
        <v>30131.49</v>
      </c>
      <c r="AI2" s="19">
        <f t="shared" si="0"/>
        <v>27193.607000000004</v>
      </c>
      <c r="AJ2" s="19">
        <f t="shared" si="0"/>
        <v>34207.185000000012</v>
      </c>
      <c r="AO2" s="12" t="str">
        <f>IF((SUM(G2:AJ2)=AO3),"Ok","Check functions")</f>
        <v>Ok</v>
      </c>
    </row>
    <row r="3" spans="1:41" x14ac:dyDescent="0.25">
      <c r="A3" s="45" t="s">
        <v>243</v>
      </c>
      <c r="B3" s="56">
        <v>4.8861499999999998</v>
      </c>
      <c r="C3" s="56"/>
      <c r="AO3" s="5">
        <f>SUM(AO5:AO214)</f>
        <v>901749.56099999987</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66</v>
      </c>
      <c r="B5" s="1" t="s">
        <v>81</v>
      </c>
      <c r="C5" s="1" t="s">
        <v>8</v>
      </c>
      <c r="D5" s="1" t="s">
        <v>27</v>
      </c>
      <c r="E5" s="34" t="s">
        <v>28</v>
      </c>
      <c r="F5" s="1" t="s">
        <v>10</v>
      </c>
      <c r="G5" s="5">
        <v>12659</v>
      </c>
      <c r="H5" s="5">
        <v>19587</v>
      </c>
      <c r="I5" s="5">
        <v>6338</v>
      </c>
      <c r="J5" s="5">
        <v>10777</v>
      </c>
      <c r="K5" s="5">
        <v>11653</v>
      </c>
      <c r="L5" s="5">
        <v>9157</v>
      </c>
      <c r="M5" s="5">
        <v>6523</v>
      </c>
      <c r="N5" s="5">
        <v>7572.1030000000001</v>
      </c>
      <c r="O5" s="5">
        <v>13933.511</v>
      </c>
      <c r="P5" s="5">
        <v>7960.8</v>
      </c>
      <c r="Q5" s="5">
        <v>4606.5</v>
      </c>
      <c r="R5" s="5">
        <v>3185.4</v>
      </c>
      <c r="S5" s="5">
        <v>2633.857</v>
      </c>
      <c r="T5" s="5">
        <v>4439.2</v>
      </c>
      <c r="U5" s="5">
        <v>2341.078</v>
      </c>
      <c r="V5" s="5">
        <v>2066.9850000000001</v>
      </c>
      <c r="W5" s="5">
        <v>1362.7170000000001</v>
      </c>
      <c r="X5" s="5">
        <v>2721.8980000000001</v>
      </c>
      <c r="Y5" s="5">
        <v>2253.1590000000001</v>
      </c>
      <c r="Z5" s="5">
        <v>3291.018</v>
      </c>
      <c r="AA5" s="5">
        <v>3635.3820000000001</v>
      </c>
      <c r="AB5" s="5">
        <v>2581.346</v>
      </c>
      <c r="AC5" s="5">
        <v>1920.076</v>
      </c>
      <c r="AD5" s="5">
        <v>2367.0360000000001</v>
      </c>
      <c r="AE5" s="5">
        <v>3373.1819999999998</v>
      </c>
      <c r="AF5" s="5">
        <v>1526.5719999999999</v>
      </c>
      <c r="AG5" s="5">
        <v>760.22699999999998</v>
      </c>
      <c r="AH5" s="5">
        <v>724.798</v>
      </c>
      <c r="AI5" s="5">
        <v>590.50099999999998</v>
      </c>
      <c r="AJ5" s="5">
        <v>668.65099999999995</v>
      </c>
      <c r="AK5" s="5">
        <v>1</v>
      </c>
      <c r="AM5" s="13">
        <f>+AO5/$AO$3</f>
        <v>0.1699030458413498</v>
      </c>
      <c r="AN5" s="7">
        <f>IF(AK5=1,AM5,AM5+AN3)</f>
        <v>0.1699030458413498</v>
      </c>
      <c r="AO5" s="5">
        <f>SUM(G5:AJ5)</f>
        <v>153209.99700000003</v>
      </c>
    </row>
    <row r="6" spans="1:41" x14ac:dyDescent="0.25">
      <c r="A6" s="1" t="s">
        <v>66</v>
      </c>
      <c r="B6" s="1" t="s">
        <v>81</v>
      </c>
      <c r="C6" s="1" t="s">
        <v>8</v>
      </c>
      <c r="D6" s="1" t="s">
        <v>27</v>
      </c>
      <c r="E6" s="34" t="s">
        <v>28</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13</v>
      </c>
      <c r="AK6" s="5">
        <v>1</v>
      </c>
    </row>
    <row r="7" spans="1:41" x14ac:dyDescent="0.25">
      <c r="A7" s="1" t="s">
        <v>66</v>
      </c>
      <c r="B7" s="1" t="s">
        <v>81</v>
      </c>
      <c r="C7" s="1" t="s">
        <v>8</v>
      </c>
      <c r="D7" s="1" t="s">
        <v>153</v>
      </c>
      <c r="E7" s="34" t="s">
        <v>33</v>
      </c>
      <c r="F7" s="1" t="s">
        <v>10</v>
      </c>
      <c r="H7" s="5">
        <v>60</v>
      </c>
      <c r="I7" s="5">
        <v>18</v>
      </c>
      <c r="J7" s="5">
        <v>69</v>
      </c>
      <c r="K7" s="5">
        <v>156</v>
      </c>
      <c r="Q7" s="5">
        <v>272.2</v>
      </c>
      <c r="T7" s="5">
        <v>30.064</v>
      </c>
      <c r="U7" s="5">
        <v>21.747</v>
      </c>
      <c r="V7" s="5">
        <v>25.164000000000001</v>
      </c>
      <c r="W7" s="5">
        <v>2.34</v>
      </c>
      <c r="X7" s="5">
        <v>60.914000000000001</v>
      </c>
      <c r="Y7" s="5">
        <v>414.85899999999998</v>
      </c>
      <c r="Z7" s="5">
        <v>1569.6969999999999</v>
      </c>
      <c r="AA7" s="5">
        <v>5207.7629999999999</v>
      </c>
      <c r="AB7" s="5">
        <v>10414.591</v>
      </c>
      <c r="AC7" s="5">
        <v>12122.708000000001</v>
      </c>
      <c r="AD7" s="5">
        <v>13658.378000000001</v>
      </c>
      <c r="AE7" s="5">
        <v>16878.483</v>
      </c>
      <c r="AF7" s="5">
        <v>15159.101000000001</v>
      </c>
      <c r="AG7" s="5">
        <v>10993.02</v>
      </c>
      <c r="AH7" s="5">
        <v>11038.386</v>
      </c>
      <c r="AI7" s="5">
        <v>11052</v>
      </c>
      <c r="AJ7" s="5">
        <v>11841</v>
      </c>
      <c r="AK7" s="5">
        <v>2</v>
      </c>
      <c r="AM7" s="13">
        <f>+AO7/$AO$3</f>
        <v>0.13425613966004474</v>
      </c>
      <c r="AN7" s="7">
        <f>IF(AK7=1,AM7,AM7+AN5)</f>
        <v>0.30415918550139454</v>
      </c>
      <c r="AO7" s="5">
        <f>SUM(G7:AJ7)</f>
        <v>121065.41500000001</v>
      </c>
    </row>
    <row r="8" spans="1:41" x14ac:dyDescent="0.25">
      <c r="A8" s="1" t="s">
        <v>66</v>
      </c>
      <c r="B8" s="1" t="s">
        <v>81</v>
      </c>
      <c r="C8" s="1" t="s">
        <v>8</v>
      </c>
      <c r="D8" s="1" t="s">
        <v>153</v>
      </c>
      <c r="E8" s="34" t="s">
        <v>33</v>
      </c>
      <c r="F8" s="1" t="s">
        <v>11</v>
      </c>
      <c r="H8" s="5" t="s">
        <v>24</v>
      </c>
      <c r="I8" s="5">
        <v>-1</v>
      </c>
      <c r="J8" s="5">
        <v>-1</v>
      </c>
      <c r="K8" s="5">
        <v>-1</v>
      </c>
      <c r="Q8" s="5">
        <v>-1</v>
      </c>
      <c r="T8" s="5">
        <v>-1</v>
      </c>
      <c r="U8" s="5">
        <v>-1</v>
      </c>
      <c r="V8" s="5">
        <v>-1</v>
      </c>
      <c r="W8" s="5">
        <v>-1</v>
      </c>
      <c r="X8" s="5" t="s">
        <v>15</v>
      </c>
      <c r="Y8" s="5">
        <v>-1</v>
      </c>
      <c r="Z8" s="5">
        <v>-1</v>
      </c>
      <c r="AA8" s="5">
        <v>-1</v>
      </c>
      <c r="AB8" s="5" t="s">
        <v>15</v>
      </c>
      <c r="AC8" s="5">
        <v>-1</v>
      </c>
      <c r="AD8" s="5">
        <v>-1</v>
      </c>
      <c r="AE8" s="5" t="s">
        <v>13</v>
      </c>
      <c r="AF8" s="5" t="s">
        <v>13</v>
      </c>
      <c r="AG8" s="5" t="s">
        <v>15</v>
      </c>
      <c r="AH8" s="5" t="s">
        <v>13</v>
      </c>
      <c r="AI8" s="5" t="s">
        <v>15</v>
      </c>
      <c r="AJ8" s="5" t="s">
        <v>15</v>
      </c>
      <c r="AK8" s="5">
        <v>2</v>
      </c>
    </row>
    <row r="9" spans="1:41" x14ac:dyDescent="0.25">
      <c r="A9" s="1" t="s">
        <v>66</v>
      </c>
      <c r="B9" s="1" t="s">
        <v>81</v>
      </c>
      <c r="C9" s="1" t="s">
        <v>8</v>
      </c>
      <c r="D9" s="1" t="s">
        <v>217</v>
      </c>
      <c r="E9" s="34" t="s">
        <v>26</v>
      </c>
      <c r="F9" s="1" t="s">
        <v>10</v>
      </c>
      <c r="G9" s="5">
        <v>1898</v>
      </c>
      <c r="H9" s="5">
        <v>4523</v>
      </c>
      <c r="I9" s="5">
        <v>4053</v>
      </c>
      <c r="J9" s="5">
        <v>4032</v>
      </c>
      <c r="K9" s="5">
        <v>3569</v>
      </c>
      <c r="L9" s="5">
        <v>2927</v>
      </c>
      <c r="M9" s="5">
        <v>3967</v>
      </c>
      <c r="N9" s="5">
        <v>3861.73</v>
      </c>
      <c r="O9" s="5">
        <v>4184.8</v>
      </c>
      <c r="P9" s="5">
        <v>2887</v>
      </c>
      <c r="Q9" s="5">
        <v>5328.07</v>
      </c>
      <c r="R9" s="5">
        <v>3759.44</v>
      </c>
      <c r="S9" s="5">
        <v>3657.1750000000002</v>
      </c>
      <c r="T9" s="5">
        <v>4907.5330000000004</v>
      </c>
      <c r="U9" s="5">
        <v>2966.0010000000002</v>
      </c>
      <c r="V9" s="5">
        <v>1033.172</v>
      </c>
      <c r="W9" s="5">
        <v>1010.792</v>
      </c>
      <c r="X9" s="5">
        <v>1399.8309999999999</v>
      </c>
      <c r="Y9" s="5">
        <v>1802.412</v>
      </c>
      <c r="Z9" s="5">
        <v>2404.8780000000002</v>
      </c>
      <c r="AA9" s="5">
        <v>2532.1179999999999</v>
      </c>
      <c r="AB9" s="5">
        <v>1620.5340000000001</v>
      </c>
      <c r="AC9" s="5">
        <v>1660.4449999999999</v>
      </c>
      <c r="AD9" s="5">
        <v>2742.7260000000001</v>
      </c>
      <c r="AE9" s="5">
        <v>2904.3919999999998</v>
      </c>
      <c r="AF9" s="5">
        <v>1770.2329999999999</v>
      </c>
      <c r="AG9" s="5">
        <v>1668.847</v>
      </c>
      <c r="AH9" s="5">
        <v>2807.942</v>
      </c>
      <c r="AI9" s="5">
        <v>3189.1039999999998</v>
      </c>
      <c r="AJ9" s="5">
        <v>6897.5640000000003</v>
      </c>
      <c r="AK9" s="5">
        <v>3</v>
      </c>
      <c r="AM9" s="13">
        <f>+AO9/$AO$3</f>
        <v>0.10198589827758175</v>
      </c>
      <c r="AN9" s="7">
        <f>IF(AK9=1,AM9,AM9+AN7)</f>
        <v>0.40614508377897629</v>
      </c>
      <c r="AO9" s="5">
        <f>SUM(G9:AJ9)</f>
        <v>91965.738999999987</v>
      </c>
    </row>
    <row r="10" spans="1:41" x14ac:dyDescent="0.25">
      <c r="A10" s="1" t="s">
        <v>66</v>
      </c>
      <c r="B10" s="1" t="s">
        <v>81</v>
      </c>
      <c r="C10" s="1" t="s">
        <v>8</v>
      </c>
      <c r="D10" s="1" t="s">
        <v>217</v>
      </c>
      <c r="E10" s="34" t="s">
        <v>26</v>
      </c>
      <c r="F10" s="1" t="s">
        <v>11</v>
      </c>
      <c r="G10" s="5" t="s">
        <v>13</v>
      </c>
      <c r="H10" s="5" t="s">
        <v>13</v>
      </c>
      <c r="I10" s="5" t="s">
        <v>13</v>
      </c>
      <c r="J10" s="5" t="s">
        <v>13</v>
      </c>
      <c r="K10" s="5" t="s">
        <v>13</v>
      </c>
      <c r="L10" s="5" t="s">
        <v>13</v>
      </c>
      <c r="M10" s="5" t="s">
        <v>13</v>
      </c>
      <c r="N10" s="5" t="s">
        <v>12</v>
      </c>
      <c r="O10" s="5" t="s">
        <v>13</v>
      </c>
      <c r="P10" s="5" t="s">
        <v>12</v>
      </c>
      <c r="Q10" s="5" t="s">
        <v>13</v>
      </c>
      <c r="R10" s="5" t="s">
        <v>13</v>
      </c>
      <c r="S10" s="5" t="s">
        <v>13</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66</v>
      </c>
      <c r="B11" s="1" t="s">
        <v>81</v>
      </c>
      <c r="C11" s="1" t="s">
        <v>8</v>
      </c>
      <c r="D11" s="1" t="s">
        <v>153</v>
      </c>
      <c r="E11" s="34" t="s">
        <v>21</v>
      </c>
      <c r="F11" s="1" t="s">
        <v>10</v>
      </c>
      <c r="G11" s="5">
        <v>2044</v>
      </c>
      <c r="H11" s="5">
        <v>1365</v>
      </c>
      <c r="I11" s="5">
        <v>1378</v>
      </c>
      <c r="J11" s="5">
        <v>734</v>
      </c>
      <c r="K11" s="5">
        <v>849</v>
      </c>
      <c r="L11" s="5">
        <v>1285</v>
      </c>
      <c r="M11" s="5">
        <v>2930</v>
      </c>
      <c r="N11" s="5">
        <v>2754.2</v>
      </c>
      <c r="O11" s="5">
        <v>4954.3</v>
      </c>
      <c r="P11" s="5">
        <v>3323.1</v>
      </c>
      <c r="Q11" s="5">
        <v>1940.9110000000001</v>
      </c>
      <c r="R11" s="5">
        <v>4115.17</v>
      </c>
      <c r="S11" s="5">
        <v>4987.1809999999996</v>
      </c>
      <c r="T11" s="5">
        <v>2542.8560000000002</v>
      </c>
      <c r="U11" s="5">
        <v>4092.8429999999998</v>
      </c>
      <c r="V11" s="5">
        <v>2325.6550000000002</v>
      </c>
      <c r="W11" s="5">
        <v>2906.4250000000002</v>
      </c>
      <c r="X11" s="5">
        <v>2989.2750000000001</v>
      </c>
      <c r="Y11" s="5">
        <v>1953.8779999999999</v>
      </c>
      <c r="Z11" s="5">
        <v>2557.9</v>
      </c>
      <c r="AA11" s="5">
        <v>1141.0730000000001</v>
      </c>
      <c r="AB11" s="5">
        <v>1112.1890000000001</v>
      </c>
      <c r="AC11" s="5">
        <v>1205.6310000000001</v>
      </c>
      <c r="AD11" s="5">
        <v>2578.5360000000001</v>
      </c>
      <c r="AE11" s="5">
        <v>1117.8699999999999</v>
      </c>
      <c r="AF11" s="5">
        <v>841.89099999999996</v>
      </c>
      <c r="AG11" s="5">
        <v>1296.26</v>
      </c>
      <c r="AH11" s="5">
        <v>1287.4760000000001</v>
      </c>
      <c r="AI11" s="5">
        <v>1616.7550000000001</v>
      </c>
      <c r="AJ11" s="5">
        <v>1250</v>
      </c>
      <c r="AK11" s="5">
        <v>4</v>
      </c>
      <c r="AM11" s="13">
        <f>+AO11/$AO$3</f>
        <v>7.2610376352597983E-2</v>
      </c>
      <c r="AN11" s="7">
        <f>IF(AK11=1,AM11,AM11+AN9)</f>
        <v>0.47875546013157427</v>
      </c>
      <c r="AO11" s="5">
        <f>SUM(G11:AJ11)</f>
        <v>65476.375000000007</v>
      </c>
    </row>
    <row r="12" spans="1:41" x14ac:dyDescent="0.25">
      <c r="A12" s="1" t="s">
        <v>66</v>
      </c>
      <c r="B12" s="1" t="s">
        <v>81</v>
      </c>
      <c r="C12" s="1" t="s">
        <v>8</v>
      </c>
      <c r="D12" s="1" t="s">
        <v>153</v>
      </c>
      <c r="E12" s="34" t="s">
        <v>21</v>
      </c>
      <c r="F12" s="1" t="s">
        <v>11</v>
      </c>
      <c r="G12" s="5" t="s">
        <v>15</v>
      </c>
      <c r="H12" s="5" t="s">
        <v>13</v>
      </c>
      <c r="I12" s="5" t="s">
        <v>15</v>
      </c>
      <c r="J12" s="5" t="s">
        <v>15</v>
      </c>
      <c r="K12" s="5" t="s">
        <v>15</v>
      </c>
      <c r="L12" s="5" t="s">
        <v>15</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13</v>
      </c>
      <c r="AF12" s="5" t="s">
        <v>13</v>
      </c>
      <c r="AG12" s="5" t="s">
        <v>13</v>
      </c>
      <c r="AH12" s="5" t="s">
        <v>13</v>
      </c>
      <c r="AI12" s="5" t="s">
        <v>13</v>
      </c>
      <c r="AJ12" s="5" t="s">
        <v>13</v>
      </c>
      <c r="AK12" s="5">
        <v>4</v>
      </c>
    </row>
    <row r="13" spans="1:41" x14ac:dyDescent="0.25">
      <c r="A13" s="1" t="s">
        <v>66</v>
      </c>
      <c r="B13" s="1" t="s">
        <v>81</v>
      </c>
      <c r="C13" s="1" t="s">
        <v>8</v>
      </c>
      <c r="D13" s="1" t="s">
        <v>217</v>
      </c>
      <c r="E13" s="34" t="s">
        <v>21</v>
      </c>
      <c r="F13" s="1" t="s">
        <v>10</v>
      </c>
      <c r="G13" s="5">
        <v>3886</v>
      </c>
      <c r="H13" s="5">
        <v>3246</v>
      </c>
      <c r="I13" s="5">
        <v>3645</v>
      </c>
      <c r="J13" s="5">
        <v>3320</v>
      </c>
      <c r="K13" s="5">
        <v>3773</v>
      </c>
      <c r="L13" s="5">
        <v>2449</v>
      </c>
      <c r="M13" s="5">
        <v>3541.18</v>
      </c>
      <c r="N13" s="5">
        <v>2901.09</v>
      </c>
      <c r="O13" s="5">
        <v>2200.11</v>
      </c>
      <c r="P13" s="5">
        <v>2572.59</v>
      </c>
      <c r="Q13" s="5">
        <v>2163.88</v>
      </c>
      <c r="R13" s="5">
        <v>2492.2080000000001</v>
      </c>
      <c r="S13" s="5">
        <v>1746.204</v>
      </c>
      <c r="T13" s="5">
        <v>2009.952</v>
      </c>
      <c r="U13" s="5">
        <v>2394.5340000000001</v>
      </c>
      <c r="V13" s="5">
        <v>1394.1220000000001</v>
      </c>
      <c r="W13" s="5">
        <v>1685.9280000000001</v>
      </c>
      <c r="X13" s="5">
        <v>1217.6849999999999</v>
      </c>
      <c r="Y13" s="5">
        <v>1462.4860000000001</v>
      </c>
      <c r="Z13" s="5">
        <v>2269.8710000000001</v>
      </c>
      <c r="AA13" s="5">
        <v>1544.4359999999999</v>
      </c>
      <c r="AB13" s="5">
        <v>1446.415</v>
      </c>
      <c r="AC13" s="5">
        <v>1041.4690000000001</v>
      </c>
      <c r="AD13" s="5">
        <v>1300.1969999999999</v>
      </c>
      <c r="AE13" s="5">
        <v>1430.654</v>
      </c>
      <c r="AF13" s="5">
        <v>854.89700000000005</v>
      </c>
      <c r="AG13" s="5">
        <v>876.78</v>
      </c>
      <c r="AH13" s="5">
        <v>795.14599999999996</v>
      </c>
      <c r="AI13" s="5">
        <v>721.096</v>
      </c>
      <c r="AJ13" s="5">
        <v>795.21</v>
      </c>
      <c r="AK13" s="5">
        <v>5</v>
      </c>
      <c r="AM13" s="13">
        <f>+AO13/$AO$3</f>
        <v>6.784271669858899E-2</v>
      </c>
      <c r="AN13" s="7">
        <f>IF(AK13=1,AM13,AM13+AN11)</f>
        <v>0.54659817683016332</v>
      </c>
      <c r="AO13" s="5">
        <f>SUM(G13:AJ13)</f>
        <v>61177.139999999985</v>
      </c>
    </row>
    <row r="14" spans="1:41" x14ac:dyDescent="0.25">
      <c r="A14" s="1" t="s">
        <v>66</v>
      </c>
      <c r="B14" s="1" t="s">
        <v>81</v>
      </c>
      <c r="C14" s="1" t="s">
        <v>8</v>
      </c>
      <c r="D14" s="1" t="s">
        <v>217</v>
      </c>
      <c r="E14" s="34" t="s">
        <v>21</v>
      </c>
      <c r="F14" s="1" t="s">
        <v>11</v>
      </c>
      <c r="G14" s="5" t="s">
        <v>13</v>
      </c>
      <c r="H14" s="5" t="s">
        <v>13</v>
      </c>
      <c r="I14" s="5" t="s">
        <v>13</v>
      </c>
      <c r="J14" s="5" t="s">
        <v>13</v>
      </c>
      <c r="K14" s="5" t="s">
        <v>13</v>
      </c>
      <c r="L14" s="5" t="s">
        <v>13</v>
      </c>
      <c r="M14" s="5" t="s">
        <v>13</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12</v>
      </c>
      <c r="AI14" s="5" t="s">
        <v>12</v>
      </c>
      <c r="AJ14" s="5" t="s">
        <v>12</v>
      </c>
      <c r="AK14" s="5">
        <v>5</v>
      </c>
    </row>
    <row r="15" spans="1:41" x14ac:dyDescent="0.25">
      <c r="A15" s="1" t="s">
        <v>66</v>
      </c>
      <c r="B15" s="1" t="s">
        <v>81</v>
      </c>
      <c r="C15" s="1" t="s">
        <v>8</v>
      </c>
      <c r="D15" s="1" t="s">
        <v>27</v>
      </c>
      <c r="E15" s="34" t="s">
        <v>9</v>
      </c>
      <c r="F15" s="1" t="s">
        <v>10</v>
      </c>
      <c r="G15" s="5">
        <v>3296</v>
      </c>
      <c r="H15" s="5">
        <v>4350</v>
      </c>
      <c r="I15" s="5">
        <v>2684</v>
      </c>
      <c r="J15" s="5">
        <v>2604</v>
      </c>
      <c r="K15" s="5">
        <v>2632</v>
      </c>
      <c r="L15" s="5">
        <v>4267</v>
      </c>
      <c r="M15" s="5">
        <v>4152</v>
      </c>
      <c r="N15" s="5">
        <v>3660.4</v>
      </c>
      <c r="O15" s="5">
        <v>4295.9889999999996</v>
      </c>
      <c r="P15" s="5">
        <v>3165.5</v>
      </c>
      <c r="Q15" s="5">
        <v>2475</v>
      </c>
      <c r="R15" s="5">
        <v>2030.1</v>
      </c>
      <c r="S15" s="5">
        <v>1631.252</v>
      </c>
      <c r="T15" s="5">
        <v>1480.6790000000001</v>
      </c>
      <c r="U15" s="5">
        <v>950.76700000000005</v>
      </c>
      <c r="V15" s="5">
        <v>488.839</v>
      </c>
      <c r="W15" s="5">
        <v>928.7</v>
      </c>
      <c r="X15" s="5">
        <v>808.61800000000005</v>
      </c>
      <c r="Y15" s="5">
        <v>1067.973</v>
      </c>
      <c r="Z15" s="5">
        <v>788.39200000000005</v>
      </c>
      <c r="AA15" s="5">
        <v>673.16499999999996</v>
      </c>
      <c r="AB15" s="5">
        <v>394.74900000000002</v>
      </c>
      <c r="AC15" s="5">
        <v>428.14</v>
      </c>
      <c r="AD15" s="5">
        <v>770.96</v>
      </c>
      <c r="AE15" s="5">
        <v>499.89400000000001</v>
      </c>
      <c r="AF15" s="5">
        <v>338.69099999999997</v>
      </c>
      <c r="AG15" s="5">
        <v>244.39599999999999</v>
      </c>
      <c r="AH15" s="5">
        <v>48.009</v>
      </c>
      <c r="AI15" s="5">
        <v>45.89</v>
      </c>
      <c r="AJ15" s="5">
        <v>148.87899999999999</v>
      </c>
      <c r="AK15" s="5">
        <v>6</v>
      </c>
      <c r="AM15" s="13">
        <f>+AO15/$AO$3</f>
        <v>5.6944837259532644E-2</v>
      </c>
      <c r="AN15" s="7">
        <f>IF(AK15=1,AM15,AM15+AN13)</f>
        <v>0.60354301408969602</v>
      </c>
      <c r="AO15" s="5">
        <f>SUM(G15:AJ15)</f>
        <v>51349.981999999996</v>
      </c>
    </row>
    <row r="16" spans="1:41" x14ac:dyDescent="0.25">
      <c r="A16" s="1" t="s">
        <v>66</v>
      </c>
      <c r="B16" s="1" t="s">
        <v>81</v>
      </c>
      <c r="C16" s="1" t="s">
        <v>8</v>
      </c>
      <c r="D16" s="1" t="s">
        <v>27</v>
      </c>
      <c r="E16" s="34" t="s">
        <v>9</v>
      </c>
      <c r="F16" s="1"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5">
        <v>6</v>
      </c>
    </row>
    <row r="17" spans="1:41" x14ac:dyDescent="0.25">
      <c r="A17" s="1" t="s">
        <v>66</v>
      </c>
      <c r="B17" s="1" t="s">
        <v>81</v>
      </c>
      <c r="C17" s="1" t="s">
        <v>8</v>
      </c>
      <c r="D17" s="1" t="s">
        <v>153</v>
      </c>
      <c r="E17" s="34" t="s">
        <v>9</v>
      </c>
      <c r="F17" s="1" t="s">
        <v>10</v>
      </c>
      <c r="G17" s="5">
        <v>3087</v>
      </c>
      <c r="H17" s="5">
        <v>2744</v>
      </c>
      <c r="I17" s="5">
        <v>2613</v>
      </c>
      <c r="J17" s="5">
        <v>1956</v>
      </c>
      <c r="K17" s="5">
        <v>1643</v>
      </c>
      <c r="L17" s="5">
        <v>1229</v>
      </c>
      <c r="M17" s="5">
        <v>1197</v>
      </c>
      <c r="N17" s="5">
        <v>3093</v>
      </c>
      <c r="O17" s="5">
        <v>1276.0999999999999</v>
      </c>
      <c r="P17" s="5">
        <v>2843.4</v>
      </c>
      <c r="Q17" s="5">
        <v>1289.4000000000001</v>
      </c>
      <c r="R17" s="5">
        <v>2838.35</v>
      </c>
      <c r="S17" s="5">
        <v>2235.569</v>
      </c>
      <c r="T17" s="5">
        <v>1214.126</v>
      </c>
      <c r="U17" s="5">
        <v>1353.202</v>
      </c>
      <c r="V17" s="5">
        <v>397.04700000000003</v>
      </c>
      <c r="W17" s="5">
        <v>402.245</v>
      </c>
      <c r="X17" s="5">
        <v>627.30200000000002</v>
      </c>
      <c r="Y17" s="5">
        <v>1243.2429999999999</v>
      </c>
      <c r="Z17" s="5">
        <v>510.58699999999999</v>
      </c>
      <c r="AA17" s="5">
        <v>928.47500000000002</v>
      </c>
      <c r="AB17" s="5">
        <v>118.185</v>
      </c>
      <c r="AC17" s="5">
        <v>315.005</v>
      </c>
      <c r="AD17" s="5">
        <v>444.86200000000002</v>
      </c>
      <c r="AE17" s="5">
        <v>365.95299999999997</v>
      </c>
      <c r="AF17" s="5">
        <v>376.185</v>
      </c>
      <c r="AG17" s="5">
        <v>617.88</v>
      </c>
      <c r="AH17" s="5">
        <v>778.49</v>
      </c>
      <c r="AI17" s="5">
        <v>982.50300000000004</v>
      </c>
      <c r="AJ17" s="5">
        <v>1918</v>
      </c>
      <c r="AK17" s="5">
        <v>7</v>
      </c>
      <c r="AM17" s="13">
        <f>+AO17/$AO$3</f>
        <v>4.5065848388031529E-2</v>
      </c>
      <c r="AN17" s="7">
        <f>IF(AK17=1,AM17,AM17+AN15)</f>
        <v>0.64860886247772753</v>
      </c>
      <c r="AO17" s="5">
        <f>SUM(G17:AJ17)</f>
        <v>40638.108999999982</v>
      </c>
    </row>
    <row r="18" spans="1:41" x14ac:dyDescent="0.25">
      <c r="A18" s="1" t="s">
        <v>66</v>
      </c>
      <c r="B18" s="1" t="s">
        <v>81</v>
      </c>
      <c r="C18" s="1" t="s">
        <v>8</v>
      </c>
      <c r="D18" s="1" t="s">
        <v>153</v>
      </c>
      <c r="E18" s="34" t="s">
        <v>9</v>
      </c>
      <c r="F18" s="1" t="s">
        <v>11</v>
      </c>
      <c r="G18" s="5" t="s">
        <v>13</v>
      </c>
      <c r="H18" s="5" t="s">
        <v>13</v>
      </c>
      <c r="I18" s="5" t="s">
        <v>15</v>
      </c>
      <c r="J18" s="5" t="s">
        <v>15</v>
      </c>
      <c r="K18" s="5" t="s">
        <v>15</v>
      </c>
      <c r="L18" s="5" t="s">
        <v>15</v>
      </c>
      <c r="M18" s="5" t="s">
        <v>15</v>
      </c>
      <c r="N18" s="5">
        <v>-1</v>
      </c>
      <c r="O18" s="5" t="s">
        <v>15</v>
      </c>
      <c r="P18" s="5" t="s">
        <v>15</v>
      </c>
      <c r="Q18" s="5" t="s">
        <v>15</v>
      </c>
      <c r="R18" s="5" t="s">
        <v>15</v>
      </c>
      <c r="S18" s="5" t="s">
        <v>15</v>
      </c>
      <c r="T18" s="5" t="s">
        <v>15</v>
      </c>
      <c r="U18" s="5" t="s">
        <v>13</v>
      </c>
      <c r="V18" s="5" t="s">
        <v>15</v>
      </c>
      <c r="W18" s="5" t="s">
        <v>15</v>
      </c>
      <c r="X18" s="5" t="s">
        <v>15</v>
      </c>
      <c r="Y18" s="5" t="s">
        <v>15</v>
      </c>
      <c r="Z18" s="5" t="s">
        <v>15</v>
      </c>
      <c r="AA18" s="5" t="s">
        <v>15</v>
      </c>
      <c r="AB18" s="5" t="s">
        <v>15</v>
      </c>
      <c r="AC18" s="5" t="s">
        <v>15</v>
      </c>
      <c r="AD18" s="5" t="s">
        <v>15</v>
      </c>
      <c r="AE18" s="5" t="s">
        <v>13</v>
      </c>
      <c r="AF18" s="5" t="s">
        <v>15</v>
      </c>
      <c r="AG18" s="5" t="s">
        <v>15</v>
      </c>
      <c r="AH18" s="5" t="s">
        <v>15</v>
      </c>
      <c r="AI18" s="5" t="s">
        <v>15</v>
      </c>
      <c r="AJ18" s="5" t="s">
        <v>15</v>
      </c>
      <c r="AK18" s="5">
        <v>7</v>
      </c>
    </row>
    <row r="19" spans="1:41" x14ac:dyDescent="0.25">
      <c r="A19" s="1" t="s">
        <v>66</v>
      </c>
      <c r="B19" s="1" t="s">
        <v>81</v>
      </c>
      <c r="C19" s="1" t="s">
        <v>8</v>
      </c>
      <c r="D19" s="1" t="s">
        <v>52</v>
      </c>
      <c r="E19" s="34" t="s">
        <v>21</v>
      </c>
      <c r="F19" s="1" t="s">
        <v>10</v>
      </c>
      <c r="G19" s="5">
        <v>855</v>
      </c>
      <c r="H19" s="5">
        <v>1093</v>
      </c>
      <c r="I19" s="5">
        <v>1126</v>
      </c>
      <c r="J19" s="5">
        <v>771</v>
      </c>
      <c r="K19" s="5">
        <v>826</v>
      </c>
      <c r="L19" s="5">
        <v>788</v>
      </c>
      <c r="M19" s="5">
        <v>1283</v>
      </c>
      <c r="N19" s="5">
        <v>1389.7</v>
      </c>
      <c r="O19" s="5">
        <v>1084.271</v>
      </c>
      <c r="P19" s="5">
        <v>1132.7139999999999</v>
      </c>
      <c r="Q19" s="5">
        <v>1312.5550000000001</v>
      </c>
      <c r="R19" s="5">
        <v>1207.94</v>
      </c>
      <c r="S19" s="5">
        <v>1050.248</v>
      </c>
      <c r="T19" s="5">
        <v>943.22799999999995</v>
      </c>
      <c r="U19" s="5">
        <v>896.33699999999999</v>
      </c>
      <c r="V19" s="5">
        <v>961.35</v>
      </c>
      <c r="W19" s="5">
        <v>1219.7090000000001</v>
      </c>
      <c r="X19" s="5">
        <v>923.99900000000002</v>
      </c>
      <c r="Y19" s="5">
        <v>1183.126</v>
      </c>
      <c r="Z19" s="5">
        <v>1420.7729999999999</v>
      </c>
      <c r="AA19" s="5">
        <v>1006.409</v>
      </c>
      <c r="AB19" s="5">
        <v>1047.886</v>
      </c>
      <c r="AC19" s="5">
        <v>970.77300000000002</v>
      </c>
      <c r="AD19" s="5">
        <v>1281.75</v>
      </c>
      <c r="AE19" s="5">
        <v>1244.1949999999999</v>
      </c>
      <c r="AF19" s="5">
        <v>1033.117</v>
      </c>
      <c r="AG19" s="5">
        <v>763.428</v>
      </c>
      <c r="AH19" s="5">
        <v>820.87</v>
      </c>
      <c r="AI19" s="5">
        <v>885.005</v>
      </c>
      <c r="AJ19" s="5">
        <v>608.56700000000001</v>
      </c>
      <c r="AK19" s="5">
        <v>8</v>
      </c>
      <c r="AM19" s="13">
        <f>+AO19/$AO$3</f>
        <v>3.4521724596658823E-2</v>
      </c>
      <c r="AN19" s="7">
        <f>IF(AK19=1,AM19,AM19+AN17)</f>
        <v>0.68313058707438634</v>
      </c>
      <c r="AO19" s="5">
        <f>SUM(G19:AJ19)</f>
        <v>31129.949999999993</v>
      </c>
    </row>
    <row r="20" spans="1:41" x14ac:dyDescent="0.25">
      <c r="A20" s="1" t="s">
        <v>66</v>
      </c>
      <c r="B20" s="1" t="s">
        <v>81</v>
      </c>
      <c r="C20" s="1" t="s">
        <v>8</v>
      </c>
      <c r="D20" s="1" t="s">
        <v>52</v>
      </c>
      <c r="E20" s="34" t="s">
        <v>21</v>
      </c>
      <c r="F20" s="1" t="s">
        <v>11</v>
      </c>
      <c r="G20" s="5" t="s">
        <v>13</v>
      </c>
      <c r="H20" s="5" t="s">
        <v>12</v>
      </c>
      <c r="I20" s="5" t="s">
        <v>13</v>
      </c>
      <c r="J20" s="5" t="s">
        <v>13</v>
      </c>
      <c r="K20" s="5" t="s">
        <v>13</v>
      </c>
      <c r="L20" s="5" t="s">
        <v>13</v>
      </c>
      <c r="M20" s="5" t="s">
        <v>15</v>
      </c>
      <c r="N20" s="5" t="s">
        <v>13</v>
      </c>
      <c r="O20" s="5" t="s">
        <v>12</v>
      </c>
      <c r="P20" s="5" t="s">
        <v>13</v>
      </c>
      <c r="Q20" s="5" t="s">
        <v>13</v>
      </c>
      <c r="R20" s="5" t="s">
        <v>13</v>
      </c>
      <c r="S20" s="5" t="s">
        <v>13</v>
      </c>
      <c r="T20" s="5" t="s">
        <v>13</v>
      </c>
      <c r="U20" s="5" t="s">
        <v>13</v>
      </c>
      <c r="V20" s="5" t="s">
        <v>13</v>
      </c>
      <c r="W20" s="5" t="s">
        <v>13</v>
      </c>
      <c r="X20" s="5" t="s">
        <v>13</v>
      </c>
      <c r="Y20" s="5" t="s">
        <v>13</v>
      </c>
      <c r="Z20" s="5" t="s">
        <v>13</v>
      </c>
      <c r="AA20" s="5" t="s">
        <v>13</v>
      </c>
      <c r="AB20" s="5" t="s">
        <v>13</v>
      </c>
      <c r="AC20" s="5" t="s">
        <v>13</v>
      </c>
      <c r="AD20" s="5" t="s">
        <v>13</v>
      </c>
      <c r="AE20" s="5" t="s">
        <v>12</v>
      </c>
      <c r="AF20" s="5" t="s">
        <v>12</v>
      </c>
      <c r="AG20" s="5" t="s">
        <v>12</v>
      </c>
      <c r="AH20" s="5" t="s">
        <v>12</v>
      </c>
      <c r="AI20" s="5" t="s">
        <v>12</v>
      </c>
      <c r="AJ20" s="5" t="s">
        <v>12</v>
      </c>
      <c r="AK20" s="5">
        <v>8</v>
      </c>
    </row>
    <row r="21" spans="1:41" x14ac:dyDescent="0.25">
      <c r="A21" s="1" t="s">
        <v>66</v>
      </c>
      <c r="B21" s="1" t="s">
        <v>81</v>
      </c>
      <c r="C21" s="1" t="s">
        <v>19</v>
      </c>
      <c r="D21" s="1" t="s">
        <v>20</v>
      </c>
      <c r="E21" s="34" t="s">
        <v>21</v>
      </c>
      <c r="F21" s="1" t="s">
        <v>10</v>
      </c>
      <c r="G21" s="5">
        <v>2895</v>
      </c>
      <c r="H21" s="5">
        <v>2809</v>
      </c>
      <c r="I21" s="5">
        <v>2017</v>
      </c>
      <c r="J21" s="5">
        <v>2668</v>
      </c>
      <c r="K21" s="5">
        <v>1473</v>
      </c>
      <c r="L21" s="5">
        <v>1685</v>
      </c>
      <c r="M21" s="5">
        <v>1022</v>
      </c>
      <c r="N21" s="5">
        <v>1647</v>
      </c>
      <c r="O21" s="5">
        <v>2018</v>
      </c>
      <c r="P21" s="5">
        <v>1296</v>
      </c>
      <c r="Q21" s="5">
        <v>1540</v>
      </c>
      <c r="R21" s="5">
        <v>1679</v>
      </c>
      <c r="S21" s="5">
        <v>1269</v>
      </c>
      <c r="T21" s="5">
        <v>400</v>
      </c>
      <c r="U21" s="5">
        <v>240</v>
      </c>
      <c r="V21" s="5">
        <v>315.04500000000002</v>
      </c>
      <c r="W21" s="5">
        <v>211.33099999999999</v>
      </c>
      <c r="X21" s="5">
        <v>286.85599999999999</v>
      </c>
      <c r="Y21" s="5">
        <v>304.96199999999999</v>
      </c>
      <c r="Z21" s="5">
        <v>251.87200000000001</v>
      </c>
      <c r="AA21" s="5">
        <v>235.86600000000001</v>
      </c>
      <c r="AB21" s="5">
        <v>139.48500000000001</v>
      </c>
      <c r="AC21" s="5">
        <v>292.51499999999999</v>
      </c>
      <c r="AD21" s="5">
        <v>180.71299999999999</v>
      </c>
      <c r="AE21" s="5">
        <v>212.57599999999999</v>
      </c>
      <c r="AF21" s="5">
        <v>394.62200000000001</v>
      </c>
      <c r="AG21" s="5">
        <v>272.35000000000002</v>
      </c>
      <c r="AH21" s="5">
        <v>433.39</v>
      </c>
      <c r="AI21" s="5">
        <v>287.80200000000002</v>
      </c>
      <c r="AJ21" s="5">
        <v>416.42500000000001</v>
      </c>
      <c r="AK21" s="5">
        <v>9</v>
      </c>
      <c r="AM21" s="13">
        <f>+AO21/$AO$3</f>
        <v>3.2041945180386951E-2</v>
      </c>
      <c r="AN21" s="7">
        <f>IF(AK21=1,AM21,AM21+AN19)</f>
        <v>0.71517253225477329</v>
      </c>
      <c r="AO21" s="5">
        <f>SUM(G21:AJ21)</f>
        <v>28893.809999999994</v>
      </c>
    </row>
    <row r="22" spans="1:41" x14ac:dyDescent="0.25">
      <c r="A22" s="1" t="s">
        <v>66</v>
      </c>
      <c r="B22" s="1" t="s">
        <v>81</v>
      </c>
      <c r="C22" s="1" t="s">
        <v>19</v>
      </c>
      <c r="D22" s="1" t="s">
        <v>20</v>
      </c>
      <c r="E22" s="34" t="s">
        <v>21</v>
      </c>
      <c r="F22" s="1" t="s">
        <v>11</v>
      </c>
      <c r="G22" s="5" t="s">
        <v>13</v>
      </c>
      <c r="H22" s="5" t="s">
        <v>13</v>
      </c>
      <c r="I22" s="5" t="s">
        <v>13</v>
      </c>
      <c r="J22" s="5" t="s">
        <v>13</v>
      </c>
      <c r="K22" s="5" t="s">
        <v>13</v>
      </c>
      <c r="L22" s="5" t="s">
        <v>13</v>
      </c>
      <c r="M22" s="5" t="s">
        <v>13</v>
      </c>
      <c r="N22" s="5" t="s">
        <v>13</v>
      </c>
      <c r="O22" s="5" t="s">
        <v>13</v>
      </c>
      <c r="P22" s="5" t="s">
        <v>13</v>
      </c>
      <c r="Q22" s="5" t="s">
        <v>13</v>
      </c>
      <c r="R22" s="5" t="s">
        <v>13</v>
      </c>
      <c r="S22" s="5" t="s">
        <v>13</v>
      </c>
      <c r="T22" s="5" t="s">
        <v>13</v>
      </c>
      <c r="U22" s="5" t="s">
        <v>13</v>
      </c>
      <c r="V22" s="5" t="s">
        <v>13</v>
      </c>
      <c r="W22" s="5" t="s">
        <v>13</v>
      </c>
      <c r="X22" s="5" t="s">
        <v>13</v>
      </c>
      <c r="Y22" s="5" t="s">
        <v>13</v>
      </c>
      <c r="Z22" s="5" t="s">
        <v>13</v>
      </c>
      <c r="AA22" s="5" t="s">
        <v>13</v>
      </c>
      <c r="AB22" s="5" t="s">
        <v>13</v>
      </c>
      <c r="AC22" s="5" t="s">
        <v>12</v>
      </c>
      <c r="AD22" s="5" t="s">
        <v>12</v>
      </c>
      <c r="AE22" s="5" t="s">
        <v>12</v>
      </c>
      <c r="AF22" s="5" t="s">
        <v>12</v>
      </c>
      <c r="AG22" s="5" t="s">
        <v>12</v>
      </c>
      <c r="AH22" s="5" t="s">
        <v>12</v>
      </c>
      <c r="AI22" s="5" t="s">
        <v>12</v>
      </c>
      <c r="AJ22" s="5" t="s">
        <v>12</v>
      </c>
      <c r="AK22" s="5">
        <v>9</v>
      </c>
    </row>
    <row r="23" spans="1:41" x14ac:dyDescent="0.25">
      <c r="A23" s="1" t="s">
        <v>66</v>
      </c>
      <c r="B23" s="1" t="s">
        <v>81</v>
      </c>
      <c r="C23" s="1" t="s">
        <v>8</v>
      </c>
      <c r="D23" s="1" t="s">
        <v>216</v>
      </c>
      <c r="E23" s="34" t="s">
        <v>21</v>
      </c>
      <c r="F23" s="1" t="s">
        <v>10</v>
      </c>
      <c r="M23" s="5">
        <v>649</v>
      </c>
      <c r="N23" s="5">
        <v>1955.9760000000001</v>
      </c>
      <c r="O23" s="5">
        <v>1341</v>
      </c>
      <c r="P23" s="5">
        <v>1151.3800000000001</v>
      </c>
      <c r="Q23" s="5">
        <v>543.4</v>
      </c>
      <c r="R23" s="5">
        <v>4226.6000000000004</v>
      </c>
      <c r="S23" s="5">
        <v>3430.047</v>
      </c>
      <c r="T23" s="5">
        <v>2633.4940000000001</v>
      </c>
      <c r="U23" s="5">
        <v>2971.5279999999998</v>
      </c>
      <c r="V23" s="5">
        <v>2532.067</v>
      </c>
      <c r="W23" s="5">
        <v>2230.4319999999998</v>
      </c>
      <c r="X23" s="5">
        <v>819.49400000000003</v>
      </c>
      <c r="Y23" s="5">
        <v>927.22299999999996</v>
      </c>
      <c r="Z23" s="5">
        <v>551.29399999999998</v>
      </c>
      <c r="AA23" s="5">
        <v>324.59300000000002</v>
      </c>
      <c r="AB23" s="5">
        <v>481.34399999999999</v>
      </c>
      <c r="AC23" s="5">
        <v>124.286</v>
      </c>
      <c r="AD23" s="5">
        <v>433.875</v>
      </c>
      <c r="AE23" s="5">
        <v>642.40200000000004</v>
      </c>
      <c r="AF23" s="5">
        <v>306.56400000000002</v>
      </c>
      <c r="AG23" s="5">
        <v>67.058999999999997</v>
      </c>
      <c r="AH23" s="5">
        <v>82.893000000000001</v>
      </c>
      <c r="AI23" s="5">
        <v>3.468</v>
      </c>
      <c r="AJ23" s="5">
        <v>105.72499999999999</v>
      </c>
      <c r="AK23" s="5">
        <v>10</v>
      </c>
      <c r="AM23" s="13">
        <f>+AO23/$AO$3</f>
        <v>3.1644200600836225E-2</v>
      </c>
      <c r="AN23" s="7">
        <f>IF(AK23=1,AM23,AM23+AN21)</f>
        <v>0.74681673285560946</v>
      </c>
      <c r="AO23" s="5">
        <f>SUM(G23:AJ23)</f>
        <v>28535.143999999997</v>
      </c>
    </row>
    <row r="24" spans="1:41" x14ac:dyDescent="0.25">
      <c r="A24" s="1" t="s">
        <v>66</v>
      </c>
      <c r="B24" s="1" t="s">
        <v>81</v>
      </c>
      <c r="C24" s="1" t="s">
        <v>8</v>
      </c>
      <c r="D24" s="1" t="s">
        <v>216</v>
      </c>
      <c r="E24" s="34" t="s">
        <v>21</v>
      </c>
      <c r="F24" s="1" t="s">
        <v>11</v>
      </c>
      <c r="M24" s="5">
        <v>-1</v>
      </c>
      <c r="N24" s="5">
        <v>-1</v>
      </c>
      <c r="O24" s="5">
        <v>-1</v>
      </c>
      <c r="P24" s="5" t="s">
        <v>15</v>
      </c>
      <c r="Q24" s="5" t="s">
        <v>15</v>
      </c>
      <c r="R24" s="5" t="s">
        <v>15</v>
      </c>
      <c r="S24" s="5">
        <v>-1</v>
      </c>
      <c r="T24" s="5" t="s">
        <v>15</v>
      </c>
      <c r="U24" s="5" t="s">
        <v>15</v>
      </c>
      <c r="V24" s="5" t="s">
        <v>15</v>
      </c>
      <c r="W24" s="5" t="s">
        <v>15</v>
      </c>
      <c r="X24" s="5" t="s">
        <v>15</v>
      </c>
      <c r="Y24" s="5" t="s">
        <v>15</v>
      </c>
      <c r="Z24" s="5" t="s">
        <v>15</v>
      </c>
      <c r="AA24" s="5" t="s">
        <v>15</v>
      </c>
      <c r="AB24" s="5" t="s">
        <v>15</v>
      </c>
      <c r="AC24" s="5" t="s">
        <v>15</v>
      </c>
      <c r="AD24" s="5" t="s">
        <v>15</v>
      </c>
      <c r="AE24" s="5" t="s">
        <v>13</v>
      </c>
      <c r="AF24" s="5" t="s">
        <v>13</v>
      </c>
      <c r="AG24" s="5" t="s">
        <v>12</v>
      </c>
      <c r="AH24" s="5" t="s">
        <v>12</v>
      </c>
      <c r="AI24" s="5" t="s">
        <v>13</v>
      </c>
      <c r="AJ24" s="5" t="s">
        <v>15</v>
      </c>
      <c r="AK24" s="5">
        <v>10</v>
      </c>
    </row>
    <row r="25" spans="1:41" x14ac:dyDescent="0.25">
      <c r="A25" s="1" t="s">
        <v>66</v>
      </c>
      <c r="B25" s="1" t="s">
        <v>81</v>
      </c>
      <c r="C25" s="1" t="s">
        <v>8</v>
      </c>
      <c r="D25" s="1" t="s">
        <v>35</v>
      </c>
      <c r="E25" s="34" t="s">
        <v>21</v>
      </c>
      <c r="F25" s="1" t="s">
        <v>10</v>
      </c>
      <c r="M25" s="5">
        <v>5</v>
      </c>
      <c r="O25" s="5">
        <v>19.792000000000002</v>
      </c>
      <c r="P25" s="5">
        <v>28.029</v>
      </c>
      <c r="T25" s="5">
        <v>2804.03</v>
      </c>
      <c r="U25" s="5">
        <v>227.3</v>
      </c>
      <c r="V25" s="5">
        <v>153.04300000000001</v>
      </c>
      <c r="W25" s="5">
        <v>118.931</v>
      </c>
      <c r="X25" s="5">
        <v>2134</v>
      </c>
      <c r="Y25" s="5">
        <v>1126.4659999999999</v>
      </c>
      <c r="Z25" s="5">
        <v>1630.2329999999999</v>
      </c>
      <c r="AA25" s="5">
        <v>1994.8579999999999</v>
      </c>
      <c r="AB25" s="5">
        <v>901.62800000000004</v>
      </c>
      <c r="AC25" s="5">
        <v>1369.5429999999999</v>
      </c>
      <c r="AD25" s="5">
        <v>1837.4580000000001</v>
      </c>
      <c r="AE25" s="5">
        <v>1603.501</v>
      </c>
      <c r="AF25" s="5">
        <v>2103.7240000000002</v>
      </c>
      <c r="AG25" s="5">
        <v>2374.8409999999999</v>
      </c>
      <c r="AH25" s="5">
        <v>2162.7939999999999</v>
      </c>
      <c r="AI25" s="5">
        <v>1304.248</v>
      </c>
      <c r="AJ25" s="5">
        <v>1109.6400000000001</v>
      </c>
      <c r="AK25" s="5">
        <v>11</v>
      </c>
      <c r="AM25" s="13">
        <f>+AO25/$AO$3</f>
        <v>2.7733929775653091E-2</v>
      </c>
      <c r="AN25" s="7">
        <f>IF(AK25=1,AM25,AM25+AN23)</f>
        <v>0.7745506626312626</v>
      </c>
      <c r="AO25" s="5">
        <f>SUM(G25:AJ25)</f>
        <v>25009.059000000001</v>
      </c>
    </row>
    <row r="26" spans="1:41" x14ac:dyDescent="0.25">
      <c r="A26" s="1" t="s">
        <v>66</v>
      </c>
      <c r="B26" s="1" t="s">
        <v>81</v>
      </c>
      <c r="C26" s="1" t="s">
        <v>8</v>
      </c>
      <c r="D26" s="1" t="s">
        <v>35</v>
      </c>
      <c r="E26" s="34" t="s">
        <v>21</v>
      </c>
      <c r="F26" s="1" t="s">
        <v>11</v>
      </c>
      <c r="M26" s="5">
        <v>-1</v>
      </c>
      <c r="N26" s="5" t="s">
        <v>15</v>
      </c>
      <c r="O26" s="5">
        <v>-1</v>
      </c>
      <c r="P26" s="5">
        <v>-1</v>
      </c>
      <c r="T26" s="5" t="s">
        <v>15</v>
      </c>
      <c r="U26" s="5" t="s">
        <v>15</v>
      </c>
      <c r="V26" s="5" t="s">
        <v>15</v>
      </c>
      <c r="W26" s="5" t="s">
        <v>15</v>
      </c>
      <c r="X26" s="5">
        <v>-1</v>
      </c>
      <c r="Y26" s="5">
        <v>-1</v>
      </c>
      <c r="Z26" s="5">
        <v>-1</v>
      </c>
      <c r="AA26" s="5" t="s">
        <v>15</v>
      </c>
      <c r="AB26" s="5" t="s">
        <v>15</v>
      </c>
      <c r="AC26" s="5">
        <v>-1</v>
      </c>
      <c r="AD26" s="5">
        <v>-1</v>
      </c>
      <c r="AE26" s="5">
        <v>-1</v>
      </c>
      <c r="AF26" s="5">
        <v>-1</v>
      </c>
      <c r="AG26" s="5" t="s">
        <v>15</v>
      </c>
      <c r="AH26" s="5" t="s">
        <v>15</v>
      </c>
      <c r="AI26" s="5" t="s">
        <v>15</v>
      </c>
      <c r="AJ26" s="5" t="s">
        <v>15</v>
      </c>
      <c r="AK26" s="5">
        <v>11</v>
      </c>
    </row>
    <row r="27" spans="1:41" x14ac:dyDescent="0.25">
      <c r="A27" s="1" t="s">
        <v>66</v>
      </c>
      <c r="B27" s="1" t="s">
        <v>81</v>
      </c>
      <c r="C27" s="1" t="s">
        <v>8</v>
      </c>
      <c r="D27" s="1" t="s">
        <v>25</v>
      </c>
      <c r="E27" s="34" t="s">
        <v>21</v>
      </c>
      <c r="F27" s="1" t="s">
        <v>10</v>
      </c>
      <c r="G27" s="5">
        <v>469</v>
      </c>
      <c r="H27" s="5">
        <v>589</v>
      </c>
      <c r="I27" s="5">
        <v>457</v>
      </c>
      <c r="J27" s="5">
        <v>1004</v>
      </c>
      <c r="K27" s="5">
        <v>806</v>
      </c>
      <c r="L27" s="5">
        <v>1081</v>
      </c>
      <c r="M27" s="5">
        <v>1304</v>
      </c>
      <c r="N27" s="5">
        <v>1775</v>
      </c>
      <c r="O27" s="5">
        <v>1141</v>
      </c>
      <c r="P27" s="5">
        <v>570.80700000000002</v>
      </c>
      <c r="Q27" s="5">
        <v>754.71199999999999</v>
      </c>
      <c r="R27" s="5">
        <v>1194</v>
      </c>
      <c r="S27" s="5">
        <v>1158.7629999999999</v>
      </c>
      <c r="T27" s="5">
        <v>436.73700000000002</v>
      </c>
      <c r="U27" s="5">
        <v>540.79600000000005</v>
      </c>
      <c r="V27" s="5">
        <v>985.87099999999998</v>
      </c>
      <c r="W27" s="5">
        <v>1431.2439999999999</v>
      </c>
      <c r="X27" s="5">
        <v>1539.009</v>
      </c>
      <c r="Y27" s="5">
        <v>1106.258</v>
      </c>
      <c r="Z27" s="5">
        <v>1024.4000000000001</v>
      </c>
      <c r="AA27" s="5">
        <v>733.95</v>
      </c>
      <c r="AB27" s="5">
        <v>465.363</v>
      </c>
      <c r="AC27" s="5">
        <v>612.43200000000002</v>
      </c>
      <c r="AD27" s="5">
        <v>461.92599999999999</v>
      </c>
      <c r="AE27" s="5">
        <v>414.66300000000001</v>
      </c>
      <c r="AF27" s="5">
        <v>146.72399999999999</v>
      </c>
      <c r="AG27" s="5">
        <v>655.33299999999997</v>
      </c>
      <c r="AH27" s="5">
        <v>306.42399999999998</v>
      </c>
      <c r="AI27" s="5">
        <v>684.01199999999994</v>
      </c>
      <c r="AJ27" s="5">
        <v>582.04200000000003</v>
      </c>
      <c r="AK27" s="5">
        <v>12</v>
      </c>
      <c r="AM27" s="13">
        <f>+AO27/$AO$3</f>
        <v>2.7093404928200462E-2</v>
      </c>
      <c r="AN27" s="7">
        <f>IF(AK27=1,AM27,AM27+AN25)</f>
        <v>0.80164406755946305</v>
      </c>
      <c r="AO27" s="5">
        <f>SUM(G27:AJ27)</f>
        <v>24431.466</v>
      </c>
    </row>
    <row r="28" spans="1:41" x14ac:dyDescent="0.25">
      <c r="A28" s="1" t="s">
        <v>66</v>
      </c>
      <c r="B28" s="1" t="s">
        <v>81</v>
      </c>
      <c r="C28" s="1" t="s">
        <v>8</v>
      </c>
      <c r="D28" s="1" t="s">
        <v>25</v>
      </c>
      <c r="E28" s="34" t="s">
        <v>21</v>
      </c>
      <c r="F28" s="1" t="s">
        <v>11</v>
      </c>
      <c r="G28" s="5" t="s">
        <v>12</v>
      </c>
      <c r="H28" s="5" t="s">
        <v>12</v>
      </c>
      <c r="I28" s="5" t="s">
        <v>12</v>
      </c>
      <c r="J28" s="5" t="s">
        <v>12</v>
      </c>
      <c r="K28" s="5" t="s">
        <v>12</v>
      </c>
      <c r="L28" s="5" t="s">
        <v>12</v>
      </c>
      <c r="M28" s="5" t="s">
        <v>12</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13</v>
      </c>
      <c r="AD28" s="5" t="s">
        <v>13</v>
      </c>
      <c r="AE28" s="5" t="s">
        <v>13</v>
      </c>
      <c r="AF28" s="5" t="s">
        <v>13</v>
      </c>
      <c r="AG28" s="5" t="s">
        <v>13</v>
      </c>
      <c r="AH28" s="5" t="s">
        <v>13</v>
      </c>
      <c r="AI28" s="5" t="s">
        <v>15</v>
      </c>
      <c r="AJ28" s="5" t="s">
        <v>15</v>
      </c>
      <c r="AK28" s="5">
        <v>12</v>
      </c>
    </row>
    <row r="29" spans="1:41" x14ac:dyDescent="0.25">
      <c r="A29" s="1" t="s">
        <v>66</v>
      </c>
      <c r="B29" s="1" t="s">
        <v>81</v>
      </c>
      <c r="C29" s="1" t="s">
        <v>8</v>
      </c>
      <c r="D29" s="1" t="s">
        <v>27</v>
      </c>
      <c r="E29" s="34" t="s">
        <v>21</v>
      </c>
      <c r="F29" s="1" t="s">
        <v>10</v>
      </c>
      <c r="G29" s="5">
        <v>707.23299999999995</v>
      </c>
      <c r="H29" s="5">
        <v>850.23400000000004</v>
      </c>
      <c r="I29" s="5">
        <v>686.59900000000005</v>
      </c>
      <c r="J29" s="5">
        <v>383.00400000000002</v>
      </c>
      <c r="K29" s="5">
        <v>381.404</v>
      </c>
      <c r="L29" s="5">
        <v>560.45600000000002</v>
      </c>
      <c r="M29" s="5">
        <v>503.98099999999999</v>
      </c>
      <c r="N29" s="5">
        <v>420.85899999999998</v>
      </c>
      <c r="O29" s="5">
        <v>451</v>
      </c>
      <c r="P29" s="5">
        <v>266.3</v>
      </c>
      <c r="Q29" s="5">
        <v>322.89999999999998</v>
      </c>
      <c r="R29" s="5">
        <v>558.5</v>
      </c>
      <c r="S29" s="5">
        <v>827.77200000000005</v>
      </c>
      <c r="T29" s="5">
        <v>592.64800000000002</v>
      </c>
      <c r="U29" s="5">
        <v>613.01400000000001</v>
      </c>
      <c r="V29" s="5">
        <v>712.29700000000003</v>
      </c>
      <c r="W29" s="5">
        <v>897.8</v>
      </c>
      <c r="X29" s="5">
        <v>1248.6679999999999</v>
      </c>
      <c r="Y29" s="5">
        <v>1090.2439999999999</v>
      </c>
      <c r="Z29" s="5">
        <v>736.33199999999999</v>
      </c>
      <c r="AA29" s="5">
        <v>737.58600000000001</v>
      </c>
      <c r="AB29" s="5">
        <v>789.76599999999996</v>
      </c>
      <c r="AC29" s="5">
        <v>773.33100000000002</v>
      </c>
      <c r="AD29" s="5">
        <v>1060.2629999999999</v>
      </c>
      <c r="AE29" s="5">
        <v>1180.828</v>
      </c>
      <c r="AF29" s="5">
        <v>878.178</v>
      </c>
      <c r="AG29" s="5">
        <v>1024.3109999999999</v>
      </c>
      <c r="AH29" s="5">
        <v>1158.6320000000001</v>
      </c>
      <c r="AI29" s="5">
        <v>1337.0920000000001</v>
      </c>
      <c r="AJ29" s="5">
        <v>2349.8649999999998</v>
      </c>
      <c r="AK29" s="5">
        <v>13</v>
      </c>
      <c r="AM29" s="13">
        <f>+AO29/$AO$3</f>
        <v>2.6727040458187707E-2</v>
      </c>
      <c r="AN29" s="7">
        <f>IF(AK29=1,AM29,AM29+AN27)</f>
        <v>0.82837110801765079</v>
      </c>
      <c r="AO29" s="5">
        <f>SUM(G29:AJ29)</f>
        <v>24101.097000000002</v>
      </c>
    </row>
    <row r="30" spans="1:41" x14ac:dyDescent="0.25">
      <c r="A30" s="1" t="s">
        <v>66</v>
      </c>
      <c r="B30" s="1" t="s">
        <v>81</v>
      </c>
      <c r="C30" s="1" t="s">
        <v>8</v>
      </c>
      <c r="D30" s="1" t="s">
        <v>27</v>
      </c>
      <c r="E30" s="34" t="s">
        <v>21</v>
      </c>
      <c r="F30" s="1" t="s">
        <v>11</v>
      </c>
      <c r="G30" s="5" t="s">
        <v>15</v>
      </c>
      <c r="H30" s="5" t="s">
        <v>15</v>
      </c>
      <c r="I30" s="5" t="s">
        <v>15</v>
      </c>
      <c r="J30" s="5" t="s">
        <v>15</v>
      </c>
      <c r="K30" s="5" t="s">
        <v>13</v>
      </c>
      <c r="L30" s="5" t="s">
        <v>13</v>
      </c>
      <c r="M30" s="5" t="s">
        <v>13</v>
      </c>
      <c r="N30" s="5" t="s">
        <v>15</v>
      </c>
      <c r="O30" s="5">
        <v>-1</v>
      </c>
      <c r="P30" s="5">
        <v>-1</v>
      </c>
      <c r="Q30" s="5" t="s">
        <v>15</v>
      </c>
      <c r="R30" s="5" t="s">
        <v>15</v>
      </c>
      <c r="S30" s="5" t="s">
        <v>15</v>
      </c>
      <c r="T30" s="5" t="s">
        <v>15</v>
      </c>
      <c r="U30" s="5" t="s">
        <v>15</v>
      </c>
      <c r="V30" s="5" t="s">
        <v>15</v>
      </c>
      <c r="W30" s="5" t="s">
        <v>15</v>
      </c>
      <c r="X30" s="5" t="s">
        <v>15</v>
      </c>
      <c r="Y30" s="5" t="s">
        <v>15</v>
      </c>
      <c r="Z30" s="5" t="s">
        <v>15</v>
      </c>
      <c r="AA30" s="5" t="s">
        <v>15</v>
      </c>
      <c r="AB30" s="5" t="s">
        <v>15</v>
      </c>
      <c r="AC30" s="5" t="s">
        <v>15</v>
      </c>
      <c r="AD30" s="5" t="s">
        <v>15</v>
      </c>
      <c r="AE30" s="5" t="s">
        <v>15</v>
      </c>
      <c r="AF30" s="5" t="s">
        <v>15</v>
      </c>
      <c r="AG30" s="5" t="s">
        <v>15</v>
      </c>
      <c r="AH30" s="5" t="s">
        <v>15</v>
      </c>
      <c r="AI30" s="5" t="s">
        <v>15</v>
      </c>
      <c r="AJ30" s="5" t="s">
        <v>15</v>
      </c>
      <c r="AK30" s="5">
        <v>13</v>
      </c>
    </row>
    <row r="31" spans="1:41" x14ac:dyDescent="0.25">
      <c r="A31" s="1" t="s">
        <v>66</v>
      </c>
      <c r="B31" s="1" t="s">
        <v>81</v>
      </c>
      <c r="C31" s="1" t="s">
        <v>8</v>
      </c>
      <c r="D31" s="1" t="s">
        <v>41</v>
      </c>
      <c r="E31" s="34" t="s">
        <v>21</v>
      </c>
      <c r="F31" s="1" t="s">
        <v>10</v>
      </c>
      <c r="G31" s="5">
        <v>3.5</v>
      </c>
      <c r="H31" s="5">
        <v>120.3</v>
      </c>
      <c r="I31" s="5">
        <v>79</v>
      </c>
      <c r="J31" s="5">
        <v>182.7</v>
      </c>
      <c r="K31" s="5">
        <v>222.7</v>
      </c>
      <c r="L31" s="5">
        <v>212.8</v>
      </c>
      <c r="M31" s="5">
        <v>163</v>
      </c>
      <c r="N31" s="5">
        <v>111.5</v>
      </c>
      <c r="O31" s="5">
        <v>122</v>
      </c>
      <c r="P31" s="5">
        <v>125</v>
      </c>
      <c r="Q31" s="5">
        <v>186.37299999999999</v>
      </c>
      <c r="R31" s="5">
        <v>223.958</v>
      </c>
      <c r="S31" s="5">
        <v>294.78300000000002</v>
      </c>
      <c r="T31" s="5">
        <v>458.70600000000002</v>
      </c>
      <c r="U31" s="5">
        <v>614.82399999999996</v>
      </c>
      <c r="V31" s="5">
        <v>519.93700000000001</v>
      </c>
      <c r="W31" s="5">
        <v>628.53700000000003</v>
      </c>
      <c r="X31" s="5">
        <v>787.68200000000002</v>
      </c>
      <c r="Y31" s="5">
        <v>798.37400000000002</v>
      </c>
      <c r="Z31" s="5">
        <v>930.14700000000005</v>
      </c>
      <c r="AA31" s="5">
        <v>1127.921</v>
      </c>
      <c r="AB31" s="5">
        <v>1140.8440000000001</v>
      </c>
      <c r="AC31" s="5">
        <v>1179.3979999999999</v>
      </c>
      <c r="AD31" s="5">
        <v>1056.902</v>
      </c>
      <c r="AE31" s="5">
        <v>888.64200000000005</v>
      </c>
      <c r="AF31" s="5">
        <v>1214.067</v>
      </c>
      <c r="AG31" s="5">
        <v>981.57899999999995</v>
      </c>
      <c r="AH31" s="5">
        <v>973.28700000000003</v>
      </c>
      <c r="AI31" s="5">
        <v>1243.92</v>
      </c>
      <c r="AJ31" s="5">
        <v>1080.1859999999999</v>
      </c>
      <c r="AK31" s="5">
        <v>14</v>
      </c>
      <c r="AM31" s="13">
        <f>+AO31/$AO$3</f>
        <v>1.9598087722273925E-2</v>
      </c>
      <c r="AN31" s="7">
        <f>IF(AK31=1,AM31,AM31+AN29)</f>
        <v>0.84796919573992469</v>
      </c>
      <c r="AO31" s="5">
        <f>SUM(G31:AJ31)</f>
        <v>17672.566999999999</v>
      </c>
    </row>
    <row r="32" spans="1:41" x14ac:dyDescent="0.25">
      <c r="A32" s="1" t="s">
        <v>66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13</v>
      </c>
      <c r="AD32" s="5" t="s">
        <v>13</v>
      </c>
      <c r="AE32" s="5" t="s">
        <v>13</v>
      </c>
      <c r="AF32" s="5" t="s">
        <v>13</v>
      </c>
      <c r="AG32" s="5" t="s">
        <v>13</v>
      </c>
      <c r="AH32" s="5" t="s">
        <v>24</v>
      </c>
      <c r="AI32" s="5" t="s">
        <v>13</v>
      </c>
      <c r="AJ32" s="5" t="s">
        <v>13</v>
      </c>
      <c r="AK32" s="5">
        <v>14</v>
      </c>
    </row>
    <row r="33" spans="1:41" x14ac:dyDescent="0.25">
      <c r="A33" s="1" t="s">
        <v>66</v>
      </c>
      <c r="B33" s="1" t="s">
        <v>81</v>
      </c>
      <c r="C33" s="1" t="s">
        <v>8</v>
      </c>
      <c r="D33" s="1" t="s">
        <v>40</v>
      </c>
      <c r="E33" s="34" t="s">
        <v>21</v>
      </c>
      <c r="F33" s="1" t="s">
        <v>10</v>
      </c>
      <c r="G33" s="5">
        <v>858</v>
      </c>
      <c r="H33" s="5">
        <v>385</v>
      </c>
      <c r="I33" s="5">
        <v>409</v>
      </c>
      <c r="J33" s="5">
        <v>523</v>
      </c>
      <c r="K33" s="5">
        <v>302</v>
      </c>
      <c r="L33" s="5">
        <v>484.1</v>
      </c>
      <c r="M33" s="5">
        <v>430</v>
      </c>
      <c r="N33" s="5">
        <v>403.2</v>
      </c>
      <c r="O33" s="5">
        <v>758.8</v>
      </c>
      <c r="P33" s="5">
        <v>592.79700000000003</v>
      </c>
      <c r="Q33" s="5">
        <v>748.84500000000003</v>
      </c>
      <c r="R33" s="5">
        <v>460.37400000000002</v>
      </c>
      <c r="S33" s="5">
        <v>492.33100000000002</v>
      </c>
      <c r="T33" s="5">
        <v>502.16500000000002</v>
      </c>
      <c r="U33" s="5">
        <v>633.11</v>
      </c>
      <c r="V33" s="5">
        <v>755.77200000000005</v>
      </c>
      <c r="W33" s="5">
        <v>630.34900000000005</v>
      </c>
      <c r="X33" s="5">
        <v>673</v>
      </c>
      <c r="AC33" s="5">
        <v>1107.6610000000001</v>
      </c>
      <c r="AD33" s="5">
        <v>1534.7860000000001</v>
      </c>
      <c r="AE33" s="5">
        <v>1176.9639999999999</v>
      </c>
      <c r="AF33" s="5">
        <v>1296.883</v>
      </c>
      <c r="AG33" s="5">
        <v>708.41800000000001</v>
      </c>
      <c r="AH33" s="5">
        <v>739.41499999999996</v>
      </c>
      <c r="AI33" s="5">
        <v>286.54199999999997</v>
      </c>
      <c r="AJ33" s="5">
        <v>578.125</v>
      </c>
      <c r="AK33" s="5">
        <v>15</v>
      </c>
      <c r="AM33" s="13">
        <f>+AO33/$AO$3</f>
        <v>1.9374156368455388E-2</v>
      </c>
      <c r="AN33" s="7">
        <f>IF(AK33=1,AM33,AM33+AN31)</f>
        <v>0.86734335210838009</v>
      </c>
      <c r="AO33" s="5">
        <f>SUM(G33:AJ33)</f>
        <v>17470.636999999999</v>
      </c>
    </row>
    <row r="34" spans="1:41" x14ac:dyDescent="0.25">
      <c r="A34" s="1" t="s">
        <v>66</v>
      </c>
      <c r="B34" s="1" t="s">
        <v>81</v>
      </c>
      <c r="C34" s="1" t="s">
        <v>8</v>
      </c>
      <c r="D34" s="1" t="s">
        <v>40</v>
      </c>
      <c r="E34" s="34" t="s">
        <v>21</v>
      </c>
      <c r="F34" s="1" t="s">
        <v>11</v>
      </c>
      <c r="G34" s="5">
        <v>-1</v>
      </c>
      <c r="H34" s="5">
        <v>-1</v>
      </c>
      <c r="I34" s="5">
        <v>-1</v>
      </c>
      <c r="J34" s="5">
        <v>-1</v>
      </c>
      <c r="K34" s="5">
        <v>-1</v>
      </c>
      <c r="L34" s="5">
        <v>-1</v>
      </c>
      <c r="M34" s="5">
        <v>-1</v>
      </c>
      <c r="N34" s="5">
        <v>-1</v>
      </c>
      <c r="O34" s="5">
        <v>-1</v>
      </c>
      <c r="P34" s="5">
        <v>-1</v>
      </c>
      <c r="Q34" s="5" t="s">
        <v>15</v>
      </c>
      <c r="R34" s="5" t="s">
        <v>15</v>
      </c>
      <c r="S34" s="5" t="s">
        <v>15</v>
      </c>
      <c r="T34" s="5" t="s">
        <v>15</v>
      </c>
      <c r="U34" s="5" t="s">
        <v>15</v>
      </c>
      <c r="V34" s="5" t="s">
        <v>15</v>
      </c>
      <c r="W34" s="5">
        <v>-1</v>
      </c>
      <c r="X34" s="5">
        <v>-1</v>
      </c>
      <c r="AC34" s="5">
        <v>-1</v>
      </c>
      <c r="AD34" s="5">
        <v>-1</v>
      </c>
      <c r="AE34" s="5">
        <v>-1</v>
      </c>
      <c r="AF34" s="5">
        <v>-1</v>
      </c>
      <c r="AG34" s="5">
        <v>-1</v>
      </c>
      <c r="AH34" s="5">
        <v>-1</v>
      </c>
      <c r="AI34" s="5">
        <v>-1</v>
      </c>
      <c r="AJ34" s="5">
        <v>-1</v>
      </c>
      <c r="AK34" s="5">
        <v>15</v>
      </c>
    </row>
    <row r="35" spans="1:41" x14ac:dyDescent="0.25">
      <c r="A35" s="1" t="s">
        <v>66</v>
      </c>
      <c r="B35" s="1" t="s">
        <v>81</v>
      </c>
      <c r="C35" s="1" t="s">
        <v>30</v>
      </c>
      <c r="D35" s="1" t="s">
        <v>45</v>
      </c>
      <c r="E35" s="34" t="s">
        <v>21</v>
      </c>
      <c r="F35" s="1" t="s">
        <v>10</v>
      </c>
      <c r="G35" s="5">
        <v>1514.434</v>
      </c>
      <c r="H35" s="5">
        <v>1880.078</v>
      </c>
      <c r="I35" s="5">
        <v>1226.5160000000001</v>
      </c>
      <c r="J35" s="5">
        <v>2373.9769999999999</v>
      </c>
      <c r="K35" s="5">
        <v>2731.7370000000001</v>
      </c>
      <c r="L35" s="5">
        <v>2875.0740000000001</v>
      </c>
      <c r="M35" s="5">
        <v>1578.2560000000001</v>
      </c>
      <c r="N35" s="5">
        <v>2196.799</v>
      </c>
      <c r="O35" s="5">
        <v>765.29499999999996</v>
      </c>
      <c r="P35" s="5">
        <v>13.54</v>
      </c>
      <c r="Q35" s="5">
        <v>112.45</v>
      </c>
      <c r="AK35" s="5">
        <v>16</v>
      </c>
      <c r="AM35" s="13">
        <f>+AO35/$AO$3</f>
        <v>1.9149613980239021E-2</v>
      </c>
      <c r="AN35" s="7">
        <f>IF(AK35=1,AM35,AM35+AN33)</f>
        <v>0.88649296608861916</v>
      </c>
      <c r="AO35" s="5">
        <f>SUM(G35:AJ35)</f>
        <v>17268.155999999999</v>
      </c>
    </row>
    <row r="36" spans="1:41" x14ac:dyDescent="0.25">
      <c r="A36" s="1" t="s">
        <v>66</v>
      </c>
      <c r="B36" s="1" t="s">
        <v>81</v>
      </c>
      <c r="C36" s="1" t="s">
        <v>30</v>
      </c>
      <c r="D36" s="1" t="s">
        <v>45</v>
      </c>
      <c r="E36" s="34" t="s">
        <v>21</v>
      </c>
      <c r="F36" s="1" t="s">
        <v>11</v>
      </c>
      <c r="G36" s="5">
        <v>-1</v>
      </c>
      <c r="H36" s="5">
        <v>-1</v>
      </c>
      <c r="I36" s="5">
        <v>-1</v>
      </c>
      <c r="J36" s="5">
        <v>-1</v>
      </c>
      <c r="K36" s="5">
        <v>-1</v>
      </c>
      <c r="L36" s="5">
        <v>-1</v>
      </c>
      <c r="M36" s="5">
        <v>-1</v>
      </c>
      <c r="N36" s="5">
        <v>-1</v>
      </c>
      <c r="O36" s="5">
        <v>-1</v>
      </c>
      <c r="P36" s="5">
        <v>-1</v>
      </c>
      <c r="Q36" s="5">
        <v>-1</v>
      </c>
      <c r="AK36" s="5">
        <v>16</v>
      </c>
    </row>
    <row r="37" spans="1:41" x14ac:dyDescent="0.25">
      <c r="A37" s="1" t="s">
        <v>66</v>
      </c>
      <c r="B37" s="1" t="s">
        <v>81</v>
      </c>
      <c r="C37" s="1" t="s">
        <v>30</v>
      </c>
      <c r="D37" s="1" t="s">
        <v>82</v>
      </c>
      <c r="E37" s="34" t="s">
        <v>28</v>
      </c>
      <c r="F37" s="1" t="s">
        <v>10</v>
      </c>
      <c r="G37" s="5">
        <v>2404</v>
      </c>
      <c r="H37" s="5">
        <v>3418</v>
      </c>
      <c r="I37" s="5">
        <v>7172</v>
      </c>
      <c r="AK37" s="5">
        <v>17</v>
      </c>
      <c r="AM37" s="13">
        <f>+AO37/$AO$3</f>
        <v>1.4409765817451839E-2</v>
      </c>
      <c r="AN37" s="7">
        <f>IF(AK37=1,AM37,AM37+AN35)</f>
        <v>0.90090273190607095</v>
      </c>
      <c r="AO37" s="5">
        <f>SUM(G37:AJ37)</f>
        <v>12994</v>
      </c>
    </row>
    <row r="38" spans="1:41" x14ac:dyDescent="0.25">
      <c r="A38" s="1" t="s">
        <v>66</v>
      </c>
      <c r="B38" s="1" t="s">
        <v>81</v>
      </c>
      <c r="C38" s="1" t="s">
        <v>30</v>
      </c>
      <c r="D38" s="1" t="s">
        <v>82</v>
      </c>
      <c r="E38" s="34" t="s">
        <v>28</v>
      </c>
      <c r="F38" s="1" t="s">
        <v>11</v>
      </c>
      <c r="G38" s="5">
        <v>-1</v>
      </c>
      <c r="H38" s="5">
        <v>-1</v>
      </c>
      <c r="I38" s="5">
        <v>-1</v>
      </c>
      <c r="AK38" s="5">
        <v>17</v>
      </c>
    </row>
    <row r="39" spans="1:41" x14ac:dyDescent="0.25">
      <c r="A39" s="1" t="s">
        <v>66</v>
      </c>
      <c r="B39" s="1" t="s">
        <v>81</v>
      </c>
      <c r="C39" s="1" t="s">
        <v>8</v>
      </c>
      <c r="D39" s="1" t="s">
        <v>68</v>
      </c>
      <c r="E39" s="34" t="s">
        <v>28</v>
      </c>
      <c r="F39" s="1" t="s">
        <v>10</v>
      </c>
      <c r="Z39" s="5">
        <v>476</v>
      </c>
      <c r="AA39" s="5">
        <v>369</v>
      </c>
      <c r="AB39" s="5">
        <v>506</v>
      </c>
      <c r="AC39" s="5">
        <v>696</v>
      </c>
      <c r="AD39" s="5">
        <v>614</v>
      </c>
      <c r="AE39" s="5">
        <v>1370</v>
      </c>
      <c r="AF39" s="5">
        <v>2349</v>
      </c>
      <c r="AG39" s="5">
        <v>2144</v>
      </c>
      <c r="AH39" s="5">
        <v>1836</v>
      </c>
      <c r="AK39" s="5">
        <v>18</v>
      </c>
      <c r="AM39" s="13">
        <f>+AO39/$AO$3</f>
        <v>1.1488777425642685E-2</v>
      </c>
      <c r="AN39" s="7">
        <f>IF(AK39=1,AM39,AM39+AN37)</f>
        <v>0.91239150933171365</v>
      </c>
      <c r="AO39" s="5">
        <f>SUM(G39:AJ39)</f>
        <v>10360</v>
      </c>
    </row>
    <row r="40" spans="1:41" x14ac:dyDescent="0.25">
      <c r="A40" s="1" t="s">
        <v>66</v>
      </c>
      <c r="B40" s="1" t="s">
        <v>81</v>
      </c>
      <c r="C40" s="1" t="s">
        <v>8</v>
      </c>
      <c r="D40" s="1" t="s">
        <v>68</v>
      </c>
      <c r="E40" s="34" t="s">
        <v>28</v>
      </c>
      <c r="F40" s="1" t="s">
        <v>11</v>
      </c>
      <c r="J40" s="5" t="s">
        <v>18</v>
      </c>
      <c r="K40" s="5" t="s">
        <v>18</v>
      </c>
      <c r="L40" s="5" t="s">
        <v>18</v>
      </c>
      <c r="M40" s="5" t="s">
        <v>18</v>
      </c>
      <c r="N40" s="5" t="s">
        <v>18</v>
      </c>
      <c r="O40" s="5" t="s">
        <v>18</v>
      </c>
      <c r="P40" s="5" t="s">
        <v>12</v>
      </c>
      <c r="Q40" s="5" t="s">
        <v>18</v>
      </c>
      <c r="R40" s="5" t="s">
        <v>18</v>
      </c>
      <c r="S40" s="5" t="s">
        <v>18</v>
      </c>
      <c r="U40" s="5" t="s">
        <v>15</v>
      </c>
      <c r="V40" s="5" t="s">
        <v>15</v>
      </c>
      <c r="W40" s="5" t="s">
        <v>13</v>
      </c>
      <c r="Y40" s="5" t="s">
        <v>13</v>
      </c>
      <c r="Z40" s="5" t="s">
        <v>13</v>
      </c>
      <c r="AA40" s="5" t="s">
        <v>13</v>
      </c>
      <c r="AB40" s="5" t="s">
        <v>13</v>
      </c>
      <c r="AC40" s="5" t="s">
        <v>13</v>
      </c>
      <c r="AD40" s="5" t="s">
        <v>13</v>
      </c>
      <c r="AE40" s="5" t="s">
        <v>13</v>
      </c>
      <c r="AF40" s="5" t="s">
        <v>13</v>
      </c>
      <c r="AG40" s="5" t="s">
        <v>13</v>
      </c>
      <c r="AH40" s="5" t="s">
        <v>13</v>
      </c>
      <c r="AK40" s="5">
        <v>18</v>
      </c>
    </row>
    <row r="41" spans="1:41" x14ac:dyDescent="0.25">
      <c r="A41" s="1" t="s">
        <v>66</v>
      </c>
      <c r="B41" s="1" t="s">
        <v>81</v>
      </c>
      <c r="C41" s="1" t="s">
        <v>8</v>
      </c>
      <c r="D41" s="1" t="s">
        <v>34</v>
      </c>
      <c r="E41" s="34" t="s">
        <v>21</v>
      </c>
      <c r="F41" s="1" t="s">
        <v>10</v>
      </c>
      <c r="T41" s="5">
        <v>143.03800000000001</v>
      </c>
      <c r="U41" s="5">
        <v>1164.127</v>
      </c>
      <c r="V41" s="5">
        <v>1160.4259999999999</v>
      </c>
      <c r="W41" s="5">
        <v>940.49800000000005</v>
      </c>
      <c r="X41" s="5">
        <v>264.24599999999998</v>
      </c>
      <c r="Y41" s="5">
        <v>41.895000000000003</v>
      </c>
      <c r="Z41" s="5">
        <v>40.988999999999997</v>
      </c>
      <c r="AA41" s="5">
        <v>38.466000000000001</v>
      </c>
      <c r="AB41" s="5">
        <v>32.85</v>
      </c>
      <c r="AD41" s="5">
        <v>39.4</v>
      </c>
      <c r="AE41" s="5">
        <v>358.87099999999998</v>
      </c>
      <c r="AF41" s="5">
        <v>622.625</v>
      </c>
      <c r="AG41" s="5">
        <v>955.19200000000001</v>
      </c>
      <c r="AH41" s="5">
        <v>652.52700000000004</v>
      </c>
      <c r="AI41" s="5">
        <v>625.43700000000001</v>
      </c>
      <c r="AJ41" s="5">
        <v>1081.8689999999999</v>
      </c>
      <c r="AK41" s="5">
        <v>19</v>
      </c>
      <c r="AM41" s="13">
        <f>+AO41/$AO$3</f>
        <v>9.0517992500580777E-3</v>
      </c>
      <c r="AN41" s="7">
        <f>IF(AK41=1,AM41,AM41+AN39)</f>
        <v>0.9214433085817717</v>
      </c>
      <c r="AO41" s="5">
        <f>SUM(G41:AJ41)</f>
        <v>8162.4559999999992</v>
      </c>
    </row>
    <row r="42" spans="1:41" x14ac:dyDescent="0.25">
      <c r="A42" s="1" t="s">
        <v>66</v>
      </c>
      <c r="B42" s="1" t="s">
        <v>81</v>
      </c>
      <c r="C42" s="1" t="s">
        <v>8</v>
      </c>
      <c r="D42" s="1" t="s">
        <v>34</v>
      </c>
      <c r="E42" s="34" t="s">
        <v>21</v>
      </c>
      <c r="F42" s="1" t="s">
        <v>11</v>
      </c>
      <c r="T42" s="5" t="s">
        <v>15</v>
      </c>
      <c r="U42" s="5" t="s">
        <v>15</v>
      </c>
      <c r="V42" s="5" t="s">
        <v>15</v>
      </c>
      <c r="W42" s="5" t="s">
        <v>13</v>
      </c>
      <c r="X42" s="5" t="s">
        <v>13</v>
      </c>
      <c r="Y42" s="5" t="s">
        <v>13</v>
      </c>
      <c r="Z42" s="5" t="s">
        <v>13</v>
      </c>
      <c r="AA42" s="5" t="s">
        <v>13</v>
      </c>
      <c r="AB42" s="5" t="s">
        <v>13</v>
      </c>
      <c r="AC42" s="5" t="s">
        <v>13</v>
      </c>
      <c r="AD42" s="5" t="s">
        <v>15</v>
      </c>
      <c r="AE42" s="5" t="s">
        <v>13</v>
      </c>
      <c r="AF42" s="5" t="s">
        <v>12</v>
      </c>
      <c r="AG42" s="5" t="s">
        <v>12</v>
      </c>
      <c r="AH42" s="5" t="s">
        <v>12</v>
      </c>
      <c r="AI42" s="5" t="s">
        <v>12</v>
      </c>
      <c r="AJ42" s="5" t="s">
        <v>13</v>
      </c>
      <c r="AK42" s="5">
        <v>19</v>
      </c>
    </row>
    <row r="43" spans="1:41" x14ac:dyDescent="0.25">
      <c r="A43" s="1" t="s">
        <v>66</v>
      </c>
      <c r="B43" s="1" t="s">
        <v>81</v>
      </c>
      <c r="C43" s="1" t="s">
        <v>8</v>
      </c>
      <c r="D43" s="1" t="s">
        <v>213</v>
      </c>
      <c r="E43" s="34" t="s">
        <v>21</v>
      </c>
      <c r="F43" s="1" t="s">
        <v>10</v>
      </c>
      <c r="W43" s="5">
        <v>122</v>
      </c>
      <c r="X43" s="5">
        <v>456</v>
      </c>
      <c r="Y43" s="5">
        <v>712</v>
      </c>
      <c r="Z43" s="5">
        <v>412</v>
      </c>
      <c r="AA43" s="5">
        <v>358</v>
      </c>
      <c r="AB43" s="5">
        <v>647</v>
      </c>
      <c r="AC43" s="5">
        <v>632.32399999999996</v>
      </c>
      <c r="AD43" s="5">
        <v>371.23</v>
      </c>
      <c r="AE43" s="5">
        <v>241.74600000000001</v>
      </c>
      <c r="AF43" s="5">
        <v>365.83100000000002</v>
      </c>
      <c r="AG43" s="5">
        <v>814.38099999999997</v>
      </c>
      <c r="AH43" s="5">
        <v>1214.788</v>
      </c>
      <c r="AJ43" s="5">
        <v>10.259</v>
      </c>
      <c r="AK43" s="5">
        <v>20</v>
      </c>
      <c r="AM43" s="13">
        <f>+AO43/$AO$3</f>
        <v>7.0502490657713803E-3</v>
      </c>
      <c r="AN43" s="7">
        <f>IF(AK43=1,AM43,AM43+AN41)</f>
        <v>0.92849355764754304</v>
      </c>
      <c r="AO43" s="5">
        <f>SUM(G43:AJ43)</f>
        <v>6357.5590000000011</v>
      </c>
    </row>
    <row r="44" spans="1:41" x14ac:dyDescent="0.25">
      <c r="A44" s="1" t="s">
        <v>66</v>
      </c>
      <c r="B44" s="1" t="s">
        <v>81</v>
      </c>
      <c r="C44" s="1" t="s">
        <v>8</v>
      </c>
      <c r="D44" s="1" t="s">
        <v>213</v>
      </c>
      <c r="E44" s="34" t="s">
        <v>21</v>
      </c>
      <c r="F44" s="1" t="s">
        <v>11</v>
      </c>
      <c r="W44" s="5">
        <v>-1</v>
      </c>
      <c r="X44" s="5">
        <v>-1</v>
      </c>
      <c r="Y44" s="5">
        <v>-1</v>
      </c>
      <c r="Z44" s="5">
        <v>-1</v>
      </c>
      <c r="AA44" s="5">
        <v>-1</v>
      </c>
      <c r="AB44" s="5">
        <v>-1</v>
      </c>
      <c r="AC44" s="5">
        <v>-1</v>
      </c>
      <c r="AD44" s="5">
        <v>-1</v>
      </c>
      <c r="AE44" s="5">
        <v>-1</v>
      </c>
      <c r="AF44" s="5">
        <v>-1</v>
      </c>
      <c r="AG44" s="5" t="s">
        <v>23</v>
      </c>
      <c r="AH44" s="5">
        <v>-1</v>
      </c>
      <c r="AJ44" s="5" t="s">
        <v>15</v>
      </c>
      <c r="AK44" s="5">
        <v>20</v>
      </c>
    </row>
    <row r="45" spans="1:41" x14ac:dyDescent="0.25">
      <c r="A45" s="1" t="s">
        <v>66</v>
      </c>
      <c r="B45" s="1" t="s">
        <v>81</v>
      </c>
      <c r="C45" s="1" t="s">
        <v>30</v>
      </c>
      <c r="D45" s="1" t="s">
        <v>29</v>
      </c>
      <c r="E45" s="34" t="s">
        <v>21</v>
      </c>
      <c r="F45" s="1" t="s">
        <v>10</v>
      </c>
      <c r="R45" s="5">
        <v>680.625</v>
      </c>
      <c r="S45" s="5">
        <v>688.85900000000004</v>
      </c>
      <c r="T45" s="5">
        <v>660.77200000000005</v>
      </c>
      <c r="U45" s="5">
        <v>555.04300000000001</v>
      </c>
      <c r="V45" s="5">
        <v>873.06700000000001</v>
      </c>
      <c r="W45" s="5">
        <v>816.04499999999996</v>
      </c>
      <c r="X45" s="5">
        <v>719.63499999999999</v>
      </c>
      <c r="Y45" s="5">
        <v>330.40300000000002</v>
      </c>
      <c r="Z45" s="5">
        <v>207.27500000000001</v>
      </c>
      <c r="AA45" s="5">
        <v>124.2</v>
      </c>
      <c r="AB45" s="5">
        <v>17.192</v>
      </c>
      <c r="AK45" s="5">
        <v>21</v>
      </c>
      <c r="AM45" s="13">
        <f>+AO45/$AO$3</f>
        <v>6.2912323391749354E-3</v>
      </c>
      <c r="AN45" s="7">
        <f>IF(AK45=1,AM45,AM45+AN43)</f>
        <v>0.93478478998671799</v>
      </c>
      <c r="AO45" s="5">
        <f>SUM(G45:AJ45)</f>
        <v>5673.116</v>
      </c>
    </row>
    <row r="46" spans="1:41" x14ac:dyDescent="0.25">
      <c r="A46" s="1" t="s">
        <v>66</v>
      </c>
      <c r="B46" s="1" t="s">
        <v>81</v>
      </c>
      <c r="C46" s="1" t="s">
        <v>30</v>
      </c>
      <c r="D46" s="1" t="s">
        <v>29</v>
      </c>
      <c r="E46" s="34" t="s">
        <v>21</v>
      </c>
      <c r="F46" s="1" t="s">
        <v>11</v>
      </c>
      <c r="R46" s="5" t="s">
        <v>15</v>
      </c>
      <c r="S46" s="5" t="s">
        <v>15</v>
      </c>
      <c r="T46" s="5" t="s">
        <v>15</v>
      </c>
      <c r="U46" s="5">
        <v>-1</v>
      </c>
      <c r="V46" s="5">
        <v>-1</v>
      </c>
      <c r="W46" s="5">
        <v>-1</v>
      </c>
      <c r="X46" s="5" t="s">
        <v>15</v>
      </c>
      <c r="Y46" s="5" t="s">
        <v>13</v>
      </c>
      <c r="Z46" s="5" t="s">
        <v>13</v>
      </c>
      <c r="AA46" s="5" t="s">
        <v>15</v>
      </c>
      <c r="AB46" s="5" t="s">
        <v>15</v>
      </c>
      <c r="AK46" s="5">
        <v>21</v>
      </c>
    </row>
    <row r="47" spans="1:41" x14ac:dyDescent="0.25">
      <c r="A47" s="1" t="s">
        <v>66</v>
      </c>
      <c r="B47" s="1" t="s">
        <v>81</v>
      </c>
      <c r="C47" s="1" t="s">
        <v>8</v>
      </c>
      <c r="D47" s="1" t="s">
        <v>152</v>
      </c>
      <c r="E47" s="34" t="s">
        <v>21</v>
      </c>
      <c r="F47" s="1" t="s">
        <v>10</v>
      </c>
      <c r="L47" s="5">
        <v>628</v>
      </c>
      <c r="M47" s="5">
        <v>655</v>
      </c>
      <c r="N47" s="5">
        <v>21.9</v>
      </c>
      <c r="O47" s="5">
        <v>470.2</v>
      </c>
      <c r="P47" s="5">
        <v>434.8</v>
      </c>
      <c r="Q47" s="5">
        <v>17</v>
      </c>
      <c r="R47" s="5">
        <v>275.185</v>
      </c>
      <c r="S47" s="5">
        <v>73.965000000000003</v>
      </c>
      <c r="T47" s="5">
        <v>29</v>
      </c>
      <c r="U47" s="5">
        <v>124</v>
      </c>
      <c r="V47" s="5">
        <v>284</v>
      </c>
      <c r="W47" s="5">
        <v>248</v>
      </c>
      <c r="X47" s="5">
        <v>257.55900000000003</v>
      </c>
      <c r="Y47" s="5">
        <v>126.107</v>
      </c>
      <c r="Z47" s="5">
        <v>94.094999999999999</v>
      </c>
      <c r="AA47" s="5">
        <v>81.037999999999997</v>
      </c>
      <c r="AB47" s="5">
        <v>72.850999999999999</v>
      </c>
      <c r="AC47" s="5">
        <v>91.212000000000003</v>
      </c>
      <c r="AD47" s="5">
        <v>181.655</v>
      </c>
      <c r="AE47" s="5">
        <v>232.172</v>
      </c>
      <c r="AF47" s="5">
        <v>171.768</v>
      </c>
      <c r="AG47" s="5">
        <v>157.78299999999999</v>
      </c>
      <c r="AH47" s="5">
        <v>379.96199999999999</v>
      </c>
      <c r="AI47" s="5">
        <v>107.89400000000001</v>
      </c>
      <c r="AJ47" s="5">
        <v>388.13</v>
      </c>
      <c r="AK47" s="5">
        <v>22</v>
      </c>
      <c r="AM47" s="13">
        <f>+AO47/$AO$3</f>
        <v>6.2137828975333447E-3</v>
      </c>
      <c r="AN47" s="7">
        <f>IF(AK47=1,AM47,AM47+AN45)</f>
        <v>0.94099857288425137</v>
      </c>
      <c r="AO47" s="5">
        <f>SUM(G47:AJ47)</f>
        <v>5603.2760000000007</v>
      </c>
    </row>
    <row r="48" spans="1:41" x14ac:dyDescent="0.25">
      <c r="A48" s="1" t="s">
        <v>66</v>
      </c>
      <c r="B48" s="1" t="s">
        <v>81</v>
      </c>
      <c r="C48" s="1" t="s">
        <v>8</v>
      </c>
      <c r="D48" s="1" t="s">
        <v>152</v>
      </c>
      <c r="E48" s="34" t="s">
        <v>21</v>
      </c>
      <c r="F48" s="1" t="s">
        <v>11</v>
      </c>
      <c r="L48" s="5" t="s">
        <v>15</v>
      </c>
      <c r="M48" s="5" t="s">
        <v>15</v>
      </c>
      <c r="N48" s="5" t="s">
        <v>15</v>
      </c>
      <c r="O48" s="5" t="s">
        <v>15</v>
      </c>
      <c r="P48" s="5" t="s">
        <v>15</v>
      </c>
      <c r="Q48" s="5" t="s">
        <v>15</v>
      </c>
      <c r="R48" s="5" t="s">
        <v>15</v>
      </c>
      <c r="S48" s="5" t="s">
        <v>15</v>
      </c>
      <c r="T48" s="5" t="s">
        <v>15</v>
      </c>
      <c r="U48" s="5" t="s">
        <v>15</v>
      </c>
      <c r="V48" s="5" t="s">
        <v>13</v>
      </c>
      <c r="W48" s="5" t="s">
        <v>13</v>
      </c>
      <c r="X48" s="5" t="s">
        <v>13</v>
      </c>
      <c r="Y48" s="5" t="s">
        <v>13</v>
      </c>
      <c r="Z48" s="5" t="s">
        <v>13</v>
      </c>
      <c r="AA48" s="5" t="s">
        <v>13</v>
      </c>
      <c r="AB48" s="5" t="s">
        <v>12</v>
      </c>
      <c r="AC48" s="5" t="s">
        <v>13</v>
      </c>
      <c r="AD48" s="5" t="s">
        <v>12</v>
      </c>
      <c r="AE48" s="5" t="s">
        <v>12</v>
      </c>
      <c r="AF48" s="5" t="s">
        <v>12</v>
      </c>
      <c r="AG48" s="5" t="s">
        <v>13</v>
      </c>
      <c r="AH48" s="5" t="s">
        <v>12</v>
      </c>
      <c r="AI48" s="5" t="s">
        <v>12</v>
      </c>
      <c r="AJ48" s="5" t="s">
        <v>12</v>
      </c>
      <c r="AK48" s="5">
        <v>22</v>
      </c>
    </row>
    <row r="49" spans="1:41" x14ac:dyDescent="0.25">
      <c r="A49" s="1" t="s">
        <v>66</v>
      </c>
      <c r="B49" s="1" t="s">
        <v>81</v>
      </c>
      <c r="C49" s="1" t="s">
        <v>8</v>
      </c>
      <c r="D49" s="1" t="s">
        <v>43</v>
      </c>
      <c r="E49" s="34" t="s">
        <v>21</v>
      </c>
      <c r="F49" s="1" t="s">
        <v>10</v>
      </c>
      <c r="G49" s="5">
        <v>161</v>
      </c>
      <c r="H49" s="5">
        <v>156</v>
      </c>
      <c r="I49" s="5">
        <v>255</v>
      </c>
      <c r="J49" s="5">
        <v>160</v>
      </c>
      <c r="K49" s="5">
        <v>148.62299999999999</v>
      </c>
      <c r="L49" s="5">
        <v>150.24</v>
      </c>
      <c r="M49" s="5">
        <v>155.41200000000001</v>
      </c>
      <c r="N49" s="5">
        <v>155</v>
      </c>
      <c r="O49" s="5">
        <v>142</v>
      </c>
      <c r="P49" s="5">
        <v>115.4</v>
      </c>
      <c r="Q49" s="5">
        <v>146.124</v>
      </c>
      <c r="R49" s="5">
        <v>181.44300000000001</v>
      </c>
      <c r="S49" s="5">
        <v>242.52</v>
      </c>
      <c r="T49" s="5">
        <v>160.46</v>
      </c>
      <c r="U49" s="5">
        <v>132.71700000000001</v>
      </c>
      <c r="V49" s="5">
        <v>135.13800000000001</v>
      </c>
      <c r="W49" s="5">
        <v>60.454000000000001</v>
      </c>
      <c r="X49" s="5">
        <v>86.483999999999995</v>
      </c>
      <c r="Y49" s="5">
        <v>102.69199999999999</v>
      </c>
      <c r="Z49" s="5">
        <v>144.82900000000001</v>
      </c>
      <c r="AA49" s="5">
        <v>174.923</v>
      </c>
      <c r="AB49" s="5">
        <v>193.58</v>
      </c>
      <c r="AC49" s="5">
        <v>257.67099999999999</v>
      </c>
      <c r="AD49" s="5">
        <v>315.54599999999999</v>
      </c>
      <c r="AE49" s="5">
        <v>216.55699999999999</v>
      </c>
      <c r="AF49" s="5">
        <v>224.78899999999999</v>
      </c>
      <c r="AG49" s="5">
        <v>111.059</v>
      </c>
      <c r="AH49" s="5">
        <v>169.54</v>
      </c>
      <c r="AI49" s="5">
        <v>209.03800000000001</v>
      </c>
      <c r="AJ49" s="5">
        <v>195.143</v>
      </c>
      <c r="AK49" s="5">
        <v>23</v>
      </c>
      <c r="AM49" s="13">
        <f>+AO49/$AO$3</f>
        <v>5.610628736419202E-3</v>
      </c>
      <c r="AN49" s="7">
        <f>IF(AK49=1,AM49,AM49+AN47)</f>
        <v>0.94660920162067053</v>
      </c>
      <c r="AO49" s="5">
        <f>SUM(G49:AJ49)</f>
        <v>5059.3819999999996</v>
      </c>
    </row>
    <row r="50" spans="1:41" x14ac:dyDescent="0.25">
      <c r="A50" s="1" t="s">
        <v>66</v>
      </c>
      <c r="B50" s="1" t="s">
        <v>81</v>
      </c>
      <c r="C50" s="1" t="s">
        <v>8</v>
      </c>
      <c r="D50" s="1" t="s">
        <v>43</v>
      </c>
      <c r="E50" s="34" t="s">
        <v>21</v>
      </c>
      <c r="F50" s="1" t="s">
        <v>11</v>
      </c>
      <c r="G50" s="5">
        <v>-1</v>
      </c>
      <c r="H50" s="5">
        <v>-1</v>
      </c>
      <c r="I50" s="5">
        <v>-1</v>
      </c>
      <c r="J50" s="5">
        <v>-1</v>
      </c>
      <c r="K50" s="5">
        <v>-1</v>
      </c>
      <c r="L50" s="5">
        <v>-1</v>
      </c>
      <c r="M50" s="5">
        <v>-1</v>
      </c>
      <c r="N50" s="5" t="s">
        <v>24</v>
      </c>
      <c r="O50" s="5">
        <v>-1</v>
      </c>
      <c r="P50" s="5">
        <v>-1</v>
      </c>
      <c r="Q50" s="5">
        <v>-1</v>
      </c>
      <c r="R50" s="5">
        <v>-1</v>
      </c>
      <c r="S50" s="5">
        <v>-1</v>
      </c>
      <c r="T50" s="5">
        <v>-1</v>
      </c>
      <c r="U50" s="5">
        <v>-1</v>
      </c>
      <c r="V50" s="5">
        <v>-1</v>
      </c>
      <c r="W50" s="5" t="s">
        <v>12</v>
      </c>
      <c r="X50" s="5" t="s">
        <v>13</v>
      </c>
      <c r="Y50" s="5" t="s">
        <v>13</v>
      </c>
      <c r="Z50" s="5" t="s">
        <v>13</v>
      </c>
      <c r="AA50" s="5" t="s">
        <v>13</v>
      </c>
      <c r="AB50" s="5" t="s">
        <v>13</v>
      </c>
      <c r="AC50" s="5" t="s">
        <v>13</v>
      </c>
      <c r="AD50" s="5" t="s">
        <v>13</v>
      </c>
      <c r="AE50" s="5" t="s">
        <v>13</v>
      </c>
      <c r="AF50" s="5" t="s">
        <v>13</v>
      </c>
      <c r="AG50" s="5" t="s">
        <v>13</v>
      </c>
      <c r="AH50" s="5" t="s">
        <v>15</v>
      </c>
      <c r="AI50" s="5" t="s">
        <v>15</v>
      </c>
      <c r="AJ50" s="5" t="s">
        <v>13</v>
      </c>
      <c r="AK50" s="5">
        <v>23</v>
      </c>
    </row>
    <row r="51" spans="1:41" x14ac:dyDescent="0.25">
      <c r="A51" s="1" t="s">
        <v>66</v>
      </c>
      <c r="B51" s="1" t="s">
        <v>81</v>
      </c>
      <c r="C51" s="1" t="s">
        <v>8</v>
      </c>
      <c r="D51" s="1" t="s">
        <v>38</v>
      </c>
      <c r="E51" s="34" t="s">
        <v>21</v>
      </c>
      <c r="F51" s="1" t="s">
        <v>10</v>
      </c>
      <c r="G51" s="5">
        <v>71</v>
      </c>
      <c r="H51" s="5">
        <v>52</v>
      </c>
      <c r="I51" s="5">
        <v>170</v>
      </c>
      <c r="J51" s="5">
        <v>154</v>
      </c>
      <c r="K51" s="5">
        <v>100</v>
      </c>
      <c r="L51" s="5">
        <v>57</v>
      </c>
      <c r="M51" s="5">
        <v>20</v>
      </c>
      <c r="N51" s="5">
        <v>104.968</v>
      </c>
      <c r="O51" s="5">
        <v>124.914</v>
      </c>
      <c r="P51" s="5">
        <v>69.305000000000007</v>
      </c>
      <c r="Q51" s="5">
        <v>72.486999999999995</v>
      </c>
      <c r="R51" s="5">
        <v>302.36500000000001</v>
      </c>
      <c r="S51" s="5">
        <v>239.44</v>
      </c>
      <c r="T51" s="5">
        <v>292.32499999999999</v>
      </c>
      <c r="U51" s="5">
        <v>275.91199999999998</v>
      </c>
      <c r="V51" s="5">
        <v>167.935</v>
      </c>
      <c r="W51" s="5">
        <v>53.368000000000002</v>
      </c>
      <c r="X51" s="5">
        <v>165.839</v>
      </c>
      <c r="Y51" s="5">
        <v>49.704999999999998</v>
      </c>
      <c r="Z51" s="5">
        <v>92.33</v>
      </c>
      <c r="AA51" s="5">
        <v>73.518000000000001</v>
      </c>
      <c r="AB51" s="5">
        <v>34.023000000000003</v>
      </c>
      <c r="AC51" s="5">
        <v>58.905999999999999</v>
      </c>
      <c r="AD51" s="5">
        <v>19.436</v>
      </c>
      <c r="AE51" s="5">
        <v>191.88499999999999</v>
      </c>
      <c r="AF51" s="5">
        <v>14.646000000000001</v>
      </c>
      <c r="AG51" s="5">
        <v>108.133</v>
      </c>
      <c r="AH51" s="5">
        <v>74.802999999999997</v>
      </c>
      <c r="AI51" s="5">
        <v>110.76600000000001</v>
      </c>
      <c r="AJ51" s="5">
        <v>198.25200000000001</v>
      </c>
      <c r="AK51" s="5">
        <v>24</v>
      </c>
      <c r="AM51" s="13">
        <f>+AO51/$AO$3</f>
        <v>3.9027033138749711E-3</v>
      </c>
      <c r="AN51" s="7">
        <f>IF(AK51=1,AM51,AM51+AN49)</f>
        <v>0.95051190493454552</v>
      </c>
      <c r="AO51" s="5">
        <f>SUM(G51:AJ51)</f>
        <v>3519.261</v>
      </c>
    </row>
    <row r="52" spans="1:41" x14ac:dyDescent="0.25">
      <c r="A52" s="1" t="s">
        <v>66</v>
      </c>
      <c r="B52" s="1" t="s">
        <v>81</v>
      </c>
      <c r="C52" s="1" t="s">
        <v>8</v>
      </c>
      <c r="D52" s="1" t="s">
        <v>38</v>
      </c>
      <c r="E52" s="34" t="s">
        <v>21</v>
      </c>
      <c r="F52" s="1" t="s">
        <v>11</v>
      </c>
      <c r="G52" s="5" t="s">
        <v>15</v>
      </c>
      <c r="H52" s="5" t="s">
        <v>15</v>
      </c>
      <c r="I52" s="5" t="s">
        <v>15</v>
      </c>
      <c r="J52" s="5" t="s">
        <v>15</v>
      </c>
      <c r="K52" s="5" t="s">
        <v>15</v>
      </c>
      <c r="L52" s="5" t="s">
        <v>15</v>
      </c>
      <c r="M52" s="5" t="s">
        <v>13</v>
      </c>
      <c r="N52" s="5" t="s">
        <v>13</v>
      </c>
      <c r="O52" s="5" t="s">
        <v>12</v>
      </c>
      <c r="P52" s="5" t="s">
        <v>13</v>
      </c>
      <c r="Q52" s="5" t="s">
        <v>13</v>
      </c>
      <c r="R52" s="5" t="s">
        <v>13</v>
      </c>
      <c r="S52" s="5" t="s">
        <v>13</v>
      </c>
      <c r="T52" s="5" t="s">
        <v>13</v>
      </c>
      <c r="U52" s="5" t="s">
        <v>13</v>
      </c>
      <c r="V52" s="5" t="s">
        <v>13</v>
      </c>
      <c r="W52" s="5" t="s">
        <v>13</v>
      </c>
      <c r="X52" s="5" t="s">
        <v>13</v>
      </c>
      <c r="Y52" s="5" t="s">
        <v>12</v>
      </c>
      <c r="Z52" s="5" t="s">
        <v>12</v>
      </c>
      <c r="AA52" s="5" t="s">
        <v>12</v>
      </c>
      <c r="AB52" s="5" t="s">
        <v>12</v>
      </c>
      <c r="AC52" s="5" t="s">
        <v>12</v>
      </c>
      <c r="AD52" s="5" t="s">
        <v>12</v>
      </c>
      <c r="AE52" s="5" t="s">
        <v>12</v>
      </c>
      <c r="AF52" s="5" t="s">
        <v>12</v>
      </c>
      <c r="AG52" s="5" t="s">
        <v>12</v>
      </c>
      <c r="AH52" s="5" t="s">
        <v>12</v>
      </c>
      <c r="AI52" s="5" t="s">
        <v>18</v>
      </c>
      <c r="AJ52" s="5" t="s">
        <v>12</v>
      </c>
      <c r="AK52" s="5">
        <v>24</v>
      </c>
    </row>
    <row r="53" spans="1:41" x14ac:dyDescent="0.25">
      <c r="A53" s="1" t="s">
        <v>66</v>
      </c>
      <c r="B53" s="1" t="s">
        <v>81</v>
      </c>
      <c r="C53" s="1" t="s">
        <v>8</v>
      </c>
      <c r="D53" s="1" t="s">
        <v>217</v>
      </c>
      <c r="E53" s="34" t="s">
        <v>33</v>
      </c>
      <c r="F53" s="1" t="s">
        <v>10</v>
      </c>
      <c r="G53" s="5">
        <v>64</v>
      </c>
      <c r="H53" s="5">
        <v>97</v>
      </c>
      <c r="I53" s="5">
        <v>91</v>
      </c>
      <c r="J53" s="5">
        <v>82</v>
      </c>
      <c r="K53" s="5">
        <v>91</v>
      </c>
      <c r="L53" s="5">
        <v>65</v>
      </c>
      <c r="M53" s="5">
        <v>219</v>
      </c>
      <c r="N53" s="5">
        <v>283.68</v>
      </c>
      <c r="O53" s="5">
        <v>300.14999999999998</v>
      </c>
      <c r="P53" s="5">
        <v>244.18</v>
      </c>
      <c r="Q53" s="5">
        <v>199.74</v>
      </c>
      <c r="R53" s="5">
        <v>248.559</v>
      </c>
      <c r="S53" s="5">
        <v>160.31899999999999</v>
      </c>
      <c r="T53" s="5">
        <v>163.84399999999999</v>
      </c>
      <c r="U53" s="5">
        <v>148.41300000000001</v>
      </c>
      <c r="V53" s="5">
        <v>41.536999999999999</v>
      </c>
      <c r="W53" s="5">
        <v>83.863</v>
      </c>
      <c r="X53" s="5">
        <v>48.313000000000002</v>
      </c>
      <c r="Y53" s="5">
        <v>44.204000000000001</v>
      </c>
      <c r="Z53" s="5">
        <v>86.378</v>
      </c>
      <c r="AA53" s="5">
        <v>66.944000000000003</v>
      </c>
      <c r="AB53" s="5">
        <v>57.731000000000002</v>
      </c>
      <c r="AC53" s="5">
        <v>66.813999999999993</v>
      </c>
      <c r="AD53" s="5">
        <v>38.198999999999998</v>
      </c>
      <c r="AE53" s="5">
        <v>38.305</v>
      </c>
      <c r="AF53" s="5">
        <v>21.803000000000001</v>
      </c>
      <c r="AG53" s="5">
        <v>52.567</v>
      </c>
      <c r="AH53" s="5">
        <v>43</v>
      </c>
      <c r="AI53" s="5">
        <v>38.32</v>
      </c>
      <c r="AJ53" s="5">
        <v>48.468000000000004</v>
      </c>
      <c r="AK53" s="5">
        <v>25</v>
      </c>
      <c r="AM53" s="13">
        <f>+AO53/$AO$3</f>
        <v>3.5867286660092985E-3</v>
      </c>
      <c r="AN53" s="7">
        <f>IF(AK53=1,AM53,AM53+AN51)</f>
        <v>0.9540986336005548</v>
      </c>
      <c r="AO53" s="5">
        <f>SUM(G53:AJ53)</f>
        <v>3234.3310000000001</v>
      </c>
    </row>
    <row r="54" spans="1:41" ht="12.6" thickBot="1" x14ac:dyDescent="0.3">
      <c r="A54" s="1" t="s">
        <v>66</v>
      </c>
      <c r="B54" s="1" t="s">
        <v>81</v>
      </c>
      <c r="C54" s="1" t="s">
        <v>8</v>
      </c>
      <c r="D54" s="1" t="s">
        <v>217</v>
      </c>
      <c r="E54" s="34" t="s">
        <v>33</v>
      </c>
      <c r="F54" s="1" t="s">
        <v>11</v>
      </c>
      <c r="G54" s="5" t="s">
        <v>24</v>
      </c>
      <c r="H54" s="5" t="s">
        <v>24</v>
      </c>
      <c r="I54" s="5" t="s">
        <v>24</v>
      </c>
      <c r="J54" s="5" t="s">
        <v>24</v>
      </c>
      <c r="K54" s="5" t="s">
        <v>24</v>
      </c>
      <c r="L54" s="5" t="s">
        <v>24</v>
      </c>
      <c r="M54" s="5" t="s">
        <v>24</v>
      </c>
      <c r="N54" s="5" t="s">
        <v>23</v>
      </c>
      <c r="O54" s="5" t="s">
        <v>23</v>
      </c>
      <c r="P54" s="5" t="s">
        <v>23</v>
      </c>
      <c r="Q54" s="5" t="s">
        <v>23</v>
      </c>
      <c r="R54" s="5" t="s">
        <v>23</v>
      </c>
      <c r="S54" s="5" t="s">
        <v>23</v>
      </c>
      <c r="T54" s="5" t="s">
        <v>23</v>
      </c>
      <c r="U54" s="5" t="s">
        <v>23</v>
      </c>
      <c r="V54" s="5" t="s">
        <v>23</v>
      </c>
      <c r="W54" s="5" t="s">
        <v>23</v>
      </c>
      <c r="X54" s="5" t="s">
        <v>23</v>
      </c>
      <c r="Y54" s="5" t="s">
        <v>23</v>
      </c>
      <c r="Z54" s="5" t="s">
        <v>23</v>
      </c>
      <c r="AA54" s="5" t="s">
        <v>23</v>
      </c>
      <c r="AB54" s="5" t="s">
        <v>23</v>
      </c>
      <c r="AC54" s="5" t="s">
        <v>23</v>
      </c>
      <c r="AD54" s="5" t="s">
        <v>23</v>
      </c>
      <c r="AE54" s="5" t="s">
        <v>23</v>
      </c>
      <c r="AF54" s="5" t="s">
        <v>23</v>
      </c>
      <c r="AG54" s="5" t="s">
        <v>23</v>
      </c>
      <c r="AH54" s="5" t="s">
        <v>23</v>
      </c>
      <c r="AI54" s="5" t="s">
        <v>23</v>
      </c>
      <c r="AJ54" s="5" t="s">
        <v>23</v>
      </c>
      <c r="AK54" s="29">
        <v>25</v>
      </c>
    </row>
    <row r="55" spans="1:41" x14ac:dyDescent="0.25">
      <c r="A55" s="1" t="s">
        <v>66</v>
      </c>
      <c r="B55" s="1" t="s">
        <v>81</v>
      </c>
      <c r="C55" s="1" t="s">
        <v>30</v>
      </c>
      <c r="D55" s="1" t="s">
        <v>220</v>
      </c>
      <c r="E55" s="34" t="s">
        <v>14</v>
      </c>
      <c r="F55" s="1" t="s">
        <v>10</v>
      </c>
      <c r="P55" s="5">
        <v>93.7</v>
      </c>
      <c r="Q55" s="5">
        <v>138.815</v>
      </c>
      <c r="R55" s="5">
        <v>147</v>
      </c>
      <c r="S55" s="5">
        <v>171.63900000000001</v>
      </c>
      <c r="T55" s="5">
        <v>102.849</v>
      </c>
      <c r="U55" s="5">
        <v>82.231999999999999</v>
      </c>
      <c r="V55" s="5">
        <v>106.084</v>
      </c>
      <c r="W55" s="5">
        <v>97.055000000000007</v>
      </c>
      <c r="X55" s="5">
        <v>223.46700000000001</v>
      </c>
      <c r="Y55" s="5">
        <v>113.97499999999999</v>
      </c>
      <c r="Z55" s="5">
        <v>97.933000000000007</v>
      </c>
      <c r="AA55" s="5">
        <v>136.37899999999999</v>
      </c>
      <c r="AB55" s="5">
        <v>92.582999999999998</v>
      </c>
      <c r="AC55" s="5">
        <v>174.64400000000001</v>
      </c>
      <c r="AD55" s="5">
        <v>190.88300000000001</v>
      </c>
      <c r="AE55" s="5">
        <v>232.19300000000001</v>
      </c>
      <c r="AF55" s="5">
        <v>199.24</v>
      </c>
      <c r="AG55" s="5">
        <v>171.852</v>
      </c>
      <c r="AH55" s="5">
        <v>189.54400000000001</v>
      </c>
      <c r="AI55" s="5">
        <v>156.28200000000001</v>
      </c>
      <c r="AJ55" s="5">
        <v>173.80099999999999</v>
      </c>
      <c r="AK55" s="5">
        <v>26</v>
      </c>
      <c r="AM55" s="13">
        <f>+AO55/$AO$3</f>
        <v>3.4290562853958521E-3</v>
      </c>
      <c r="AN55" s="7">
        <f>IF(AK55=1,AM55,AM55+AN53)</f>
        <v>0.95752768988595061</v>
      </c>
      <c r="AO55" s="5">
        <f>SUM(G55:AJ55)</f>
        <v>3092.15</v>
      </c>
    </row>
    <row r="56" spans="1:41" x14ac:dyDescent="0.25">
      <c r="A56" s="1" t="s">
        <v>66</v>
      </c>
      <c r="B56" s="1" t="s">
        <v>81</v>
      </c>
      <c r="C56" s="1" t="s">
        <v>30</v>
      </c>
      <c r="D56" s="1" t="s">
        <v>220</v>
      </c>
      <c r="E56" s="34" t="s">
        <v>14</v>
      </c>
      <c r="F56" s="1" t="s">
        <v>11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5">
      <c r="A57" s="1" t="s">
        <v>66</v>
      </c>
      <c r="B57" s="1" t="s">
        <v>81</v>
      </c>
      <c r="C57" s="1" t="s">
        <v>8</v>
      </c>
      <c r="D57" s="1" t="s">
        <v>219</v>
      </c>
      <c r="E57" s="34" t="s">
        <v>21</v>
      </c>
      <c r="F57" s="1" t="s">
        <v>10</v>
      </c>
      <c r="G57" s="5">
        <v>11</v>
      </c>
      <c r="J57" s="5">
        <v>84</v>
      </c>
      <c r="K57" s="5">
        <v>156</v>
      </c>
      <c r="S57" s="5">
        <v>580</v>
      </c>
      <c r="T57" s="5">
        <v>279</v>
      </c>
      <c r="U57" s="5">
        <v>270.3</v>
      </c>
      <c r="V57" s="5">
        <v>10</v>
      </c>
      <c r="W57" s="5">
        <v>52</v>
      </c>
      <c r="X57" s="5">
        <v>56</v>
      </c>
      <c r="Y57" s="5">
        <v>470.00400000000002</v>
      </c>
      <c r="Z57" s="5">
        <v>472.04399999999998</v>
      </c>
      <c r="AA57" s="5">
        <v>115.235</v>
      </c>
      <c r="AB57" s="5">
        <v>39.154000000000003</v>
      </c>
      <c r="AC57" s="5">
        <v>11.007999999999999</v>
      </c>
      <c r="AD57" s="5">
        <v>11.638999999999999</v>
      </c>
      <c r="AE57" s="5">
        <v>3.121</v>
      </c>
      <c r="AF57" s="5">
        <v>5.9349999999999996</v>
      </c>
      <c r="AH57" s="5">
        <v>16.196999999999999</v>
      </c>
      <c r="AI57" s="5">
        <v>123.41200000000001</v>
      </c>
      <c r="AJ57" s="5">
        <v>90.703999999999994</v>
      </c>
      <c r="AK57" s="5">
        <v>27</v>
      </c>
      <c r="AM57" s="13">
        <f>+AO57/$AO$3</f>
        <v>3.1680115228800211E-3</v>
      </c>
      <c r="AN57" s="7">
        <f>IF(AK57=1,AM57,AM57+AN55)</f>
        <v>0.96069570140883065</v>
      </c>
      <c r="AO57" s="5">
        <f>SUM(G57:AJ57)</f>
        <v>2856.7530000000002</v>
      </c>
    </row>
    <row r="58" spans="1:41" x14ac:dyDescent="0.25">
      <c r="A58" s="1" t="s">
        <v>66</v>
      </c>
      <c r="B58" s="1" t="s">
        <v>81</v>
      </c>
      <c r="C58" s="1" t="s">
        <v>8</v>
      </c>
      <c r="D58" s="1" t="s">
        <v>219</v>
      </c>
      <c r="E58" s="34" t="s">
        <v>21</v>
      </c>
      <c r="F58" s="1" t="s">
        <v>11</v>
      </c>
      <c r="G58" s="5" t="s">
        <v>15</v>
      </c>
      <c r="H58" s="5" t="s">
        <v>15</v>
      </c>
      <c r="I58" s="5" t="s">
        <v>15</v>
      </c>
      <c r="J58" s="5" t="s">
        <v>15</v>
      </c>
      <c r="K58" s="5" t="s">
        <v>15</v>
      </c>
      <c r="S58" s="5" t="s">
        <v>15</v>
      </c>
      <c r="T58" s="5" t="s">
        <v>15</v>
      </c>
      <c r="U58" s="5" t="s">
        <v>15</v>
      </c>
      <c r="V58" s="5" t="s">
        <v>15</v>
      </c>
      <c r="W58" s="5" t="s">
        <v>15</v>
      </c>
      <c r="X58" s="5" t="s">
        <v>13</v>
      </c>
      <c r="Y58" s="5" t="s">
        <v>15</v>
      </c>
      <c r="Z58" s="5" t="s">
        <v>12</v>
      </c>
      <c r="AA58" s="5" t="s">
        <v>12</v>
      </c>
      <c r="AB58" s="5" t="s">
        <v>12</v>
      </c>
      <c r="AC58" s="5" t="s">
        <v>12</v>
      </c>
      <c r="AD58" s="5" t="s">
        <v>12</v>
      </c>
      <c r="AE58" s="5" t="s">
        <v>12</v>
      </c>
      <c r="AF58" s="5" t="s">
        <v>15</v>
      </c>
      <c r="AG58" s="5" t="s">
        <v>15</v>
      </c>
      <c r="AH58" s="5" t="s">
        <v>15</v>
      </c>
      <c r="AI58" s="5" t="s">
        <v>12</v>
      </c>
      <c r="AJ58" s="5" t="s">
        <v>13</v>
      </c>
      <c r="AK58" s="5">
        <v>27</v>
      </c>
    </row>
    <row r="59" spans="1:41" x14ac:dyDescent="0.25">
      <c r="A59" s="1" t="s">
        <v>66</v>
      </c>
      <c r="B59" s="1" t="s">
        <v>81</v>
      </c>
      <c r="C59" s="1" t="s">
        <v>8</v>
      </c>
      <c r="D59" s="1" t="s">
        <v>212</v>
      </c>
      <c r="E59" s="34" t="s">
        <v>28</v>
      </c>
      <c r="F59" s="1" t="s">
        <v>10</v>
      </c>
      <c r="G59" s="5">
        <v>810</v>
      </c>
      <c r="AC59" s="5">
        <v>6.8259999999999996</v>
      </c>
      <c r="AD59" s="5">
        <v>304.88600000000002</v>
      </c>
      <c r="AE59" s="5">
        <v>285.74700000000001</v>
      </c>
      <c r="AF59" s="5">
        <v>123.863</v>
      </c>
      <c r="AG59" s="5">
        <v>247.92500000000001</v>
      </c>
      <c r="AH59" s="5">
        <v>145.13900000000001</v>
      </c>
      <c r="AI59" s="5">
        <v>265.09699999999998</v>
      </c>
      <c r="AJ59" s="5">
        <v>101.286</v>
      </c>
      <c r="AK59" s="5">
        <v>28</v>
      </c>
      <c r="AM59" s="13">
        <f>+AO59/$AO$3</f>
        <v>2.5403605380851422E-3</v>
      </c>
      <c r="AN59" s="7">
        <f>IF(AK59=1,AM59,AM59+AN57)</f>
        <v>0.9632360619469158</v>
      </c>
      <c r="AO59" s="5">
        <f>SUM(G59:AJ59)</f>
        <v>2290.7690000000002</v>
      </c>
    </row>
    <row r="60" spans="1:41" x14ac:dyDescent="0.25">
      <c r="A60" s="1" t="s">
        <v>66</v>
      </c>
      <c r="B60" s="1" t="s">
        <v>81</v>
      </c>
      <c r="C60" s="1" t="s">
        <v>8</v>
      </c>
      <c r="D60" s="1" t="s">
        <v>212</v>
      </c>
      <c r="E60" s="34" t="s">
        <v>28</v>
      </c>
      <c r="F60" s="1" t="s">
        <v>11</v>
      </c>
      <c r="G60" s="5" t="s">
        <v>12</v>
      </c>
      <c r="H60" s="5" t="s">
        <v>18</v>
      </c>
      <c r="I60" s="5" t="s">
        <v>12</v>
      </c>
      <c r="J60" s="5" t="s">
        <v>18</v>
      </c>
      <c r="K60" s="5" t="s">
        <v>18</v>
      </c>
      <c r="L60" s="5" t="s">
        <v>12</v>
      </c>
      <c r="M60" s="5" t="s">
        <v>18</v>
      </c>
      <c r="N60" s="5" t="s">
        <v>12</v>
      </c>
      <c r="O60" s="5" t="s">
        <v>12</v>
      </c>
      <c r="P60" s="5" t="s">
        <v>12</v>
      </c>
      <c r="Q60" s="5" t="s">
        <v>12</v>
      </c>
      <c r="R60" s="5" t="s">
        <v>12</v>
      </c>
      <c r="S60" s="5" t="s">
        <v>18</v>
      </c>
      <c r="T60" s="5" t="s">
        <v>18</v>
      </c>
      <c r="U60" s="5" t="s">
        <v>12</v>
      </c>
      <c r="V60" s="5" t="s">
        <v>12</v>
      </c>
      <c r="W60" s="5" t="s">
        <v>12</v>
      </c>
      <c r="X60" s="5" t="s">
        <v>12</v>
      </c>
      <c r="Y60" s="5" t="s">
        <v>12</v>
      </c>
      <c r="Z60" s="5" t="s">
        <v>12</v>
      </c>
      <c r="AA60" s="5" t="s">
        <v>12</v>
      </c>
      <c r="AB60" s="5" t="s">
        <v>12</v>
      </c>
      <c r="AC60" s="5" t="s">
        <v>12</v>
      </c>
      <c r="AD60" s="5" t="s">
        <v>12</v>
      </c>
      <c r="AE60" s="5" t="s">
        <v>12</v>
      </c>
      <c r="AF60" s="5" t="s">
        <v>12</v>
      </c>
      <c r="AG60" s="5" t="s">
        <v>12</v>
      </c>
      <c r="AH60" s="5" t="s">
        <v>15</v>
      </c>
      <c r="AI60" s="5" t="s">
        <v>12</v>
      </c>
      <c r="AJ60" s="5" t="s">
        <v>12</v>
      </c>
      <c r="AK60" s="5">
        <v>28</v>
      </c>
    </row>
    <row r="61" spans="1:41" x14ac:dyDescent="0.25">
      <c r="A61" s="1" t="s">
        <v>66</v>
      </c>
      <c r="B61" s="1" t="s">
        <v>81</v>
      </c>
      <c r="C61" s="1" t="s">
        <v>8</v>
      </c>
      <c r="D61" s="1" t="s">
        <v>56</v>
      </c>
      <c r="E61" s="34" t="s">
        <v>21</v>
      </c>
      <c r="F61" s="1" t="s">
        <v>10</v>
      </c>
      <c r="G61" s="5">
        <v>20</v>
      </c>
      <c r="H61" s="5">
        <v>59</v>
      </c>
      <c r="I61" s="5">
        <v>53</v>
      </c>
      <c r="J61" s="5">
        <v>171</v>
      </c>
      <c r="K61" s="5">
        <v>53</v>
      </c>
      <c r="L61" s="5">
        <v>88</v>
      </c>
      <c r="M61" s="5">
        <v>45</v>
      </c>
      <c r="N61" s="5">
        <v>45</v>
      </c>
      <c r="O61" s="5">
        <v>91.1</v>
      </c>
      <c r="P61" s="5">
        <v>91</v>
      </c>
      <c r="Q61" s="5">
        <v>95</v>
      </c>
      <c r="R61" s="5">
        <v>204</v>
      </c>
      <c r="S61" s="5">
        <v>644</v>
      </c>
      <c r="T61" s="5">
        <v>217.94200000000001</v>
      </c>
      <c r="U61" s="5">
        <v>35.143000000000001</v>
      </c>
      <c r="V61" s="5">
        <v>66.381</v>
      </c>
      <c r="W61" s="5">
        <v>75.736999999999995</v>
      </c>
      <c r="X61" s="5">
        <v>121.711</v>
      </c>
      <c r="Y61" s="5">
        <v>24.282</v>
      </c>
      <c r="Z61" s="5">
        <v>5.7859999999999996</v>
      </c>
      <c r="AA61" s="5">
        <v>6.6219999999999999</v>
      </c>
      <c r="AK61" s="5">
        <v>29</v>
      </c>
      <c r="AM61" s="13">
        <f>+AO61/$AO$3</f>
        <v>2.4537899386900841E-3</v>
      </c>
      <c r="AN61" s="7">
        <f>IF(AK61=1,AM61,AM61+AN59)</f>
        <v>0.96568985188560585</v>
      </c>
      <c r="AO61" s="5">
        <f>SUM(G61:AJ61)</f>
        <v>2212.7039999999997</v>
      </c>
    </row>
    <row r="62" spans="1:41" x14ac:dyDescent="0.25">
      <c r="A62" s="1" t="s">
        <v>66</v>
      </c>
      <c r="B62" s="1" t="s">
        <v>81</v>
      </c>
      <c r="C62" s="1" t="s">
        <v>8</v>
      </c>
      <c r="D62" s="1" t="s">
        <v>56</v>
      </c>
      <c r="E62" s="34" t="s">
        <v>21</v>
      </c>
      <c r="F62" s="1" t="s">
        <v>11</v>
      </c>
      <c r="G62" s="5">
        <v>-1</v>
      </c>
      <c r="H62" s="5">
        <v>-1</v>
      </c>
      <c r="I62" s="5">
        <v>-1</v>
      </c>
      <c r="J62" s="5">
        <v>-1</v>
      </c>
      <c r="K62" s="5">
        <v>-1</v>
      </c>
      <c r="L62" s="5" t="s">
        <v>24</v>
      </c>
      <c r="M62" s="5" t="s">
        <v>24</v>
      </c>
      <c r="N62" s="5" t="s">
        <v>24</v>
      </c>
      <c r="O62" s="5" t="s">
        <v>24</v>
      </c>
      <c r="P62" s="5" t="s">
        <v>24</v>
      </c>
      <c r="Q62" s="5" t="s">
        <v>24</v>
      </c>
      <c r="R62" s="5" t="s">
        <v>24</v>
      </c>
      <c r="S62" s="5" t="s">
        <v>24</v>
      </c>
      <c r="T62" s="5" t="s">
        <v>13</v>
      </c>
      <c r="U62" s="5" t="s">
        <v>13</v>
      </c>
      <c r="V62" s="5" t="s">
        <v>13</v>
      </c>
      <c r="W62" s="5" t="s">
        <v>13</v>
      </c>
      <c r="X62" s="5" t="s">
        <v>13</v>
      </c>
      <c r="Y62" s="5" t="s">
        <v>13</v>
      </c>
      <c r="Z62" s="5" t="s">
        <v>13</v>
      </c>
      <c r="AA62" s="5" t="s">
        <v>13</v>
      </c>
      <c r="AK62" s="5">
        <v>29</v>
      </c>
    </row>
    <row r="63" spans="1:41" x14ac:dyDescent="0.25">
      <c r="A63" s="1" t="s">
        <v>66</v>
      </c>
      <c r="B63" s="1" t="s">
        <v>81</v>
      </c>
      <c r="C63" s="1" t="s">
        <v>8</v>
      </c>
      <c r="D63" s="1" t="s">
        <v>34</v>
      </c>
      <c r="E63" s="34" t="s">
        <v>28</v>
      </c>
      <c r="F63" s="1" t="s">
        <v>10</v>
      </c>
      <c r="AD63" s="5">
        <v>2123.7429999999999</v>
      </c>
      <c r="AK63" s="5">
        <v>30</v>
      </c>
      <c r="AM63" s="13">
        <f>+AO63/$AO$3</f>
        <v>2.3551361618018023E-3</v>
      </c>
      <c r="AN63" s="7">
        <f>IF(AK63=1,AM63,AM63+AN61)</f>
        <v>0.96804498804740768</v>
      </c>
      <c r="AO63" s="5">
        <f>SUM(G63:AJ63)</f>
        <v>2123.7429999999999</v>
      </c>
    </row>
    <row r="64" spans="1:41" x14ac:dyDescent="0.25">
      <c r="A64" s="1" t="s">
        <v>66</v>
      </c>
      <c r="B64" s="1" t="s">
        <v>81</v>
      </c>
      <c r="C64" s="1" t="s">
        <v>8</v>
      </c>
      <c r="D64" s="1" t="s">
        <v>34</v>
      </c>
      <c r="E64" s="34" t="s">
        <v>28</v>
      </c>
      <c r="F64" s="1" t="s">
        <v>11</v>
      </c>
      <c r="W64" s="5" t="s">
        <v>15</v>
      </c>
      <c r="AA64" s="5" t="s">
        <v>15</v>
      </c>
      <c r="AC64" s="5" t="s">
        <v>13</v>
      </c>
      <c r="AD64" s="5" t="s">
        <v>15</v>
      </c>
      <c r="AE64" s="5" t="s">
        <v>15</v>
      </c>
      <c r="AF64" s="5" t="s">
        <v>15</v>
      </c>
      <c r="AG64" s="5" t="s">
        <v>15</v>
      </c>
      <c r="AH64" s="5" t="s">
        <v>15</v>
      </c>
      <c r="AK64" s="5">
        <v>30</v>
      </c>
    </row>
    <row r="65" spans="1:41" x14ac:dyDescent="0.25">
      <c r="A65" s="1" t="s">
        <v>66</v>
      </c>
      <c r="B65" s="1" t="s">
        <v>81</v>
      </c>
      <c r="C65" s="1" t="s">
        <v>30</v>
      </c>
      <c r="D65" s="1" t="s">
        <v>36</v>
      </c>
      <c r="E65" s="34" t="s">
        <v>32</v>
      </c>
      <c r="F65" s="1" t="s">
        <v>10</v>
      </c>
      <c r="L65" s="5">
        <v>88.9</v>
      </c>
      <c r="M65" s="5">
        <v>220.2</v>
      </c>
      <c r="N65" s="5">
        <v>226.3</v>
      </c>
      <c r="O65" s="5">
        <v>226</v>
      </c>
      <c r="P65" s="5">
        <v>226</v>
      </c>
      <c r="Q65" s="5">
        <v>226</v>
      </c>
      <c r="R65" s="5">
        <v>226</v>
      </c>
      <c r="S65" s="5">
        <v>226</v>
      </c>
      <c r="T65" s="5">
        <v>226</v>
      </c>
      <c r="AK65" s="5">
        <v>31</v>
      </c>
      <c r="AM65" s="13">
        <f>+AO65/$AO$3</f>
        <v>2.097478148924766E-3</v>
      </c>
      <c r="AN65" s="7">
        <f>IF(AK65=1,AM65,AM65+AN63)</f>
        <v>0.97014246619633249</v>
      </c>
      <c r="AO65" s="5">
        <f>SUM(G65:AJ65)</f>
        <v>1891.4</v>
      </c>
    </row>
    <row r="66" spans="1:41" x14ac:dyDescent="0.25">
      <c r="A66" s="1" t="s">
        <v>66</v>
      </c>
      <c r="B66" s="1" t="s">
        <v>81</v>
      </c>
      <c r="C66" s="1" t="s">
        <v>30</v>
      </c>
      <c r="D66" s="1" t="s">
        <v>36</v>
      </c>
      <c r="E66" s="34" t="s">
        <v>32</v>
      </c>
      <c r="F66" s="1" t="s">
        <v>11</v>
      </c>
      <c r="L66" s="5">
        <v>-1</v>
      </c>
      <c r="M66" s="5">
        <v>-1</v>
      </c>
      <c r="N66" s="5">
        <v>-1</v>
      </c>
      <c r="O66" s="5">
        <v>-1</v>
      </c>
      <c r="P66" s="5">
        <v>-1</v>
      </c>
      <c r="Q66" s="5">
        <v>-1</v>
      </c>
      <c r="R66" s="5">
        <v>-1</v>
      </c>
      <c r="S66" s="5">
        <v>-1</v>
      </c>
      <c r="T66" s="5">
        <v>-1</v>
      </c>
      <c r="AK66" s="5">
        <v>31</v>
      </c>
    </row>
    <row r="67" spans="1:41" x14ac:dyDescent="0.25">
      <c r="A67" s="1" t="s">
        <v>66</v>
      </c>
      <c r="B67" s="1" t="s">
        <v>81</v>
      </c>
      <c r="C67" s="1" t="s">
        <v>8</v>
      </c>
      <c r="D67" s="1" t="s">
        <v>215</v>
      </c>
      <c r="E67" s="34" t="s">
        <v>21</v>
      </c>
      <c r="F67" s="1" t="s">
        <v>10</v>
      </c>
      <c r="S67" s="5">
        <v>151.18</v>
      </c>
      <c r="T67" s="5">
        <v>60.158000000000001</v>
      </c>
      <c r="U67" s="5">
        <v>88.114000000000004</v>
      </c>
      <c r="V67" s="5">
        <v>178.51400000000001</v>
      </c>
      <c r="W67" s="5">
        <v>260.46100000000001</v>
      </c>
      <c r="X67" s="5">
        <v>115.477</v>
      </c>
      <c r="Y67" s="5">
        <v>127.441</v>
      </c>
      <c r="Z67" s="5">
        <v>91.736999999999995</v>
      </c>
      <c r="AA67" s="5">
        <v>3.907</v>
      </c>
      <c r="AB67" s="5">
        <v>1.6459999999999999</v>
      </c>
      <c r="AD67" s="5">
        <v>14.912000000000001</v>
      </c>
      <c r="AE67" s="5">
        <v>70.034000000000006</v>
      </c>
      <c r="AF67" s="5">
        <v>505.10599999999999</v>
      </c>
      <c r="AG67" s="5">
        <v>130.994</v>
      </c>
      <c r="AH67" s="5">
        <v>2.6659999999999999</v>
      </c>
      <c r="AI67" s="5">
        <v>2.6469999999999998</v>
      </c>
      <c r="AJ67" s="5">
        <v>7.59</v>
      </c>
      <c r="AK67" s="5">
        <v>32</v>
      </c>
      <c r="AM67" s="13">
        <f>+AO67/$AO$3</f>
        <v>2.0100747240618839E-3</v>
      </c>
      <c r="AN67" s="7">
        <f>IF(AK67=1,AM67,AM67+AN65)</f>
        <v>0.97215254092039438</v>
      </c>
      <c r="AO67" s="5">
        <f>SUM(G67:AJ67)</f>
        <v>1812.5839999999998</v>
      </c>
    </row>
    <row r="68" spans="1:41" x14ac:dyDescent="0.25">
      <c r="A68" s="1" t="s">
        <v>66</v>
      </c>
      <c r="B68" s="1" t="s">
        <v>81</v>
      </c>
      <c r="C68" s="1" t="s">
        <v>8</v>
      </c>
      <c r="D68" s="1" t="s">
        <v>215</v>
      </c>
      <c r="E68" s="34" t="s">
        <v>21</v>
      </c>
      <c r="F68" s="1" t="s">
        <v>11</v>
      </c>
      <c r="S68" s="5" t="s">
        <v>15</v>
      </c>
      <c r="T68" s="5" t="s">
        <v>15</v>
      </c>
      <c r="U68" s="5" t="s">
        <v>13</v>
      </c>
      <c r="V68" s="5" t="s">
        <v>15</v>
      </c>
      <c r="W68" s="5" t="s">
        <v>15</v>
      </c>
      <c r="X68" s="5" t="s">
        <v>13</v>
      </c>
      <c r="Y68" s="5" t="s">
        <v>13</v>
      </c>
      <c r="Z68" s="5" t="s">
        <v>13</v>
      </c>
      <c r="AA68" s="5" t="s">
        <v>13</v>
      </c>
      <c r="AB68" s="5" t="s">
        <v>13</v>
      </c>
      <c r="AC68" s="5" t="s">
        <v>13</v>
      </c>
      <c r="AD68" s="5" t="s">
        <v>13</v>
      </c>
      <c r="AE68" s="5" t="s">
        <v>15</v>
      </c>
      <c r="AF68" s="5" t="s">
        <v>15</v>
      </c>
      <c r="AG68" s="5" t="s">
        <v>15</v>
      </c>
      <c r="AH68" s="5" t="s">
        <v>15</v>
      </c>
      <c r="AI68" s="5" t="s">
        <v>15</v>
      </c>
      <c r="AJ68" s="5" t="s">
        <v>15</v>
      </c>
      <c r="AK68" s="5">
        <v>32</v>
      </c>
    </row>
    <row r="69" spans="1:41" x14ac:dyDescent="0.25">
      <c r="A69" s="1" t="s">
        <v>66</v>
      </c>
      <c r="B69" s="1" t="s">
        <v>81</v>
      </c>
      <c r="C69" s="1" t="s">
        <v>8</v>
      </c>
      <c r="D69" s="1" t="s">
        <v>212</v>
      </c>
      <c r="E69" s="34" t="s">
        <v>21</v>
      </c>
      <c r="F69" s="1" t="s">
        <v>10</v>
      </c>
      <c r="G69" s="5">
        <v>179</v>
      </c>
      <c r="H69" s="5">
        <v>7.0759999999999996</v>
      </c>
      <c r="I69" s="5">
        <v>4</v>
      </c>
      <c r="J69" s="5">
        <v>36</v>
      </c>
      <c r="K69" s="5">
        <v>34</v>
      </c>
      <c r="L69" s="5">
        <v>46</v>
      </c>
      <c r="M69" s="5">
        <v>29.859000000000002</v>
      </c>
      <c r="N69" s="5">
        <v>170.77799999999999</v>
      </c>
      <c r="T69" s="5">
        <v>0.99299999999999999</v>
      </c>
      <c r="U69" s="5">
        <v>83.543999999999997</v>
      </c>
      <c r="V69" s="5">
        <v>80.674000000000007</v>
      </c>
      <c r="W69" s="5">
        <v>68.512</v>
      </c>
      <c r="X69" s="5">
        <v>27.486000000000001</v>
      </c>
      <c r="Y69" s="5">
        <v>33.35</v>
      </c>
      <c r="Z69" s="5">
        <v>31.513000000000002</v>
      </c>
      <c r="AA69" s="5">
        <v>137.61799999999999</v>
      </c>
      <c r="AB69" s="5">
        <v>154.53700000000001</v>
      </c>
      <c r="AC69" s="5">
        <v>104.896</v>
      </c>
      <c r="AD69" s="5">
        <v>79.174000000000007</v>
      </c>
      <c r="AE69" s="5">
        <v>92.42</v>
      </c>
      <c r="AF69" s="5">
        <v>124.398</v>
      </c>
      <c r="AG69" s="5">
        <v>74.972999999999999</v>
      </c>
      <c r="AH69" s="5">
        <v>62.531999999999996</v>
      </c>
      <c r="AI69" s="5">
        <v>51.808999999999997</v>
      </c>
      <c r="AJ69" s="5">
        <v>55.052999999999997</v>
      </c>
      <c r="AK69" s="5">
        <v>33</v>
      </c>
      <c r="AM69" s="13">
        <f>+AO69/$AO$3</f>
        <v>1.9630672157321958E-3</v>
      </c>
      <c r="AN69" s="7">
        <f>IF(AK69=1,AM69,AM69+AN67)</f>
        <v>0.97411560813612663</v>
      </c>
      <c r="AO69" s="5">
        <f>SUM(G69:AJ69)</f>
        <v>1770.1949999999997</v>
      </c>
    </row>
    <row r="70" spans="1:41" x14ac:dyDescent="0.25">
      <c r="A70" s="1" t="s">
        <v>66</v>
      </c>
      <c r="B70" s="1" t="s">
        <v>81</v>
      </c>
      <c r="C70" s="1" t="s">
        <v>8</v>
      </c>
      <c r="D70" s="1" t="s">
        <v>212</v>
      </c>
      <c r="E70" s="34" t="s">
        <v>21</v>
      </c>
      <c r="F70" s="1" t="s">
        <v>11</v>
      </c>
      <c r="G70" s="5" t="s">
        <v>13</v>
      </c>
      <c r="H70" s="5" t="s">
        <v>13</v>
      </c>
      <c r="I70" s="5" t="s">
        <v>13</v>
      </c>
      <c r="J70" s="5">
        <v>-1</v>
      </c>
      <c r="K70" s="5">
        <v>-1</v>
      </c>
      <c r="L70" s="5">
        <v>-1</v>
      </c>
      <c r="M70" s="5">
        <v>-1</v>
      </c>
      <c r="N70" s="5">
        <v>-1</v>
      </c>
      <c r="T70" s="5">
        <v>-1</v>
      </c>
      <c r="U70" s="5">
        <v>-1</v>
      </c>
      <c r="V70" s="5">
        <v>-1</v>
      </c>
      <c r="W70" s="5">
        <v>-1</v>
      </c>
      <c r="X70" s="5">
        <v>-1</v>
      </c>
      <c r="Y70" s="5">
        <v>-1</v>
      </c>
      <c r="Z70" s="5">
        <v>-1</v>
      </c>
      <c r="AA70" s="5">
        <v>-1</v>
      </c>
      <c r="AB70" s="5" t="s">
        <v>24</v>
      </c>
      <c r="AC70" s="5" t="s">
        <v>24</v>
      </c>
      <c r="AD70" s="5" t="s">
        <v>24</v>
      </c>
      <c r="AE70" s="5" t="s">
        <v>24</v>
      </c>
      <c r="AF70" s="5">
        <v>-1</v>
      </c>
      <c r="AG70" s="5">
        <v>-1</v>
      </c>
      <c r="AH70" s="5">
        <v>-1</v>
      </c>
      <c r="AI70" s="5" t="s">
        <v>24</v>
      </c>
      <c r="AJ70" s="5" t="s">
        <v>24</v>
      </c>
      <c r="AK70" s="5">
        <v>33</v>
      </c>
    </row>
    <row r="71" spans="1:41" x14ac:dyDescent="0.25">
      <c r="A71" s="1" t="s">
        <v>66</v>
      </c>
      <c r="B71" s="1" t="s">
        <v>81</v>
      </c>
      <c r="C71" s="1" t="s">
        <v>8</v>
      </c>
      <c r="D71" s="1" t="s">
        <v>39</v>
      </c>
      <c r="E71" s="34" t="s">
        <v>21</v>
      </c>
      <c r="F71" s="1" t="s">
        <v>10</v>
      </c>
      <c r="L71" s="5">
        <v>36</v>
      </c>
      <c r="M71" s="5">
        <v>106</v>
      </c>
      <c r="N71" s="5">
        <v>78.168999999999997</v>
      </c>
      <c r="O71" s="5">
        <v>12.073</v>
      </c>
      <c r="P71" s="5">
        <v>78.655000000000001</v>
      </c>
      <c r="Q71" s="5">
        <v>144.619</v>
      </c>
      <c r="R71" s="5">
        <v>299.11500000000001</v>
      </c>
      <c r="S71" s="5">
        <v>229.85</v>
      </c>
      <c r="T71" s="5">
        <v>233.78899999999999</v>
      </c>
      <c r="U71" s="5">
        <v>150.69800000000001</v>
      </c>
      <c r="V71" s="5">
        <v>166.959</v>
      </c>
      <c r="Z71" s="5">
        <v>29.867000000000001</v>
      </c>
      <c r="AA71" s="5">
        <v>71.855999999999995</v>
      </c>
      <c r="AB71" s="5">
        <v>75.849000000000004</v>
      </c>
      <c r="AK71" s="5">
        <v>34</v>
      </c>
      <c r="AM71" s="13">
        <f>+AO71/$AO$3</f>
        <v>1.9001938832105517E-3</v>
      </c>
      <c r="AN71" s="7">
        <f>IF(AK71=1,AM71,AM71+AN69)</f>
        <v>0.97601580201933713</v>
      </c>
      <c r="AO71" s="5">
        <f>SUM(G71:AJ71)</f>
        <v>1713.499</v>
      </c>
    </row>
    <row r="72" spans="1:41" x14ac:dyDescent="0.25">
      <c r="A72" s="1" t="s">
        <v>66</v>
      </c>
      <c r="B72" s="1" t="s">
        <v>81</v>
      </c>
      <c r="C72" s="1" t="s">
        <v>8</v>
      </c>
      <c r="D72" s="1" t="s">
        <v>39</v>
      </c>
      <c r="E72" s="34" t="s">
        <v>21</v>
      </c>
      <c r="F72" s="1" t="s">
        <v>11</v>
      </c>
      <c r="L72" s="5" t="s">
        <v>15</v>
      </c>
      <c r="M72" s="5" t="s">
        <v>15</v>
      </c>
      <c r="N72" s="5" t="s">
        <v>15</v>
      </c>
      <c r="O72" s="5">
        <v>-1</v>
      </c>
      <c r="P72" s="5">
        <v>-1</v>
      </c>
      <c r="Q72" s="5" t="s">
        <v>15</v>
      </c>
      <c r="R72" s="5" t="s">
        <v>15</v>
      </c>
      <c r="S72" s="5" t="s">
        <v>15</v>
      </c>
      <c r="T72" s="5" t="s">
        <v>15</v>
      </c>
      <c r="U72" s="5" t="s">
        <v>15</v>
      </c>
      <c r="V72" s="5" t="s">
        <v>15</v>
      </c>
      <c r="W72" s="5" t="s">
        <v>15</v>
      </c>
      <c r="Y72" s="5" t="s">
        <v>15</v>
      </c>
      <c r="Z72" s="5" t="s">
        <v>15</v>
      </c>
      <c r="AA72" s="5" t="s">
        <v>15</v>
      </c>
      <c r="AB72" s="5" t="s">
        <v>15</v>
      </c>
      <c r="AK72" s="5">
        <v>34</v>
      </c>
    </row>
    <row r="73" spans="1:41" x14ac:dyDescent="0.25">
      <c r="A73" s="1" t="s">
        <v>66</v>
      </c>
      <c r="B73" s="1" t="s">
        <v>81</v>
      </c>
      <c r="C73" s="1" t="s">
        <v>8</v>
      </c>
      <c r="D73" s="1" t="s">
        <v>217</v>
      </c>
      <c r="E73" s="34" t="s">
        <v>14</v>
      </c>
      <c r="F73" s="1" t="s">
        <v>10</v>
      </c>
      <c r="G73" s="5">
        <v>125</v>
      </c>
      <c r="H73" s="5">
        <v>231</v>
      </c>
      <c r="I73" s="5">
        <v>290</v>
      </c>
      <c r="J73" s="5">
        <v>293</v>
      </c>
      <c r="K73" s="5">
        <v>238</v>
      </c>
      <c r="L73" s="5">
        <v>177</v>
      </c>
      <c r="S73" s="5">
        <v>0.247</v>
      </c>
      <c r="U73" s="5">
        <v>6.8760000000000003</v>
      </c>
      <c r="V73" s="5">
        <v>2.4430000000000001</v>
      </c>
      <c r="W73" s="5">
        <v>5.4180000000000001</v>
      </c>
      <c r="X73" s="5">
        <v>1.2230000000000001</v>
      </c>
      <c r="Y73" s="5">
        <v>0.47499999999999998</v>
      </c>
      <c r="Z73" s="5">
        <v>0.878</v>
      </c>
      <c r="AA73" s="5">
        <v>30.125</v>
      </c>
      <c r="AB73" s="5">
        <v>29.140999999999998</v>
      </c>
      <c r="AC73" s="5">
        <v>25.917999999999999</v>
      </c>
      <c r="AD73" s="5">
        <v>17.928999999999998</v>
      </c>
      <c r="AE73" s="5">
        <v>41.497999999999998</v>
      </c>
      <c r="AF73" s="5">
        <v>61.954999999999998</v>
      </c>
      <c r="AG73" s="5">
        <v>23.323</v>
      </c>
      <c r="AH73" s="5">
        <v>14.952999999999999</v>
      </c>
      <c r="AI73" s="5">
        <v>11.446</v>
      </c>
      <c r="AJ73" s="5">
        <v>6.851</v>
      </c>
      <c r="AK73" s="5">
        <v>35</v>
      </c>
      <c r="AM73" s="13">
        <f>+AO73/$AO$3</f>
        <v>1.8128082016332693E-3</v>
      </c>
      <c r="AN73" s="7">
        <f>IF(AK73=1,AM73,AM73+AN71)</f>
        <v>0.97782861022097045</v>
      </c>
      <c r="AO73" s="5">
        <f>SUM(G73:AJ73)</f>
        <v>1634.6989999999998</v>
      </c>
    </row>
    <row r="74" spans="1:41" x14ac:dyDescent="0.25">
      <c r="A74" s="1" t="s">
        <v>66</v>
      </c>
      <c r="B74" s="1" t="s">
        <v>81</v>
      </c>
      <c r="C74" s="1" t="s">
        <v>8</v>
      </c>
      <c r="D74" s="1" t="s">
        <v>217</v>
      </c>
      <c r="E74" s="34" t="s">
        <v>14</v>
      </c>
      <c r="F74" s="1" t="s">
        <v>11</v>
      </c>
      <c r="G74" s="5">
        <v>-1</v>
      </c>
      <c r="H74" s="5">
        <v>-1</v>
      </c>
      <c r="I74" s="5">
        <v>-1</v>
      </c>
      <c r="J74" s="5">
        <v>-1</v>
      </c>
      <c r="K74" s="5">
        <v>-1</v>
      </c>
      <c r="L74" s="5">
        <v>-1</v>
      </c>
      <c r="S74" s="5">
        <v>-1</v>
      </c>
      <c r="U74" s="5">
        <v>-1</v>
      </c>
      <c r="V74" s="5" t="s">
        <v>17</v>
      </c>
      <c r="W74" s="5" t="s">
        <v>17</v>
      </c>
      <c r="X74" s="5" t="s">
        <v>23</v>
      </c>
      <c r="Y74" s="5" t="s">
        <v>23</v>
      </c>
      <c r="Z74" s="5" t="s">
        <v>23</v>
      </c>
      <c r="AA74" s="5" t="s">
        <v>23</v>
      </c>
      <c r="AB74" s="5" t="s">
        <v>23</v>
      </c>
      <c r="AC74" s="5" t="s">
        <v>17</v>
      </c>
      <c r="AD74" s="5" t="s">
        <v>23</v>
      </c>
      <c r="AE74" s="5" t="s">
        <v>23</v>
      </c>
      <c r="AF74" s="5" t="s">
        <v>23</v>
      </c>
      <c r="AG74" s="5" t="s">
        <v>23</v>
      </c>
      <c r="AH74" s="5" t="s">
        <v>23</v>
      </c>
      <c r="AI74" s="5" t="s">
        <v>23</v>
      </c>
      <c r="AJ74" s="5" t="s">
        <v>23</v>
      </c>
      <c r="AK74" s="5">
        <v>35</v>
      </c>
    </row>
    <row r="75" spans="1:41" x14ac:dyDescent="0.25">
      <c r="A75" s="1" t="s">
        <v>66</v>
      </c>
      <c r="B75" s="1" t="s">
        <v>81</v>
      </c>
      <c r="C75" s="1" t="s">
        <v>8</v>
      </c>
      <c r="D75" s="1" t="s">
        <v>213</v>
      </c>
      <c r="E75" s="34" t="s">
        <v>28</v>
      </c>
      <c r="F75" s="1" t="s">
        <v>10</v>
      </c>
      <c r="G75" s="5">
        <v>91.254999999999995</v>
      </c>
      <c r="H75" s="5">
        <v>121.129</v>
      </c>
      <c r="I75" s="5">
        <v>20.14</v>
      </c>
      <c r="K75" s="5">
        <v>600.42499999999995</v>
      </c>
      <c r="L75" s="5">
        <v>26.911000000000001</v>
      </c>
      <c r="M75" s="5">
        <v>3.6120000000000001</v>
      </c>
      <c r="O75" s="5">
        <v>8.8230000000000004</v>
      </c>
      <c r="Q75" s="5">
        <v>4.3780000000000001</v>
      </c>
      <c r="R75" s="5">
        <v>48.877000000000002</v>
      </c>
      <c r="S75" s="5">
        <v>17.7</v>
      </c>
      <c r="AA75" s="5">
        <v>30.939</v>
      </c>
      <c r="AB75" s="5">
        <v>43.256</v>
      </c>
      <c r="AC75" s="5">
        <v>9.8580000000000005</v>
      </c>
      <c r="AD75" s="5">
        <v>33.545999999999999</v>
      </c>
      <c r="AE75" s="5">
        <v>107.669</v>
      </c>
      <c r="AF75" s="5">
        <v>125.236</v>
      </c>
      <c r="AG75" s="5">
        <v>38.676000000000002</v>
      </c>
      <c r="AI75" s="5">
        <v>99.436999999999998</v>
      </c>
      <c r="AJ75" s="5">
        <v>11.468</v>
      </c>
      <c r="AK75" s="5">
        <v>36</v>
      </c>
      <c r="AM75" s="13">
        <f>+AO75/$AO$3</f>
        <v>1.6005940700424695E-3</v>
      </c>
      <c r="AN75" s="7">
        <f>IF(AK75=1,AM75,AM75+AN73)</f>
        <v>0.97942920429101288</v>
      </c>
      <c r="AO75" s="5">
        <f>SUM(G75:AJ75)</f>
        <v>1443.335</v>
      </c>
    </row>
    <row r="76" spans="1:41" x14ac:dyDescent="0.25">
      <c r="A76" s="1" t="s">
        <v>66</v>
      </c>
      <c r="B76" s="1" t="s">
        <v>81</v>
      </c>
      <c r="C76" s="1" t="s">
        <v>8</v>
      </c>
      <c r="D76" s="1" t="s">
        <v>213</v>
      </c>
      <c r="E76" s="34" t="s">
        <v>28</v>
      </c>
      <c r="F76" s="1" t="s">
        <v>11</v>
      </c>
      <c r="G76" s="5" t="s">
        <v>12</v>
      </c>
      <c r="H76" s="5" t="s">
        <v>12</v>
      </c>
      <c r="I76" s="5" t="s">
        <v>18</v>
      </c>
      <c r="K76" s="5" t="s">
        <v>12</v>
      </c>
      <c r="L76" s="5" t="s">
        <v>12</v>
      </c>
      <c r="M76" s="5" t="s">
        <v>18</v>
      </c>
      <c r="O76" s="5" t="s">
        <v>18</v>
      </c>
      <c r="Q76" s="5" t="s">
        <v>12</v>
      </c>
      <c r="R76" s="5" t="s">
        <v>12</v>
      </c>
      <c r="S76" s="5" t="s">
        <v>18</v>
      </c>
      <c r="AA76" s="5" t="s">
        <v>12</v>
      </c>
      <c r="AB76" s="5" t="s">
        <v>12</v>
      </c>
      <c r="AC76" s="5" t="s">
        <v>18</v>
      </c>
      <c r="AD76" s="5" t="s">
        <v>12</v>
      </c>
      <c r="AE76" s="5" t="s">
        <v>12</v>
      </c>
      <c r="AF76" s="5" t="s">
        <v>12</v>
      </c>
      <c r="AG76" s="5" t="s">
        <v>12</v>
      </c>
      <c r="AI76" s="5" t="s">
        <v>12</v>
      </c>
      <c r="AJ76" s="5" t="s">
        <v>18</v>
      </c>
      <c r="AK76" s="5">
        <v>36</v>
      </c>
    </row>
    <row r="77" spans="1:41" x14ac:dyDescent="0.25">
      <c r="A77" s="1" t="s">
        <v>66</v>
      </c>
      <c r="B77" s="1" t="s">
        <v>81</v>
      </c>
      <c r="C77" s="1" t="s">
        <v>30</v>
      </c>
      <c r="D77" s="1" t="s">
        <v>220</v>
      </c>
      <c r="E77" s="34" t="s">
        <v>33</v>
      </c>
      <c r="F77" s="1" t="s">
        <v>10</v>
      </c>
      <c r="G77" s="5">
        <v>92</v>
      </c>
      <c r="H77" s="5">
        <v>130</v>
      </c>
      <c r="I77" s="5">
        <v>144</v>
      </c>
      <c r="J77" s="5">
        <v>110</v>
      </c>
      <c r="K77" s="5">
        <v>110</v>
      </c>
      <c r="L77" s="5">
        <v>276.2</v>
      </c>
      <c r="M77" s="5">
        <v>123</v>
      </c>
      <c r="N77" s="5">
        <v>133.69999999999999</v>
      </c>
      <c r="O77" s="5">
        <v>144.53</v>
      </c>
      <c r="AK77" s="5">
        <v>37</v>
      </c>
      <c r="AM77" s="13">
        <f>+AO77/$AO$3</f>
        <v>1.4010874578069246E-3</v>
      </c>
      <c r="AN77" s="7">
        <f>IF(AK77=1,AM77,AM77+AN75)</f>
        <v>0.98083029174881975</v>
      </c>
      <c r="AO77" s="5">
        <f>SUM(G77:AJ77)</f>
        <v>1263.43</v>
      </c>
    </row>
    <row r="78" spans="1:41" x14ac:dyDescent="0.25">
      <c r="A78" s="1" t="s">
        <v>66</v>
      </c>
      <c r="B78" s="1" t="s">
        <v>81</v>
      </c>
      <c r="C78" s="1" t="s">
        <v>30</v>
      </c>
      <c r="D78" s="1" t="s">
        <v>220</v>
      </c>
      <c r="E78" s="34" t="s">
        <v>33</v>
      </c>
      <c r="F78" s="1" t="s">
        <v>11</v>
      </c>
      <c r="G78" s="5">
        <v>-1</v>
      </c>
      <c r="H78" s="5">
        <v>-1</v>
      </c>
      <c r="I78" s="5">
        <v>-1</v>
      </c>
      <c r="J78" s="5">
        <v>-1</v>
      </c>
      <c r="K78" s="5">
        <v>-1</v>
      </c>
      <c r="L78" s="5">
        <v>-1</v>
      </c>
      <c r="M78" s="5">
        <v>-1</v>
      </c>
      <c r="N78" s="5">
        <v>-1</v>
      </c>
      <c r="O78" s="5">
        <v>-1</v>
      </c>
      <c r="AK78" s="5">
        <v>37</v>
      </c>
    </row>
    <row r="79" spans="1:41" x14ac:dyDescent="0.25">
      <c r="A79" s="1" t="s">
        <v>66</v>
      </c>
      <c r="B79" s="1" t="s">
        <v>81</v>
      </c>
      <c r="C79" s="1" t="s">
        <v>30</v>
      </c>
      <c r="D79" s="1" t="s">
        <v>83</v>
      </c>
      <c r="E79" s="34" t="s">
        <v>33</v>
      </c>
      <c r="F79" s="1" t="s">
        <v>10</v>
      </c>
      <c r="T79" s="5">
        <v>50.423000000000002</v>
      </c>
      <c r="U79" s="5">
        <v>65.293000000000006</v>
      </c>
      <c r="V79" s="5">
        <v>107.244</v>
      </c>
      <c r="W79" s="5">
        <v>77.775999999999996</v>
      </c>
      <c r="X79" s="5">
        <v>110</v>
      </c>
      <c r="Y79" s="5">
        <v>127.40900000000001</v>
      </c>
      <c r="Z79" s="5">
        <v>118.705</v>
      </c>
      <c r="AA79" s="5">
        <v>118.705</v>
      </c>
      <c r="AB79" s="5">
        <v>48.743000000000002</v>
      </c>
      <c r="AC79" s="5">
        <v>62.843000000000004</v>
      </c>
      <c r="AD79" s="5">
        <v>59.305999999999997</v>
      </c>
      <c r="AE79" s="5">
        <v>70.457999999999998</v>
      </c>
      <c r="AF79" s="5">
        <v>47.988</v>
      </c>
      <c r="AG79" s="5">
        <v>66.099999999999994</v>
      </c>
      <c r="AH79" s="5">
        <v>125.292</v>
      </c>
      <c r="AK79" s="5">
        <v>38</v>
      </c>
      <c r="AM79" s="13">
        <f>+AO79/$AO$3</f>
        <v>1.3931639718314207E-3</v>
      </c>
      <c r="AN79" s="7">
        <f>IF(AK79=1,AM79,AM79+AN77)</f>
        <v>0.98222345572065117</v>
      </c>
      <c r="AO79" s="5">
        <f>SUM(G79:AJ79)</f>
        <v>1256.2849999999999</v>
      </c>
    </row>
    <row r="80" spans="1:41" x14ac:dyDescent="0.25">
      <c r="A80" s="1" t="s">
        <v>66</v>
      </c>
      <c r="B80" s="1" t="s">
        <v>81</v>
      </c>
      <c r="C80" s="1" t="s">
        <v>30</v>
      </c>
      <c r="D80" s="1" t="s">
        <v>83</v>
      </c>
      <c r="E80" s="34" t="s">
        <v>33</v>
      </c>
      <c r="F80" s="1" t="s">
        <v>11</v>
      </c>
      <c r="T80" s="5" t="s">
        <v>15</v>
      </c>
      <c r="U80" s="5" t="s">
        <v>15</v>
      </c>
      <c r="V80" s="5" t="s">
        <v>15</v>
      </c>
      <c r="W80" s="5" t="s">
        <v>15</v>
      </c>
      <c r="X80" s="5">
        <v>-1</v>
      </c>
      <c r="Y80" s="5" t="s">
        <v>15</v>
      </c>
      <c r="Z80" s="5">
        <v>-1</v>
      </c>
      <c r="AA80" s="5">
        <v>-1</v>
      </c>
      <c r="AB80" s="5" t="s">
        <v>15</v>
      </c>
      <c r="AC80" s="5" t="s">
        <v>15</v>
      </c>
      <c r="AD80" s="5" t="s">
        <v>15</v>
      </c>
      <c r="AE80" s="5" t="s">
        <v>15</v>
      </c>
      <c r="AF80" s="5" t="s">
        <v>15</v>
      </c>
      <c r="AG80" s="5" t="s">
        <v>15</v>
      </c>
      <c r="AH80" s="5" t="s">
        <v>15</v>
      </c>
      <c r="AK80" s="5">
        <v>38</v>
      </c>
    </row>
    <row r="81" spans="1:41" x14ac:dyDescent="0.25">
      <c r="A81" s="1" t="s">
        <v>66</v>
      </c>
      <c r="B81" s="1" t="s">
        <v>81</v>
      </c>
      <c r="C81" s="1" t="s">
        <v>8</v>
      </c>
      <c r="D81" s="1" t="s">
        <v>213</v>
      </c>
      <c r="E81" s="34" t="s">
        <v>26</v>
      </c>
      <c r="F81" s="1" t="s">
        <v>10</v>
      </c>
      <c r="AI81" s="5">
        <v>647.44600000000003</v>
      </c>
      <c r="AJ81" s="5">
        <v>543.13300000000004</v>
      </c>
      <c r="AK81" s="5">
        <v>39</v>
      </c>
      <c r="AM81" s="13">
        <f>+AO81/$AO$3</f>
        <v>1.3202989516065873E-3</v>
      </c>
      <c r="AN81" s="7">
        <f>IF(AK81=1,AM81,AM81+AN79)</f>
        <v>0.98354375467225774</v>
      </c>
      <c r="AO81" s="5">
        <f>SUM(G81:AJ81)</f>
        <v>1190.5790000000002</v>
      </c>
    </row>
    <row r="82" spans="1:41" x14ac:dyDescent="0.25">
      <c r="A82" s="1" t="s">
        <v>66</v>
      </c>
      <c r="B82" s="1" t="s">
        <v>81</v>
      </c>
      <c r="C82" s="1" t="s">
        <v>8</v>
      </c>
      <c r="D82" s="1" t="s">
        <v>213</v>
      </c>
      <c r="E82" s="34" t="s">
        <v>26</v>
      </c>
      <c r="F82" s="1" t="s">
        <v>11</v>
      </c>
      <c r="AI82" s="5" t="s">
        <v>24</v>
      </c>
      <c r="AJ82" s="5" t="s">
        <v>12</v>
      </c>
      <c r="AK82" s="5">
        <v>39</v>
      </c>
    </row>
    <row r="83" spans="1:41" x14ac:dyDescent="0.25">
      <c r="A83" s="1" t="s">
        <v>66</v>
      </c>
      <c r="B83" s="1" t="s">
        <v>81</v>
      </c>
      <c r="C83" s="1" t="s">
        <v>19</v>
      </c>
      <c r="D83" s="1" t="s">
        <v>123</v>
      </c>
      <c r="E83" s="34" t="s">
        <v>21</v>
      </c>
      <c r="F83" s="1" t="s">
        <v>10</v>
      </c>
      <c r="M83" s="5">
        <v>5.5010000000000003</v>
      </c>
      <c r="N83" s="5">
        <v>4.782</v>
      </c>
      <c r="O83" s="5">
        <v>3.5640000000000001</v>
      </c>
      <c r="Q83" s="5">
        <v>1.2290000000000001</v>
      </c>
      <c r="R83" s="5">
        <v>0.89200000000000002</v>
      </c>
      <c r="S83" s="5">
        <v>0.26900000000000002</v>
      </c>
      <c r="T83" s="5">
        <v>6.9029999999999996</v>
      </c>
      <c r="U83" s="5">
        <v>8.6359999999999992</v>
      </c>
      <c r="V83" s="5">
        <v>6.5369999999999999</v>
      </c>
      <c r="W83" s="5">
        <v>3.8290000000000002</v>
      </c>
      <c r="X83" s="5">
        <v>5.8869999999999996</v>
      </c>
      <c r="Y83" s="5">
        <v>13.872999999999999</v>
      </c>
      <c r="Z83" s="5">
        <v>14.852</v>
      </c>
      <c r="AA83" s="5">
        <v>31.835000000000001</v>
      </c>
      <c r="AB83" s="5">
        <v>120.048</v>
      </c>
      <c r="AC83" s="5">
        <v>116.81</v>
      </c>
      <c r="AD83" s="5">
        <v>138.768</v>
      </c>
      <c r="AE83" s="5">
        <v>183.072</v>
      </c>
      <c r="AF83" s="5">
        <v>113.509</v>
      </c>
      <c r="AG83" s="5">
        <v>74.290999999999997</v>
      </c>
      <c r="AH83" s="5">
        <v>115.43300000000001</v>
      </c>
      <c r="AI83" s="5">
        <v>149.172</v>
      </c>
      <c r="AJ83" s="5">
        <v>51.997</v>
      </c>
      <c r="AK83" s="5">
        <v>40</v>
      </c>
      <c r="AM83" s="13">
        <f>+AO83/$AO$3</f>
        <v>1.2993507850457388E-3</v>
      </c>
      <c r="AN83" s="7">
        <f>IF(AK83=1,AM83,AM83+AN81)</f>
        <v>0.98484310545730347</v>
      </c>
      <c r="AO83" s="5">
        <f>SUM(G83:AJ83)</f>
        <v>1171.6890000000001</v>
      </c>
    </row>
    <row r="84" spans="1:41" x14ac:dyDescent="0.25">
      <c r="A84" s="1" t="s">
        <v>66</v>
      </c>
      <c r="B84" s="1" t="s">
        <v>81</v>
      </c>
      <c r="C84" s="1" t="s">
        <v>19</v>
      </c>
      <c r="D84" s="1" t="s">
        <v>123</v>
      </c>
      <c r="E84" s="34" t="s">
        <v>21</v>
      </c>
      <c r="F84" s="1" t="s">
        <v>11</v>
      </c>
      <c r="M84" s="5">
        <v>-1</v>
      </c>
      <c r="N84" s="5">
        <v>-1</v>
      </c>
      <c r="O84" s="5">
        <v>-1</v>
      </c>
      <c r="Q84" s="5">
        <v>-1</v>
      </c>
      <c r="R84" s="5">
        <v>-1</v>
      </c>
      <c r="S84" s="5">
        <v>-1</v>
      </c>
      <c r="T84" s="5">
        <v>-1</v>
      </c>
      <c r="U84" s="5">
        <v>-1</v>
      </c>
      <c r="V84" s="5">
        <v>-1</v>
      </c>
      <c r="W84" s="5">
        <v>-1</v>
      </c>
      <c r="X84" s="5">
        <v>-1</v>
      </c>
      <c r="Y84" s="5">
        <v>-1</v>
      </c>
      <c r="Z84" s="5">
        <v>-1</v>
      </c>
      <c r="AA84" s="5">
        <v>-1</v>
      </c>
      <c r="AB84" s="5">
        <v>-1</v>
      </c>
      <c r="AC84" s="5">
        <v>-1</v>
      </c>
      <c r="AD84" s="5">
        <v>-1</v>
      </c>
      <c r="AE84" s="5">
        <v>-1</v>
      </c>
      <c r="AF84" s="5">
        <v>-1</v>
      </c>
      <c r="AG84" s="5">
        <v>-1</v>
      </c>
      <c r="AH84" s="5">
        <v>-1</v>
      </c>
      <c r="AI84" s="5">
        <v>-1</v>
      </c>
      <c r="AJ84" s="5">
        <v>-1</v>
      </c>
      <c r="AK84" s="5">
        <v>40</v>
      </c>
    </row>
    <row r="85" spans="1:41" x14ac:dyDescent="0.25">
      <c r="A85" s="1" t="s">
        <v>66</v>
      </c>
      <c r="B85" s="1" t="s">
        <v>81</v>
      </c>
      <c r="C85" s="1" t="s">
        <v>8</v>
      </c>
      <c r="D85" s="1" t="s">
        <v>58</v>
      </c>
      <c r="E85" s="34" t="s">
        <v>32</v>
      </c>
      <c r="F85" s="1" t="s">
        <v>10</v>
      </c>
      <c r="G85" s="5">
        <v>170</v>
      </c>
      <c r="H85" s="5">
        <v>155</v>
      </c>
      <c r="I85" s="5">
        <v>140</v>
      </c>
      <c r="J85" s="5">
        <v>130</v>
      </c>
      <c r="K85" s="5">
        <v>130</v>
      </c>
      <c r="L85" s="5">
        <v>130</v>
      </c>
      <c r="M85" s="5">
        <v>130</v>
      </c>
      <c r="N85" s="5">
        <v>130</v>
      </c>
      <c r="AK85" s="5">
        <v>41</v>
      </c>
      <c r="AM85" s="13">
        <f>+AO85/$AO$3</f>
        <v>1.2364852152115437E-3</v>
      </c>
      <c r="AN85" s="7">
        <f>IF(AK85=1,AM85,AM85+AN83)</f>
        <v>0.98607959067251505</v>
      </c>
      <c r="AO85" s="5">
        <f>SUM(G85:AJ85)</f>
        <v>1115</v>
      </c>
    </row>
    <row r="86" spans="1:41" x14ac:dyDescent="0.25">
      <c r="A86" s="1" t="s">
        <v>66</v>
      </c>
      <c r="B86" s="1" t="s">
        <v>81</v>
      </c>
      <c r="C86" s="1" t="s">
        <v>8</v>
      </c>
      <c r="D86" s="1" t="s">
        <v>58</v>
      </c>
      <c r="E86" s="34" t="s">
        <v>32</v>
      </c>
      <c r="F86" s="1" t="s">
        <v>11</v>
      </c>
      <c r="G86" s="5">
        <v>-1</v>
      </c>
      <c r="H86" s="5">
        <v>-1</v>
      </c>
      <c r="I86" s="5">
        <v>-1</v>
      </c>
      <c r="J86" s="5">
        <v>-1</v>
      </c>
      <c r="K86" s="5">
        <v>-1</v>
      </c>
      <c r="L86" s="5">
        <v>-1</v>
      </c>
      <c r="M86" s="5">
        <v>-1</v>
      </c>
      <c r="N86" s="5">
        <v>-1</v>
      </c>
      <c r="AK86" s="5">
        <v>41</v>
      </c>
    </row>
    <row r="87" spans="1:41" x14ac:dyDescent="0.25">
      <c r="A87" s="1" t="s">
        <v>66</v>
      </c>
      <c r="B87" s="1" t="s">
        <v>81</v>
      </c>
      <c r="C87" s="1" t="s">
        <v>8</v>
      </c>
      <c r="D87" s="1" t="s">
        <v>153</v>
      </c>
      <c r="E87" s="34" t="s">
        <v>28</v>
      </c>
      <c r="F87" s="1" t="s">
        <v>10</v>
      </c>
      <c r="K87" s="5">
        <v>57</v>
      </c>
      <c r="N87" s="5">
        <v>297.39999999999998</v>
      </c>
      <c r="O87" s="5">
        <v>8.3000000000000007</v>
      </c>
      <c r="P87" s="5">
        <v>5.57</v>
      </c>
      <c r="R87" s="5">
        <v>31.75</v>
      </c>
      <c r="T87" s="5">
        <v>2.9</v>
      </c>
      <c r="W87" s="5">
        <v>2</v>
      </c>
      <c r="Y87" s="5">
        <v>2.7989999999999999</v>
      </c>
      <c r="Z87" s="5">
        <v>1.2430000000000001</v>
      </c>
      <c r="AH87" s="5">
        <v>78.659000000000006</v>
      </c>
      <c r="AI87" s="5">
        <v>12.739000000000001</v>
      </c>
      <c r="AJ87" s="5">
        <v>513</v>
      </c>
      <c r="AK87" s="5">
        <v>42</v>
      </c>
      <c r="AM87" s="13">
        <f>+AO87/$AO$3</f>
        <v>1.1237709934410493E-3</v>
      </c>
      <c r="AN87" s="7">
        <f>IF(AK87=1,AM87,AM87+AN85)</f>
        <v>0.98720336166595613</v>
      </c>
      <c r="AO87" s="5">
        <f>SUM(G87:AJ87)</f>
        <v>1013.3599999999999</v>
      </c>
    </row>
    <row r="88" spans="1:41" x14ac:dyDescent="0.25">
      <c r="A88" s="1" t="s">
        <v>66</v>
      </c>
      <c r="B88" s="1" t="s">
        <v>81</v>
      </c>
      <c r="C88" s="1" t="s">
        <v>8</v>
      </c>
      <c r="D88" s="1" t="s">
        <v>153</v>
      </c>
      <c r="E88" s="34" t="s">
        <v>28</v>
      </c>
      <c r="F88" s="1" t="s">
        <v>11</v>
      </c>
      <c r="K88" s="5">
        <v>-1</v>
      </c>
      <c r="N88" s="5">
        <v>-1</v>
      </c>
      <c r="O88" s="5">
        <v>-1</v>
      </c>
      <c r="P88" s="5">
        <v>-1</v>
      </c>
      <c r="R88" s="5">
        <v>-1</v>
      </c>
      <c r="T88" s="5">
        <v>-1</v>
      </c>
      <c r="W88" s="5" t="s">
        <v>15</v>
      </c>
      <c r="Y88" s="5">
        <v>-1</v>
      </c>
      <c r="Z88" s="5">
        <v>-1</v>
      </c>
      <c r="AH88" s="5" t="s">
        <v>15</v>
      </c>
      <c r="AI88" s="5" t="s">
        <v>15</v>
      </c>
      <c r="AJ88" s="5" t="s">
        <v>15</v>
      </c>
      <c r="AK88" s="5">
        <v>42</v>
      </c>
    </row>
    <row r="89" spans="1:41" x14ac:dyDescent="0.25">
      <c r="A89" s="1" t="s">
        <v>66</v>
      </c>
      <c r="B89" s="1" t="s">
        <v>81</v>
      </c>
      <c r="C89" s="1" t="s">
        <v>8</v>
      </c>
      <c r="D89" s="1" t="s">
        <v>216</v>
      </c>
      <c r="E89" s="34" t="s">
        <v>14</v>
      </c>
      <c r="F89" s="1" t="s">
        <v>10</v>
      </c>
      <c r="G89" s="5">
        <v>65</v>
      </c>
      <c r="H89" s="5">
        <v>16</v>
      </c>
      <c r="I89" s="5">
        <v>43</v>
      </c>
      <c r="J89" s="5">
        <v>37</v>
      </c>
      <c r="K89" s="5">
        <v>35</v>
      </c>
      <c r="L89" s="5">
        <v>48</v>
      </c>
      <c r="M89" s="5">
        <v>38</v>
      </c>
      <c r="N89" s="5">
        <v>33.4</v>
      </c>
      <c r="O89" s="5">
        <v>23.5</v>
      </c>
      <c r="P89" s="5">
        <v>13.4</v>
      </c>
      <c r="Q89" s="5">
        <v>25</v>
      </c>
      <c r="R89" s="5">
        <v>24</v>
      </c>
      <c r="T89" s="5">
        <v>46.6</v>
      </c>
      <c r="U89" s="5">
        <v>17.5</v>
      </c>
      <c r="V89" s="5">
        <v>15.2</v>
      </c>
      <c r="W89" s="5">
        <v>43.890999999999998</v>
      </c>
      <c r="X89" s="5">
        <v>34.762999999999998</v>
      </c>
      <c r="Y89" s="5">
        <v>36.238</v>
      </c>
      <c r="AA89" s="5">
        <v>27.8</v>
      </c>
      <c r="AB89" s="5">
        <v>23.856999999999999</v>
      </c>
      <c r="AC89" s="5">
        <v>28.486000000000001</v>
      </c>
      <c r="AE89" s="5">
        <v>58.207000000000001</v>
      </c>
      <c r="AF89" s="5">
        <v>66.742999999999995</v>
      </c>
      <c r="AG89" s="5">
        <v>37.579000000000001</v>
      </c>
      <c r="AH89" s="5">
        <v>142.95099999999999</v>
      </c>
      <c r="AK89" s="5">
        <v>43</v>
      </c>
      <c r="AM89" s="13">
        <f>+AO89/$AO$3</f>
        <v>1.0880127281814112E-3</v>
      </c>
      <c r="AN89" s="7">
        <f>IF(AK89=1,AM89,AM89+AN87)</f>
        <v>0.9882913743941375</v>
      </c>
      <c r="AO89" s="5">
        <f>SUM(G89:AJ89)</f>
        <v>981.11499999999978</v>
      </c>
    </row>
    <row r="90" spans="1:41" x14ac:dyDescent="0.25">
      <c r="A90" s="1" t="s">
        <v>66</v>
      </c>
      <c r="B90" s="1" t="s">
        <v>81</v>
      </c>
      <c r="C90" s="1" t="s">
        <v>8</v>
      </c>
      <c r="D90" s="1" t="s">
        <v>216</v>
      </c>
      <c r="E90" s="34" t="s">
        <v>14</v>
      </c>
      <c r="F90" s="1" t="s">
        <v>11</v>
      </c>
      <c r="G90" s="5">
        <v>-1</v>
      </c>
      <c r="H90" s="5">
        <v>-1</v>
      </c>
      <c r="I90" s="5">
        <v>-1</v>
      </c>
      <c r="J90" s="5">
        <v>-1</v>
      </c>
      <c r="K90" s="5">
        <v>-1</v>
      </c>
      <c r="L90" s="5">
        <v>-1</v>
      </c>
      <c r="M90" s="5">
        <v>-1</v>
      </c>
      <c r="N90" s="5">
        <v>-1</v>
      </c>
      <c r="O90" s="5">
        <v>-1</v>
      </c>
      <c r="P90" s="5">
        <v>-1</v>
      </c>
      <c r="Q90" s="5">
        <v>-1</v>
      </c>
      <c r="R90" s="5">
        <v>-1</v>
      </c>
      <c r="T90" s="5">
        <v>-1</v>
      </c>
      <c r="U90" s="5">
        <v>-1</v>
      </c>
      <c r="V90" s="5">
        <v>-1</v>
      </c>
      <c r="W90" s="5">
        <v>-1</v>
      </c>
      <c r="X90" s="5">
        <v>-1</v>
      </c>
      <c r="Y90" s="5">
        <v>-1</v>
      </c>
      <c r="AA90" s="5">
        <v>-1</v>
      </c>
      <c r="AB90" s="5">
        <v>-1</v>
      </c>
      <c r="AC90" s="5">
        <v>-1</v>
      </c>
      <c r="AE90" s="5">
        <v>-1</v>
      </c>
      <c r="AF90" s="5">
        <v>-1</v>
      </c>
      <c r="AG90" s="5">
        <v>-1</v>
      </c>
      <c r="AH90" s="5">
        <v>-1</v>
      </c>
      <c r="AK90" s="5">
        <v>43</v>
      </c>
    </row>
    <row r="91" spans="1:41" x14ac:dyDescent="0.25">
      <c r="A91" s="1" t="s">
        <v>66</v>
      </c>
      <c r="B91" s="1" t="s">
        <v>81</v>
      </c>
      <c r="C91" s="1" t="s">
        <v>8</v>
      </c>
      <c r="D91" s="1" t="s">
        <v>222</v>
      </c>
      <c r="E91" s="34" t="s">
        <v>26</v>
      </c>
      <c r="F91" s="1" t="s">
        <v>10</v>
      </c>
      <c r="G91" s="5">
        <v>58</v>
      </c>
      <c r="H91" s="5">
        <v>44</v>
      </c>
      <c r="I91" s="5">
        <v>44</v>
      </c>
      <c r="J91" s="5">
        <v>67</v>
      </c>
      <c r="K91" s="5">
        <v>55</v>
      </c>
      <c r="L91" s="5">
        <v>53</v>
      </c>
      <c r="M91" s="5">
        <v>59</v>
      </c>
      <c r="N91" s="5">
        <v>31</v>
      </c>
      <c r="O91" s="5">
        <v>37</v>
      </c>
      <c r="P91" s="5">
        <v>48</v>
      </c>
      <c r="Q91" s="5">
        <v>47</v>
      </c>
      <c r="R91" s="5">
        <v>82</v>
      </c>
      <c r="S91" s="5">
        <v>61</v>
      </c>
      <c r="T91" s="5">
        <v>31.26</v>
      </c>
      <c r="U91" s="5">
        <v>29.978999999999999</v>
      </c>
      <c r="V91" s="5">
        <v>14.808</v>
      </c>
      <c r="W91" s="5">
        <v>41.466000000000001</v>
      </c>
      <c r="X91" s="5">
        <v>37.368000000000002</v>
      </c>
      <c r="AB91" s="5">
        <v>12.375</v>
      </c>
      <c r="AC91" s="5">
        <v>9.7829999999999995</v>
      </c>
      <c r="AD91" s="5">
        <v>9.1790000000000003</v>
      </c>
      <c r="AE91" s="5">
        <v>24.529</v>
      </c>
      <c r="AK91" s="5">
        <v>44</v>
      </c>
      <c r="AM91" s="13">
        <f>+AO91/$AO$3</f>
        <v>9.9445238321552143E-4</v>
      </c>
      <c r="AN91" s="7">
        <f>IF(AK91=1,AM91,AM91+AN89)</f>
        <v>0.98928582677735299</v>
      </c>
      <c r="AO91" s="5">
        <f>SUM(G91:AJ91)</f>
        <v>896.74700000000007</v>
      </c>
    </row>
    <row r="92" spans="1:41" x14ac:dyDescent="0.25">
      <c r="A92" s="1" t="s">
        <v>66</v>
      </c>
      <c r="B92" s="1" t="s">
        <v>81</v>
      </c>
      <c r="C92" s="1" t="s">
        <v>8</v>
      </c>
      <c r="D92" s="1" t="s">
        <v>222</v>
      </c>
      <c r="E92" s="34" t="s">
        <v>26</v>
      </c>
      <c r="F92" s="1" t="s">
        <v>11</v>
      </c>
      <c r="G92" s="5">
        <v>-1</v>
      </c>
      <c r="H92" s="5">
        <v>-1</v>
      </c>
      <c r="I92" s="5" t="s">
        <v>24</v>
      </c>
      <c r="J92" s="5" t="s">
        <v>24</v>
      </c>
      <c r="K92" s="5">
        <v>-1</v>
      </c>
      <c r="L92" s="5" t="s">
        <v>15</v>
      </c>
      <c r="M92" s="5">
        <v>-1</v>
      </c>
      <c r="N92" s="5">
        <v>-1</v>
      </c>
      <c r="O92" s="5">
        <v>-1</v>
      </c>
      <c r="P92" s="5">
        <v>-1</v>
      </c>
      <c r="Q92" s="5">
        <v>-1</v>
      </c>
      <c r="R92" s="5">
        <v>-1</v>
      </c>
      <c r="S92" s="5">
        <v>-1</v>
      </c>
      <c r="T92" s="5">
        <v>-1</v>
      </c>
      <c r="U92" s="5">
        <v>-1</v>
      </c>
      <c r="V92" s="5">
        <v>-1</v>
      </c>
      <c r="W92" s="5">
        <v>-1</v>
      </c>
      <c r="X92" s="5" t="s">
        <v>24</v>
      </c>
      <c r="Y92" s="5" t="s">
        <v>24</v>
      </c>
      <c r="AA92" s="5" t="s">
        <v>24</v>
      </c>
      <c r="AB92" s="5">
        <v>-1</v>
      </c>
      <c r="AC92" s="5">
        <v>-1</v>
      </c>
      <c r="AD92" s="5">
        <v>-1</v>
      </c>
      <c r="AE92" s="5">
        <v>-1</v>
      </c>
      <c r="AK92" s="5">
        <v>44</v>
      </c>
    </row>
    <row r="93" spans="1:41" x14ac:dyDescent="0.25">
      <c r="A93" s="1" t="s">
        <v>66</v>
      </c>
      <c r="B93" s="1" t="s">
        <v>81</v>
      </c>
      <c r="C93" s="1" t="s">
        <v>30</v>
      </c>
      <c r="D93" s="1" t="s">
        <v>83</v>
      </c>
      <c r="E93" s="34" t="s">
        <v>32</v>
      </c>
      <c r="F93" s="1" t="s">
        <v>10</v>
      </c>
      <c r="G93" s="5">
        <v>30</v>
      </c>
      <c r="H93" s="5">
        <v>31</v>
      </c>
      <c r="I93" s="5">
        <v>9</v>
      </c>
      <c r="M93" s="5">
        <v>80</v>
      </c>
      <c r="N93" s="5">
        <v>78.099999999999994</v>
      </c>
      <c r="O93" s="5">
        <v>120</v>
      </c>
      <c r="P93" s="5">
        <v>169</v>
      </c>
      <c r="Q93" s="5">
        <v>119</v>
      </c>
      <c r="T93" s="5">
        <v>5.8999999999999997E-2</v>
      </c>
      <c r="U93" s="5">
        <v>0.20499999999999999</v>
      </c>
      <c r="V93" s="5">
        <v>0.255</v>
      </c>
      <c r="W93" s="5">
        <v>0.114</v>
      </c>
      <c r="Y93" s="5">
        <v>5.0000000000000001E-3</v>
      </c>
      <c r="AA93" s="5">
        <v>2E-3</v>
      </c>
      <c r="AB93" s="5">
        <v>26.498000000000001</v>
      </c>
      <c r="AC93" s="5">
        <v>22.260999999999999</v>
      </c>
      <c r="AD93" s="5">
        <v>22.234000000000002</v>
      </c>
      <c r="AE93" s="5">
        <v>5.3230000000000004</v>
      </c>
      <c r="AF93" s="5">
        <v>15.631</v>
      </c>
      <c r="AG93" s="5">
        <v>38.454000000000001</v>
      </c>
      <c r="AH93" s="5">
        <v>16.588000000000001</v>
      </c>
      <c r="AK93" s="5">
        <v>45</v>
      </c>
      <c r="AM93" s="13">
        <f>+AO93/$AO$3</f>
        <v>8.6912046747311927E-4</v>
      </c>
      <c r="AN93" s="7">
        <f>IF(AK93=1,AM93,AM93+AN91)</f>
        <v>0.99015494724482611</v>
      </c>
      <c r="AO93" s="5">
        <f>SUM(G93:AJ93)</f>
        <v>783.72899999999993</v>
      </c>
    </row>
    <row r="94" spans="1:41" x14ac:dyDescent="0.25">
      <c r="A94" s="1" t="s">
        <v>66</v>
      </c>
      <c r="B94" s="1" t="s">
        <v>81</v>
      </c>
      <c r="C94" s="1" t="s">
        <v>30</v>
      </c>
      <c r="D94" s="1" t="s">
        <v>83</v>
      </c>
      <c r="E94" s="34" t="s">
        <v>32</v>
      </c>
      <c r="F94" s="1" t="s">
        <v>11</v>
      </c>
      <c r="G94" s="5">
        <v>-1</v>
      </c>
      <c r="H94" s="5">
        <v>-1</v>
      </c>
      <c r="I94" s="5">
        <v>-1</v>
      </c>
      <c r="M94" s="5">
        <v>-1</v>
      </c>
      <c r="N94" s="5">
        <v>-1</v>
      </c>
      <c r="O94" s="5">
        <v>-1</v>
      </c>
      <c r="P94" s="5">
        <v>-1</v>
      </c>
      <c r="Q94" s="5">
        <v>-1</v>
      </c>
      <c r="T94" s="5" t="s">
        <v>15</v>
      </c>
      <c r="U94" s="5" t="s">
        <v>15</v>
      </c>
      <c r="V94" s="5" t="s">
        <v>15</v>
      </c>
      <c r="W94" s="5" t="s">
        <v>15</v>
      </c>
      <c r="Y94" s="5" t="s">
        <v>15</v>
      </c>
      <c r="AA94" s="5">
        <v>-1</v>
      </c>
      <c r="AB94" s="5" t="s">
        <v>15</v>
      </c>
      <c r="AC94" s="5" t="s">
        <v>15</v>
      </c>
      <c r="AD94" s="5" t="s">
        <v>15</v>
      </c>
      <c r="AE94" s="5" t="s">
        <v>15</v>
      </c>
      <c r="AF94" s="5" t="s">
        <v>15</v>
      </c>
      <c r="AG94" s="5" t="s">
        <v>15</v>
      </c>
      <c r="AH94" s="5" t="s">
        <v>15</v>
      </c>
      <c r="AK94" s="5">
        <v>45</v>
      </c>
    </row>
    <row r="95" spans="1:41" x14ac:dyDescent="0.25">
      <c r="A95" s="1" t="s">
        <v>66</v>
      </c>
      <c r="B95" s="1" t="s">
        <v>81</v>
      </c>
      <c r="C95" s="1" t="s">
        <v>8</v>
      </c>
      <c r="D95" s="1" t="s">
        <v>161</v>
      </c>
      <c r="E95" s="34" t="s">
        <v>28</v>
      </c>
      <c r="F95" s="1" t="s">
        <v>10</v>
      </c>
      <c r="AC95" s="5">
        <v>31</v>
      </c>
      <c r="AD95" s="5">
        <v>381</v>
      </c>
      <c r="AE95" s="5">
        <v>91.058999999999997</v>
      </c>
      <c r="AF95" s="5">
        <v>21.454000000000001</v>
      </c>
      <c r="AG95" s="5">
        <v>17.545999999999999</v>
      </c>
      <c r="AH95" s="5">
        <v>118.78</v>
      </c>
      <c r="AJ95" s="5">
        <v>64.322000000000003</v>
      </c>
      <c r="AK95" s="5">
        <v>46</v>
      </c>
      <c r="AM95" s="13">
        <f>+AO95/$AO$3</f>
        <v>8.0417117053633929E-4</v>
      </c>
      <c r="AN95" s="7">
        <f>IF(AK95=1,AM95,AM95+AN93)</f>
        <v>0.99095911841536244</v>
      </c>
      <c r="AO95" s="5">
        <f>SUM(G95:AJ95)</f>
        <v>725.16099999999994</v>
      </c>
    </row>
    <row r="96" spans="1:41" x14ac:dyDescent="0.25">
      <c r="A96" s="1" t="s">
        <v>66</v>
      </c>
      <c r="B96" s="1" t="s">
        <v>81</v>
      </c>
      <c r="C96" s="1" t="s">
        <v>8</v>
      </c>
      <c r="D96" s="1" t="s">
        <v>161</v>
      </c>
      <c r="E96" s="34" t="s">
        <v>28</v>
      </c>
      <c r="F96" s="1" t="s">
        <v>11</v>
      </c>
      <c r="AC96" s="5" t="s">
        <v>12</v>
      </c>
      <c r="AD96" s="5" t="s">
        <v>12</v>
      </c>
      <c r="AE96" s="5" t="s">
        <v>12</v>
      </c>
      <c r="AF96" s="5" t="s">
        <v>18</v>
      </c>
      <c r="AG96" s="5" t="s">
        <v>12</v>
      </c>
      <c r="AH96" s="5" t="s">
        <v>18</v>
      </c>
      <c r="AJ96" s="5" t="s">
        <v>12</v>
      </c>
      <c r="AK96" s="5">
        <v>46</v>
      </c>
    </row>
    <row r="97" spans="1:41" x14ac:dyDescent="0.25">
      <c r="A97" s="1" t="s">
        <v>66</v>
      </c>
      <c r="B97" s="1" t="s">
        <v>81</v>
      </c>
      <c r="C97" s="1" t="s">
        <v>19</v>
      </c>
      <c r="D97" s="1" t="s">
        <v>162</v>
      </c>
      <c r="E97" s="34" t="s">
        <v>21</v>
      </c>
      <c r="F97" s="1" t="s">
        <v>10</v>
      </c>
      <c r="AC97" s="5">
        <v>13.62</v>
      </c>
      <c r="AD97" s="5">
        <v>182.928</v>
      </c>
      <c r="AE97" s="5">
        <v>180.61199999999999</v>
      </c>
      <c r="AF97" s="5">
        <v>3.4750000000000001</v>
      </c>
      <c r="AG97" s="5">
        <v>42.612000000000002</v>
      </c>
      <c r="AH97" s="5">
        <v>116.215</v>
      </c>
      <c r="AI97" s="5">
        <v>164.02</v>
      </c>
      <c r="AK97" s="5">
        <v>47</v>
      </c>
      <c r="AM97" s="13">
        <f>+AO97/$AO$3</f>
        <v>7.8013012750443699E-4</v>
      </c>
      <c r="AN97" s="7">
        <f>IF(AK97=1,AM97,AM97+AN95)</f>
        <v>0.99173924854286688</v>
      </c>
      <c r="AO97" s="5">
        <f>SUM(G97:AJ97)</f>
        <v>703.48199999999997</v>
      </c>
    </row>
    <row r="98" spans="1:41" x14ac:dyDescent="0.25">
      <c r="A98" s="1" t="s">
        <v>66</v>
      </c>
      <c r="B98" s="1" t="s">
        <v>81</v>
      </c>
      <c r="C98" s="1" t="s">
        <v>19</v>
      </c>
      <c r="D98" s="1" t="s">
        <v>162</v>
      </c>
      <c r="E98" s="34" t="s">
        <v>21</v>
      </c>
      <c r="F98" s="1" t="s">
        <v>11</v>
      </c>
      <c r="AC98" s="5">
        <v>-1</v>
      </c>
      <c r="AD98" s="5">
        <v>-1</v>
      </c>
      <c r="AE98" s="5">
        <v>-1</v>
      </c>
      <c r="AF98" s="5">
        <v>-1</v>
      </c>
      <c r="AG98" s="5">
        <v>-1</v>
      </c>
      <c r="AH98" s="5">
        <v>-1</v>
      </c>
      <c r="AI98" s="5">
        <v>-1</v>
      </c>
      <c r="AK98" s="5">
        <v>47</v>
      </c>
    </row>
    <row r="99" spans="1:41" x14ac:dyDescent="0.25">
      <c r="A99" s="1" t="s">
        <v>66</v>
      </c>
      <c r="B99" s="1" t="s">
        <v>81</v>
      </c>
      <c r="C99" s="1" t="s">
        <v>30</v>
      </c>
      <c r="D99" s="1" t="s">
        <v>82</v>
      </c>
      <c r="E99" s="34" t="s">
        <v>32</v>
      </c>
      <c r="F99" s="1" t="s">
        <v>10</v>
      </c>
      <c r="J99" s="5">
        <v>238</v>
      </c>
      <c r="K99" s="5">
        <v>46</v>
      </c>
      <c r="L99" s="5">
        <v>46</v>
      </c>
      <c r="M99" s="5">
        <v>46</v>
      </c>
      <c r="N99" s="5">
        <v>46</v>
      </c>
      <c r="O99" s="5">
        <v>46</v>
      </c>
      <c r="P99" s="5">
        <v>46</v>
      </c>
      <c r="Q99" s="5">
        <v>46</v>
      </c>
      <c r="R99" s="5">
        <v>46</v>
      </c>
      <c r="S99" s="5">
        <v>46</v>
      </c>
      <c r="T99" s="5">
        <v>46</v>
      </c>
      <c r="AK99" s="5">
        <v>48</v>
      </c>
      <c r="AM99" s="13">
        <f>+AO99/$AO$3</f>
        <v>7.740508342759261E-4</v>
      </c>
      <c r="AN99" s="7">
        <f>IF(AK99=1,AM99,AM99+AN97)</f>
        <v>0.99251329937714283</v>
      </c>
      <c r="AO99" s="5">
        <f>SUM(G99:AJ99)</f>
        <v>698</v>
      </c>
    </row>
    <row r="100" spans="1:41" x14ac:dyDescent="0.25">
      <c r="A100" s="1" t="s">
        <v>66</v>
      </c>
      <c r="B100" s="1" t="s">
        <v>81</v>
      </c>
      <c r="C100" s="1" t="s">
        <v>30</v>
      </c>
      <c r="D100" s="1" t="s">
        <v>82</v>
      </c>
      <c r="E100" s="34" t="s">
        <v>32</v>
      </c>
      <c r="F100" s="1" t="s">
        <v>11</v>
      </c>
      <c r="J100" s="5">
        <v>-1</v>
      </c>
      <c r="K100" s="5">
        <v>-1</v>
      </c>
      <c r="L100" s="5">
        <v>-1</v>
      </c>
      <c r="M100" s="5">
        <v>-1</v>
      </c>
      <c r="N100" s="5">
        <v>-1</v>
      </c>
      <c r="O100" s="5">
        <v>-1</v>
      </c>
      <c r="P100" s="5">
        <v>-1</v>
      </c>
      <c r="Q100" s="5">
        <v>-1</v>
      </c>
      <c r="R100" s="5">
        <v>-1</v>
      </c>
      <c r="S100" s="5">
        <v>-1</v>
      </c>
      <c r="T100" s="5">
        <v>-1</v>
      </c>
      <c r="AK100" s="5">
        <v>48</v>
      </c>
    </row>
    <row r="101" spans="1:41" x14ac:dyDescent="0.25">
      <c r="A101" s="1" t="s">
        <v>66</v>
      </c>
      <c r="B101" s="1" t="s">
        <v>81</v>
      </c>
      <c r="C101" s="1" t="s">
        <v>8</v>
      </c>
      <c r="D101" s="1" t="s">
        <v>58</v>
      </c>
      <c r="E101" s="34" t="s">
        <v>28</v>
      </c>
      <c r="F101" s="1" t="s">
        <v>10</v>
      </c>
      <c r="AC101" s="5">
        <v>127.35</v>
      </c>
      <c r="AD101" s="5">
        <v>106.956</v>
      </c>
      <c r="AE101" s="5">
        <v>126.07299999999999</v>
      </c>
      <c r="AF101" s="5">
        <v>71.86</v>
      </c>
      <c r="AG101" s="5">
        <v>22.109000000000002</v>
      </c>
      <c r="AH101" s="5">
        <v>95.51</v>
      </c>
      <c r="AI101" s="5">
        <v>28.474</v>
      </c>
      <c r="AJ101" s="5">
        <v>94.763999999999996</v>
      </c>
      <c r="AK101" s="5">
        <v>49</v>
      </c>
      <c r="AM101" s="13">
        <f>+AO101/$AO$3</f>
        <v>7.4643341024038497E-4</v>
      </c>
      <c r="AN101" s="7">
        <f>IF(AK101=1,AM101,AM101+AN99)</f>
        <v>0.99325973278738322</v>
      </c>
      <c r="AO101" s="5">
        <f>SUM(G101:AJ101)</f>
        <v>673.096</v>
      </c>
    </row>
    <row r="102" spans="1:41" x14ac:dyDescent="0.25">
      <c r="A102" s="1" t="s">
        <v>66</v>
      </c>
      <c r="B102" s="1" t="s">
        <v>81</v>
      </c>
      <c r="C102" s="1" t="s">
        <v>8</v>
      </c>
      <c r="D102" s="1" t="s">
        <v>58</v>
      </c>
      <c r="E102" s="34" t="s">
        <v>28</v>
      </c>
      <c r="F102" s="1" t="s">
        <v>11</v>
      </c>
      <c r="J102" s="5" t="s">
        <v>13</v>
      </c>
      <c r="L102" s="5" t="s">
        <v>15</v>
      </c>
      <c r="M102" s="5" t="s">
        <v>15</v>
      </c>
      <c r="N102" s="5" t="s">
        <v>15</v>
      </c>
      <c r="O102" s="5" t="s">
        <v>15</v>
      </c>
      <c r="Q102" s="5" t="s">
        <v>15</v>
      </c>
      <c r="R102" s="5" t="s">
        <v>15</v>
      </c>
      <c r="U102" s="5" t="s">
        <v>12</v>
      </c>
      <c r="V102" s="5" t="s">
        <v>12</v>
      </c>
      <c r="W102" s="5" t="s">
        <v>12</v>
      </c>
      <c r="X102" s="5" t="s">
        <v>18</v>
      </c>
      <c r="Y102" s="5" t="s">
        <v>12</v>
      </c>
      <c r="Z102" s="5" t="s">
        <v>12</v>
      </c>
      <c r="AB102" s="5" t="s">
        <v>12</v>
      </c>
      <c r="AC102" s="5" t="s">
        <v>12</v>
      </c>
      <c r="AD102" s="5" t="s">
        <v>12</v>
      </c>
      <c r="AE102" s="5" t="s">
        <v>12</v>
      </c>
      <c r="AF102" s="5" t="s">
        <v>18</v>
      </c>
      <c r="AG102" s="5" t="s">
        <v>12</v>
      </c>
      <c r="AH102" s="5" t="s">
        <v>12</v>
      </c>
      <c r="AI102" s="5" t="s">
        <v>18</v>
      </c>
      <c r="AJ102" s="5" t="s">
        <v>12</v>
      </c>
      <c r="AK102" s="5">
        <v>49</v>
      </c>
    </row>
    <row r="103" spans="1:41" x14ac:dyDescent="0.25">
      <c r="A103" s="1" t="s">
        <v>66</v>
      </c>
      <c r="B103" s="1" t="s">
        <v>81</v>
      </c>
      <c r="C103" s="1" t="s">
        <v>30</v>
      </c>
      <c r="D103" s="1" t="s">
        <v>83</v>
      </c>
      <c r="E103" s="34" t="s">
        <v>14</v>
      </c>
      <c r="F103" s="1" t="s">
        <v>10</v>
      </c>
      <c r="R103" s="5">
        <v>80.671000000000006</v>
      </c>
      <c r="S103" s="5">
        <v>119.09</v>
      </c>
      <c r="T103" s="5">
        <v>13.853999999999999</v>
      </c>
      <c r="U103" s="5">
        <v>37.777999999999999</v>
      </c>
      <c r="V103" s="5">
        <v>16.742000000000001</v>
      </c>
      <c r="W103" s="5">
        <v>22.602</v>
      </c>
      <c r="Y103" s="5">
        <v>4.9000000000000004</v>
      </c>
      <c r="AA103" s="5">
        <v>1.633</v>
      </c>
      <c r="AB103" s="5">
        <v>34.845999999999997</v>
      </c>
      <c r="AC103" s="5">
        <v>41.454000000000001</v>
      </c>
      <c r="AD103" s="5">
        <v>46.472999999999999</v>
      </c>
      <c r="AE103" s="5">
        <v>39.171999999999997</v>
      </c>
      <c r="AF103" s="5">
        <v>28.757999999999999</v>
      </c>
      <c r="AG103" s="5">
        <v>50.072000000000003</v>
      </c>
      <c r="AH103" s="5">
        <v>122.456</v>
      </c>
      <c r="AK103" s="5">
        <v>50</v>
      </c>
      <c r="AM103" s="13">
        <f>+AO103/$AO$3</f>
        <v>7.3246611760756928E-4</v>
      </c>
      <c r="AN103" s="7">
        <f>IF(AK103=1,AM103,AM103+AN101)</f>
        <v>0.9939921989049908</v>
      </c>
      <c r="AO103" s="5">
        <f>SUM(G103:AJ103)</f>
        <v>660.50099999999986</v>
      </c>
    </row>
    <row r="104" spans="1:41" x14ac:dyDescent="0.25">
      <c r="A104" s="1" t="s">
        <v>66</v>
      </c>
      <c r="B104" s="1" t="s">
        <v>81</v>
      </c>
      <c r="C104" s="1" t="s">
        <v>30</v>
      </c>
      <c r="D104" s="1" t="s">
        <v>83</v>
      </c>
      <c r="E104" s="34" t="s">
        <v>14</v>
      </c>
      <c r="F104" s="1" t="s">
        <v>11</v>
      </c>
      <c r="R104" s="5">
        <v>-1</v>
      </c>
      <c r="S104" s="5">
        <v>-1</v>
      </c>
      <c r="T104" s="5" t="s">
        <v>15</v>
      </c>
      <c r="U104" s="5" t="s">
        <v>15</v>
      </c>
      <c r="V104" s="5" t="s">
        <v>15</v>
      </c>
      <c r="W104" s="5" t="s">
        <v>15</v>
      </c>
      <c r="Y104" s="5" t="s">
        <v>15</v>
      </c>
      <c r="AA104" s="5">
        <v>-1</v>
      </c>
      <c r="AB104" s="5" t="s">
        <v>15</v>
      </c>
      <c r="AC104" s="5" t="s">
        <v>15</v>
      </c>
      <c r="AD104" s="5" t="s">
        <v>15</v>
      </c>
      <c r="AE104" s="5" t="s">
        <v>15</v>
      </c>
      <c r="AF104" s="5" t="s">
        <v>15</v>
      </c>
      <c r="AG104" s="5" t="s">
        <v>15</v>
      </c>
      <c r="AH104" s="5" t="s">
        <v>15</v>
      </c>
      <c r="AK104" s="5">
        <v>50</v>
      </c>
    </row>
    <row r="105" spans="1:41" x14ac:dyDescent="0.25">
      <c r="A105" s="1" t="s">
        <v>66</v>
      </c>
      <c r="B105" s="1" t="s">
        <v>81</v>
      </c>
      <c r="C105" s="1" t="s">
        <v>30</v>
      </c>
      <c r="D105" s="1" t="s">
        <v>60</v>
      </c>
      <c r="E105" s="34" t="s">
        <v>16</v>
      </c>
      <c r="F105" s="1" t="s">
        <v>10</v>
      </c>
      <c r="L105" s="5">
        <v>0.48</v>
      </c>
      <c r="R105" s="5">
        <v>326.7</v>
      </c>
      <c r="S105" s="5">
        <v>327</v>
      </c>
      <c r="AK105" s="5">
        <v>51</v>
      </c>
      <c r="AM105" s="13">
        <f>+AO105/$AO$3</f>
        <v>7.2545641084043749E-4</v>
      </c>
      <c r="AN105" s="7">
        <f>IF(AK105=1,AM105,AM105+AN103)</f>
        <v>0.99471765531583123</v>
      </c>
      <c r="AO105" s="5">
        <f>SUM(G105:AJ105)</f>
        <v>654.18000000000006</v>
      </c>
    </row>
    <row r="106" spans="1:41" x14ac:dyDescent="0.25">
      <c r="A106" s="1" t="s">
        <v>66</v>
      </c>
      <c r="B106" s="1" t="s">
        <v>81</v>
      </c>
      <c r="C106" s="1" t="s">
        <v>30</v>
      </c>
      <c r="D106" s="1" t="s">
        <v>60</v>
      </c>
      <c r="E106" s="34" t="s">
        <v>16</v>
      </c>
      <c r="F106" s="1" t="s">
        <v>11</v>
      </c>
      <c r="L106" s="5">
        <v>-1</v>
      </c>
      <c r="R106" s="5">
        <v>-1</v>
      </c>
      <c r="S106" s="5">
        <v>-1</v>
      </c>
      <c r="AK106" s="5">
        <v>51</v>
      </c>
    </row>
    <row r="107" spans="1:41" x14ac:dyDescent="0.25">
      <c r="A107" s="1" t="s">
        <v>66</v>
      </c>
      <c r="B107" s="1" t="s">
        <v>81</v>
      </c>
      <c r="C107" s="1" t="s">
        <v>8</v>
      </c>
      <c r="D107" s="1" t="s">
        <v>40</v>
      </c>
      <c r="E107" s="34" t="s">
        <v>14</v>
      </c>
      <c r="F107" s="1" t="s">
        <v>10</v>
      </c>
      <c r="I107" s="5">
        <v>1</v>
      </c>
      <c r="AC107" s="5">
        <v>59.142000000000003</v>
      </c>
      <c r="AD107" s="5">
        <v>72.147999999999996</v>
      </c>
      <c r="AE107" s="5">
        <v>80.42</v>
      </c>
      <c r="AF107" s="5">
        <v>94.373999999999995</v>
      </c>
      <c r="AG107" s="5">
        <v>109.967</v>
      </c>
      <c r="AH107" s="5">
        <v>44.161000000000001</v>
      </c>
      <c r="AJ107" s="5">
        <v>51.375999999999998</v>
      </c>
      <c r="AK107" s="5">
        <v>52</v>
      </c>
      <c r="AM107" s="13">
        <f>+AO107/$AO$3</f>
        <v>5.6843720492812089E-4</v>
      </c>
      <c r="AN107" s="7">
        <f>IF(AK107=1,AM107,AM107+AN105)</f>
        <v>0.99528609252075939</v>
      </c>
      <c r="AO107" s="5">
        <f>SUM(G107:AJ107)</f>
        <v>512.58799999999997</v>
      </c>
    </row>
    <row r="108" spans="1:41" x14ac:dyDescent="0.25">
      <c r="A108" s="1" t="s">
        <v>66</v>
      </c>
      <c r="B108" s="1" t="s">
        <v>81</v>
      </c>
      <c r="C108" s="1" t="s">
        <v>8</v>
      </c>
      <c r="D108" s="1" t="s">
        <v>40</v>
      </c>
      <c r="E108" s="34" t="s">
        <v>14</v>
      </c>
      <c r="F108" s="1" t="s">
        <v>11</v>
      </c>
      <c r="I108" s="5">
        <v>-1</v>
      </c>
      <c r="AC108" s="5">
        <v>-1</v>
      </c>
      <c r="AD108" s="5">
        <v>-1</v>
      </c>
      <c r="AE108" s="5">
        <v>-1</v>
      </c>
      <c r="AF108" s="5">
        <v>-1</v>
      </c>
      <c r="AG108" s="5">
        <v>-1</v>
      </c>
      <c r="AH108" s="5">
        <v>-1</v>
      </c>
      <c r="AJ108" s="5">
        <v>-1</v>
      </c>
      <c r="AK108" s="5">
        <v>52</v>
      </c>
    </row>
    <row r="109" spans="1:41" x14ac:dyDescent="0.25">
      <c r="A109" s="1" t="s">
        <v>66</v>
      </c>
      <c r="B109" s="1" t="s">
        <v>81</v>
      </c>
      <c r="C109" s="1" t="s">
        <v>8</v>
      </c>
      <c r="D109" s="1" t="s">
        <v>43</v>
      </c>
      <c r="E109" s="34" t="s">
        <v>33</v>
      </c>
      <c r="F109" s="1" t="s">
        <v>10</v>
      </c>
      <c r="Q109" s="5">
        <v>32.076000000000001</v>
      </c>
      <c r="R109" s="5">
        <v>29.536999999999999</v>
      </c>
      <c r="S109" s="5">
        <v>49.2</v>
      </c>
      <c r="T109" s="5">
        <v>36.1</v>
      </c>
      <c r="U109" s="5">
        <v>21.047000000000001</v>
      </c>
      <c r="V109" s="5">
        <v>21.061</v>
      </c>
      <c r="W109" s="5">
        <v>18.542000000000002</v>
      </c>
      <c r="X109" s="5">
        <v>42.359000000000002</v>
      </c>
      <c r="Y109" s="5">
        <v>27.821000000000002</v>
      </c>
      <c r="Z109" s="5">
        <v>50.137999999999998</v>
      </c>
      <c r="AA109" s="5">
        <v>13.57</v>
      </c>
      <c r="AB109" s="5">
        <v>24.478999999999999</v>
      </c>
      <c r="AC109" s="5">
        <v>4.6079999999999997</v>
      </c>
      <c r="AD109" s="5">
        <v>8.7050000000000001</v>
      </c>
      <c r="AE109" s="5">
        <v>52.962000000000003</v>
      </c>
      <c r="AF109" s="5">
        <v>23.495000000000001</v>
      </c>
      <c r="AG109" s="5">
        <v>9.9969999999999999</v>
      </c>
      <c r="AH109" s="5">
        <v>3.556</v>
      </c>
      <c r="AI109" s="5">
        <v>3.4569999999999999</v>
      </c>
      <c r="AJ109" s="5">
        <v>6.4939999999999998</v>
      </c>
      <c r="AK109" s="5">
        <v>53</v>
      </c>
      <c r="AM109" s="13">
        <f>+AO109/$AO$3</f>
        <v>5.3141583952487229E-4</v>
      </c>
      <c r="AN109" s="7">
        <f>IF(AK109=1,AM109,AM109+AN107)</f>
        <v>0.99581750836028426</v>
      </c>
      <c r="AO109" s="5">
        <f>SUM(G109:AJ109)</f>
        <v>479.20399999999995</v>
      </c>
    </row>
    <row r="110" spans="1:41" x14ac:dyDescent="0.25">
      <c r="A110" s="1" t="s">
        <v>66</v>
      </c>
      <c r="B110" s="1" t="s">
        <v>81</v>
      </c>
      <c r="C110" s="1" t="s">
        <v>8</v>
      </c>
      <c r="D110" s="1" t="s">
        <v>43</v>
      </c>
      <c r="E110" s="34" t="s">
        <v>33</v>
      </c>
      <c r="F110" s="1" t="s">
        <v>11</v>
      </c>
      <c r="Q110" s="5">
        <v>-1</v>
      </c>
      <c r="R110" s="5">
        <v>-1</v>
      </c>
      <c r="S110" s="5">
        <v>-1</v>
      </c>
      <c r="T110" s="5">
        <v>-1</v>
      </c>
      <c r="U110" s="5">
        <v>-1</v>
      </c>
      <c r="V110" s="5">
        <v>-1</v>
      </c>
      <c r="W110" s="5">
        <v>-1</v>
      </c>
      <c r="X110" s="5">
        <v>-1</v>
      </c>
      <c r="Y110" s="5">
        <v>-1</v>
      </c>
      <c r="Z110" s="5">
        <v>-1</v>
      </c>
      <c r="AA110" s="5">
        <v>-1</v>
      </c>
      <c r="AB110" s="5">
        <v>-1</v>
      </c>
      <c r="AC110" s="5">
        <v>-1</v>
      </c>
      <c r="AD110" s="5">
        <v>-1</v>
      </c>
      <c r="AE110" s="5">
        <v>-1</v>
      </c>
      <c r="AF110" s="5">
        <v>-1</v>
      </c>
      <c r="AG110" s="5">
        <v>-1</v>
      </c>
      <c r="AH110" s="5">
        <v>-1</v>
      </c>
      <c r="AI110" s="5">
        <v>-1</v>
      </c>
      <c r="AJ110" s="5">
        <v>-1</v>
      </c>
      <c r="AK110" s="5">
        <v>53</v>
      </c>
    </row>
    <row r="111" spans="1:41" x14ac:dyDescent="0.25">
      <c r="A111" s="1" t="s">
        <v>66</v>
      </c>
      <c r="B111" s="1" t="s">
        <v>81</v>
      </c>
      <c r="C111" s="1" t="s">
        <v>30</v>
      </c>
      <c r="D111" s="1" t="s">
        <v>31</v>
      </c>
      <c r="E111" s="34" t="s">
        <v>21</v>
      </c>
      <c r="F111" s="1" t="s">
        <v>10</v>
      </c>
      <c r="G111" s="5">
        <v>1</v>
      </c>
      <c r="H111" s="5">
        <v>14</v>
      </c>
      <c r="I111" s="5">
        <v>54</v>
      </c>
      <c r="J111" s="5">
        <v>40</v>
      </c>
      <c r="K111" s="5">
        <v>40</v>
      </c>
      <c r="P111" s="5">
        <v>64.748999999999995</v>
      </c>
      <c r="Q111" s="5">
        <v>65</v>
      </c>
      <c r="R111" s="5">
        <v>65</v>
      </c>
      <c r="S111" s="5">
        <v>65</v>
      </c>
      <c r="T111" s="5">
        <v>65</v>
      </c>
      <c r="AK111" s="5">
        <v>54</v>
      </c>
      <c r="AM111" s="13">
        <f>+AO111/$AO$3</f>
        <v>5.2536648809081048E-4</v>
      </c>
      <c r="AN111" s="7">
        <f>IF(AK111=1,AM111,AM111+AN109)</f>
        <v>0.99634287484837503</v>
      </c>
      <c r="AO111" s="5">
        <f>SUM(G111:AJ111)</f>
        <v>473.74900000000002</v>
      </c>
    </row>
    <row r="112" spans="1:41" x14ac:dyDescent="0.25">
      <c r="A112" s="1" t="s">
        <v>66</v>
      </c>
      <c r="B112" s="1" t="s">
        <v>81</v>
      </c>
      <c r="C112" s="1" t="s">
        <v>30</v>
      </c>
      <c r="D112" s="1" t="s">
        <v>31</v>
      </c>
      <c r="E112" s="34" t="s">
        <v>21</v>
      </c>
      <c r="F112" s="1" t="s">
        <v>11</v>
      </c>
      <c r="G112" s="5">
        <v>-1</v>
      </c>
      <c r="H112" s="5">
        <v>-1</v>
      </c>
      <c r="I112" s="5">
        <v>-1</v>
      </c>
      <c r="J112" s="5">
        <v>-1</v>
      </c>
      <c r="K112" s="5">
        <v>-1</v>
      </c>
      <c r="P112" s="5" t="s">
        <v>13</v>
      </c>
      <c r="Q112" s="5">
        <v>-1</v>
      </c>
      <c r="R112" s="5">
        <v>-1</v>
      </c>
      <c r="S112" s="5">
        <v>-1</v>
      </c>
      <c r="T112" s="5">
        <v>-1</v>
      </c>
      <c r="AK112" s="5">
        <v>54</v>
      </c>
    </row>
    <row r="113" spans="1:41" x14ac:dyDescent="0.25">
      <c r="A113" s="1" t="s">
        <v>66</v>
      </c>
      <c r="B113" s="1" t="s">
        <v>81</v>
      </c>
      <c r="C113" s="1" t="s">
        <v>8</v>
      </c>
      <c r="D113" s="1" t="s">
        <v>222</v>
      </c>
      <c r="E113" s="34" t="s">
        <v>14</v>
      </c>
      <c r="F113" s="1" t="s">
        <v>10</v>
      </c>
      <c r="Y113" s="5">
        <v>99.813999999999993</v>
      </c>
      <c r="Z113" s="5">
        <v>65.453999999999994</v>
      </c>
      <c r="AA113" s="5">
        <v>36.243000000000002</v>
      </c>
      <c r="AH113" s="5">
        <v>50.445</v>
      </c>
      <c r="AI113" s="5">
        <v>71.733999999999995</v>
      </c>
      <c r="AJ113" s="5">
        <v>60.368000000000002</v>
      </c>
      <c r="AK113" s="5">
        <v>55</v>
      </c>
      <c r="AM113" s="13">
        <f>+AO113/$AO$3</f>
        <v>4.2590317379705383E-4</v>
      </c>
      <c r="AN113" s="7">
        <f>IF(AK113=1,AM113,AM113+AN111)</f>
        <v>0.99676877802217212</v>
      </c>
      <c r="AO113" s="5">
        <f>SUM(G113:AJ113)</f>
        <v>384.05799999999994</v>
      </c>
    </row>
    <row r="114" spans="1:41" x14ac:dyDescent="0.25">
      <c r="A114" s="1" t="s">
        <v>66</v>
      </c>
      <c r="B114" s="1" t="s">
        <v>81</v>
      </c>
      <c r="C114" s="1" t="s">
        <v>8</v>
      </c>
      <c r="D114" s="1" t="s">
        <v>222</v>
      </c>
      <c r="E114" s="34" t="s">
        <v>14</v>
      </c>
      <c r="F114" s="1" t="s">
        <v>11</v>
      </c>
      <c r="Y114" s="5">
        <v>-1</v>
      </c>
      <c r="Z114" s="5">
        <v>-1</v>
      </c>
      <c r="AA114" s="5">
        <v>-1</v>
      </c>
      <c r="AH114" s="5">
        <v>-1</v>
      </c>
      <c r="AI114" s="5">
        <v>-1</v>
      </c>
      <c r="AJ114" s="5">
        <v>-1</v>
      </c>
      <c r="AK114" s="5">
        <v>55</v>
      </c>
    </row>
    <row r="115" spans="1:41" x14ac:dyDescent="0.25">
      <c r="A115" s="1" t="s">
        <v>66</v>
      </c>
      <c r="B115" s="1" t="s">
        <v>81</v>
      </c>
      <c r="C115" s="1" t="s">
        <v>30</v>
      </c>
      <c r="D115" s="1" t="s">
        <v>83</v>
      </c>
      <c r="E115" s="34" t="s">
        <v>21</v>
      </c>
      <c r="F115" s="1" t="s">
        <v>10</v>
      </c>
      <c r="T115" s="5">
        <v>0.36299999999999999</v>
      </c>
      <c r="V115" s="5">
        <v>1.0999999999999999E-2</v>
      </c>
      <c r="W115" s="5">
        <v>1.367</v>
      </c>
      <c r="AB115" s="5">
        <v>146.119</v>
      </c>
      <c r="AC115" s="5">
        <v>66.947999999999993</v>
      </c>
      <c r="AD115" s="5">
        <v>50.518000000000001</v>
      </c>
      <c r="AE115" s="5">
        <v>30.376999999999999</v>
      </c>
      <c r="AF115" s="5">
        <v>17.991</v>
      </c>
      <c r="AG115" s="5">
        <v>24.408999999999999</v>
      </c>
      <c r="AH115" s="5">
        <v>42.685000000000002</v>
      </c>
      <c r="AK115" s="5">
        <v>56</v>
      </c>
      <c r="AM115" s="13">
        <f>+AO115/$AO$3</f>
        <v>4.2227688980266668E-4</v>
      </c>
      <c r="AN115" s="7">
        <f>IF(AK115=1,AM115,AM115+AN113)</f>
        <v>0.99719105491197479</v>
      </c>
      <c r="AO115" s="5">
        <f>SUM(G115:AJ115)</f>
        <v>380.78800000000001</v>
      </c>
    </row>
    <row r="116" spans="1:41" x14ac:dyDescent="0.25">
      <c r="A116" s="1" t="s">
        <v>66</v>
      </c>
      <c r="B116" s="1" t="s">
        <v>81</v>
      </c>
      <c r="C116" s="1" t="s">
        <v>30</v>
      </c>
      <c r="D116" s="1" t="s">
        <v>83</v>
      </c>
      <c r="E116" s="34" t="s">
        <v>21</v>
      </c>
      <c r="F116" s="1" t="s">
        <v>11</v>
      </c>
      <c r="T116" s="5" t="s">
        <v>15</v>
      </c>
      <c r="V116" s="5" t="s">
        <v>15</v>
      </c>
      <c r="W116" s="5" t="s">
        <v>15</v>
      </c>
      <c r="AB116" s="5" t="s">
        <v>15</v>
      </c>
      <c r="AC116" s="5" t="s">
        <v>15</v>
      </c>
      <c r="AD116" s="5" t="s">
        <v>15</v>
      </c>
      <c r="AE116" s="5" t="s">
        <v>15</v>
      </c>
      <c r="AF116" s="5" t="s">
        <v>15</v>
      </c>
      <c r="AG116" s="5" t="s">
        <v>15</v>
      </c>
      <c r="AH116" s="5" t="s">
        <v>15</v>
      </c>
      <c r="AK116" s="5">
        <v>56</v>
      </c>
    </row>
    <row r="117" spans="1:41" x14ac:dyDescent="0.25">
      <c r="A117" s="1" t="s">
        <v>66</v>
      </c>
      <c r="B117" s="1" t="s">
        <v>81</v>
      </c>
      <c r="C117" s="1" t="s">
        <v>8</v>
      </c>
      <c r="D117" s="1" t="s">
        <v>217</v>
      </c>
      <c r="E117" s="34" t="s">
        <v>32</v>
      </c>
      <c r="F117" s="1" t="s">
        <v>10</v>
      </c>
      <c r="G117" s="5">
        <v>57.01</v>
      </c>
      <c r="H117" s="5">
        <v>129</v>
      </c>
      <c r="M117" s="5">
        <v>2</v>
      </c>
      <c r="N117" s="5">
        <v>1.31</v>
      </c>
      <c r="O117" s="5">
        <v>6.88</v>
      </c>
      <c r="P117" s="5">
        <v>0.24</v>
      </c>
      <c r="Q117" s="5">
        <v>0.1</v>
      </c>
      <c r="R117" s="5">
        <v>10.601000000000001</v>
      </c>
      <c r="S117" s="5">
        <v>4.09</v>
      </c>
      <c r="T117" s="5">
        <v>3.8620000000000001</v>
      </c>
      <c r="U117" s="5">
        <v>6.9930000000000003</v>
      </c>
      <c r="V117" s="5">
        <v>1.4330000000000001</v>
      </c>
      <c r="W117" s="5">
        <v>2.2149999999999999</v>
      </c>
      <c r="X117" s="5">
        <v>9.48</v>
      </c>
      <c r="Y117" s="5">
        <v>4.3170000000000002</v>
      </c>
      <c r="Z117" s="5">
        <v>13.308</v>
      </c>
      <c r="AA117" s="5">
        <v>2.1110000000000002</v>
      </c>
      <c r="AB117" s="5">
        <v>28.469000000000001</v>
      </c>
      <c r="AC117" s="5">
        <v>2.4830000000000001</v>
      </c>
      <c r="AD117" s="5">
        <v>2.5489999999999999</v>
      </c>
      <c r="AE117" s="5">
        <v>28.628</v>
      </c>
      <c r="AF117" s="5">
        <v>11.021000000000001</v>
      </c>
      <c r="AG117" s="5">
        <v>3.629</v>
      </c>
      <c r="AH117" s="5">
        <v>0.88600000000000001</v>
      </c>
      <c r="AI117" s="5">
        <v>1.6E-2</v>
      </c>
      <c r="AJ117" s="5">
        <v>0.63600000000000001</v>
      </c>
      <c r="AK117" s="5">
        <v>57</v>
      </c>
      <c r="AM117" s="13">
        <f>+AO117/$AO$3</f>
        <v>3.695782226169557E-4</v>
      </c>
      <c r="AN117" s="7">
        <f>IF(AK117=1,AM117,AM117+AN115)</f>
        <v>0.99756063313459176</v>
      </c>
      <c r="AO117" s="5">
        <f>SUM(G117:AJ117)</f>
        <v>333.26700000000005</v>
      </c>
    </row>
    <row r="118" spans="1:41" x14ac:dyDescent="0.25">
      <c r="A118" s="1" t="s">
        <v>66</v>
      </c>
      <c r="B118" s="1" t="s">
        <v>81</v>
      </c>
      <c r="C118" s="1" t="s">
        <v>8</v>
      </c>
      <c r="D118" s="1" t="s">
        <v>217</v>
      </c>
      <c r="E118" s="34" t="s">
        <v>32</v>
      </c>
      <c r="F118" s="1" t="s">
        <v>11</v>
      </c>
      <c r="G118" s="5">
        <v>-1</v>
      </c>
      <c r="H118" s="5">
        <v>-1</v>
      </c>
      <c r="M118" s="5">
        <v>-1</v>
      </c>
      <c r="N118" s="5">
        <v>-1</v>
      </c>
      <c r="O118" s="5">
        <v>-1</v>
      </c>
      <c r="P118" s="5">
        <v>-1</v>
      </c>
      <c r="Q118" s="5">
        <v>-1</v>
      </c>
      <c r="R118" s="5">
        <v>-1</v>
      </c>
      <c r="S118" s="5">
        <v>-1</v>
      </c>
      <c r="T118" s="5">
        <v>-1</v>
      </c>
      <c r="U118" s="5" t="s">
        <v>17</v>
      </c>
      <c r="V118" s="5">
        <v>-1</v>
      </c>
      <c r="W118" s="5">
        <v>-1</v>
      </c>
      <c r="X118" s="5">
        <v>-1</v>
      </c>
      <c r="Y118" s="5" t="s">
        <v>17</v>
      </c>
      <c r="Z118" s="5" t="s">
        <v>17</v>
      </c>
      <c r="AA118" s="5" t="s">
        <v>17</v>
      </c>
      <c r="AB118" s="5" t="s">
        <v>17</v>
      </c>
      <c r="AC118" s="5" t="s">
        <v>17</v>
      </c>
      <c r="AD118" s="5" t="s">
        <v>17</v>
      </c>
      <c r="AE118" s="5" t="s">
        <v>17</v>
      </c>
      <c r="AF118" s="5" t="s">
        <v>17</v>
      </c>
      <c r="AG118" s="5" t="s">
        <v>17</v>
      </c>
      <c r="AH118" s="5" t="s">
        <v>17</v>
      </c>
      <c r="AI118" s="5" t="s">
        <v>17</v>
      </c>
      <c r="AJ118" s="5" t="s">
        <v>17</v>
      </c>
      <c r="AK118" s="5">
        <v>57</v>
      </c>
    </row>
    <row r="119" spans="1:41" x14ac:dyDescent="0.25">
      <c r="A119" s="1" t="s">
        <v>66</v>
      </c>
      <c r="B119" s="1" t="s">
        <v>81</v>
      </c>
      <c r="C119" s="1" t="s">
        <v>8</v>
      </c>
      <c r="D119" s="1" t="s">
        <v>35</v>
      </c>
      <c r="E119" s="34" t="s">
        <v>28</v>
      </c>
      <c r="F119" s="1" t="s">
        <v>10</v>
      </c>
      <c r="AC119" s="5">
        <v>210.458</v>
      </c>
      <c r="AD119" s="5">
        <v>25.457999999999998</v>
      </c>
      <c r="AE119" s="5">
        <v>16.818999999999999</v>
      </c>
      <c r="AG119" s="5">
        <v>7.1</v>
      </c>
      <c r="AH119" s="5">
        <v>26.68</v>
      </c>
      <c r="AJ119" s="5">
        <v>15.781000000000001</v>
      </c>
      <c r="AK119" s="5">
        <v>58</v>
      </c>
      <c r="AM119" s="13">
        <f>+AO119/$AO$3</f>
        <v>3.3523276647317386E-4</v>
      </c>
      <c r="AN119" s="7">
        <f>IF(AK119=1,AM119,AM119+AN117)</f>
        <v>0.99789586590106494</v>
      </c>
      <c r="AO119" s="5">
        <f>SUM(G119:AJ119)</f>
        <v>302.29599999999999</v>
      </c>
    </row>
    <row r="120" spans="1:41" x14ac:dyDescent="0.25">
      <c r="A120" s="1" t="s">
        <v>66</v>
      </c>
      <c r="B120" s="1" t="s">
        <v>81</v>
      </c>
      <c r="C120" s="1" t="s">
        <v>8</v>
      </c>
      <c r="D120" s="1" t="s">
        <v>35</v>
      </c>
      <c r="E120" s="34" t="s">
        <v>28</v>
      </c>
      <c r="F120" s="1" t="s">
        <v>11</v>
      </c>
      <c r="G120" s="5" t="s">
        <v>13</v>
      </c>
      <c r="H120" s="5" t="s">
        <v>15</v>
      </c>
      <c r="I120" s="5" t="s">
        <v>13</v>
      </c>
      <c r="J120" s="5" t="s">
        <v>13</v>
      </c>
      <c r="K120" s="5" t="s">
        <v>15</v>
      </c>
      <c r="N120" s="5" t="s">
        <v>15</v>
      </c>
      <c r="R120" s="5" t="s">
        <v>15</v>
      </c>
      <c r="S120" s="5" t="s">
        <v>15</v>
      </c>
      <c r="T120" s="5" t="s">
        <v>13</v>
      </c>
      <c r="U120" s="5" t="s">
        <v>12</v>
      </c>
      <c r="V120" s="5" t="s">
        <v>18</v>
      </c>
      <c r="W120" s="5" t="s">
        <v>12</v>
      </c>
      <c r="X120" s="5" t="s">
        <v>12</v>
      </c>
      <c r="Y120" s="5" t="s">
        <v>12</v>
      </c>
      <c r="AA120" s="5" t="s">
        <v>12</v>
      </c>
      <c r="AB120" s="5" t="s">
        <v>12</v>
      </c>
      <c r="AC120" s="5" t="s">
        <v>12</v>
      </c>
      <c r="AD120" s="5" t="s">
        <v>12</v>
      </c>
      <c r="AE120" s="5" t="s">
        <v>18</v>
      </c>
      <c r="AG120" s="5" t="s">
        <v>13</v>
      </c>
      <c r="AH120" s="5" t="s">
        <v>12</v>
      </c>
      <c r="AJ120" s="5" t="s">
        <v>18</v>
      </c>
      <c r="AK120" s="5">
        <v>58</v>
      </c>
    </row>
    <row r="121" spans="1:41" x14ac:dyDescent="0.25">
      <c r="A121" s="1" t="s">
        <v>66</v>
      </c>
      <c r="B121" s="1" t="s">
        <v>81</v>
      </c>
      <c r="C121" s="1" t="s">
        <v>8</v>
      </c>
      <c r="D121" s="1" t="s">
        <v>48</v>
      </c>
      <c r="E121" s="34" t="s">
        <v>28</v>
      </c>
      <c r="F121" s="1" t="s">
        <v>10</v>
      </c>
      <c r="AC121" s="5">
        <v>48.758000000000003</v>
      </c>
      <c r="AD121" s="5">
        <v>4.59</v>
      </c>
      <c r="AE121" s="5">
        <v>86.543999999999997</v>
      </c>
      <c r="AF121" s="5">
        <v>92.84</v>
      </c>
      <c r="AH121" s="5">
        <v>23.312000000000001</v>
      </c>
      <c r="AK121" s="5">
        <v>59</v>
      </c>
      <c r="AM121" s="13">
        <f>+AO121/$AO$3</f>
        <v>2.8394136362656908E-4</v>
      </c>
      <c r="AN121" s="7">
        <f>IF(AK121=1,AM121,AM121+AN119)</f>
        <v>0.99817980726469147</v>
      </c>
      <c r="AO121" s="5">
        <f>SUM(G121:AJ121)</f>
        <v>256.04399999999998</v>
      </c>
    </row>
    <row r="122" spans="1:41" x14ac:dyDescent="0.25">
      <c r="A122" s="1" t="s">
        <v>66</v>
      </c>
      <c r="B122" s="1" t="s">
        <v>81</v>
      </c>
      <c r="C122" s="1" t="s">
        <v>8</v>
      </c>
      <c r="D122" s="1" t="s">
        <v>48</v>
      </c>
      <c r="E122" s="34" t="s">
        <v>28</v>
      </c>
      <c r="F122" s="1" t="s">
        <v>11</v>
      </c>
      <c r="S122" s="5" t="s">
        <v>13</v>
      </c>
      <c r="U122" s="5" t="s">
        <v>18</v>
      </c>
      <c r="V122" s="5" t="s">
        <v>17</v>
      </c>
      <c r="W122" s="5" t="s">
        <v>12</v>
      </c>
      <c r="Y122" s="5" t="s">
        <v>12</v>
      </c>
      <c r="Z122" s="5" t="s">
        <v>18</v>
      </c>
      <c r="AA122" s="5" t="s">
        <v>18</v>
      </c>
      <c r="AB122" s="5" t="s">
        <v>12</v>
      </c>
      <c r="AC122" s="5" t="s">
        <v>12</v>
      </c>
      <c r="AD122" s="5" t="s">
        <v>13</v>
      </c>
      <c r="AE122" s="5" t="s">
        <v>13</v>
      </c>
      <c r="AF122" s="5" t="s">
        <v>12</v>
      </c>
      <c r="AH122" s="5" t="s">
        <v>15</v>
      </c>
      <c r="AK122" s="5">
        <v>59</v>
      </c>
    </row>
    <row r="123" spans="1:41" x14ac:dyDescent="0.25">
      <c r="A123" s="1" t="s">
        <v>66</v>
      </c>
      <c r="B123" s="1" t="s">
        <v>81</v>
      </c>
      <c r="C123" s="1" t="s">
        <v>8</v>
      </c>
      <c r="D123" s="1" t="s">
        <v>217</v>
      </c>
      <c r="E123" s="34" t="s">
        <v>28</v>
      </c>
      <c r="F123" s="1" t="s">
        <v>10</v>
      </c>
      <c r="G123" s="5">
        <v>208</v>
      </c>
      <c r="H123" s="5">
        <v>25</v>
      </c>
      <c r="J123" s="5">
        <v>7</v>
      </c>
      <c r="AK123" s="5">
        <v>60</v>
      </c>
      <c r="AM123" s="13">
        <f>+AO123/$AO$3</f>
        <v>2.6614928399172242E-4</v>
      </c>
      <c r="AN123" s="7">
        <f>IF(AK123=1,AM123,AM123+AN121)</f>
        <v>0.99844595654868318</v>
      </c>
      <c r="AO123" s="5">
        <f>SUM(G123:AJ123)</f>
        <v>240</v>
      </c>
    </row>
    <row r="124" spans="1:41" x14ac:dyDescent="0.25">
      <c r="A124" s="1" t="s">
        <v>66</v>
      </c>
      <c r="B124" s="1" t="s">
        <v>81</v>
      </c>
      <c r="C124" s="1" t="s">
        <v>8</v>
      </c>
      <c r="D124" s="1" t="s">
        <v>217</v>
      </c>
      <c r="E124" s="34" t="s">
        <v>28</v>
      </c>
      <c r="F124" s="1" t="s">
        <v>11</v>
      </c>
      <c r="G124" s="5">
        <v>-1</v>
      </c>
      <c r="H124" s="5">
        <v>-1</v>
      </c>
      <c r="J124" s="5">
        <v>-1</v>
      </c>
      <c r="AK124" s="5">
        <v>60</v>
      </c>
    </row>
    <row r="125" spans="1:41" x14ac:dyDescent="0.25">
      <c r="A125" s="1" t="s">
        <v>66</v>
      </c>
      <c r="B125" s="1" t="s">
        <v>81</v>
      </c>
      <c r="C125" s="1" t="s">
        <v>8</v>
      </c>
      <c r="D125" s="1" t="s">
        <v>27</v>
      </c>
      <c r="E125" s="34" t="s">
        <v>22</v>
      </c>
      <c r="F125" s="1" t="s">
        <v>10</v>
      </c>
      <c r="G125" s="5">
        <v>1.1890000000000001</v>
      </c>
      <c r="H125" s="5">
        <v>1.718</v>
      </c>
      <c r="I125" s="5">
        <v>5.5250000000000004</v>
      </c>
      <c r="J125" s="5">
        <v>3.8450000000000002</v>
      </c>
      <c r="K125" s="5">
        <v>4.97</v>
      </c>
      <c r="L125" s="5">
        <v>10.92</v>
      </c>
      <c r="M125" s="5">
        <v>8.2859999999999996</v>
      </c>
      <c r="N125" s="5">
        <v>9.2219999999999995</v>
      </c>
      <c r="O125" s="5">
        <v>6.5</v>
      </c>
      <c r="P125" s="5">
        <v>28.7</v>
      </c>
      <c r="Q125" s="5">
        <v>6.8</v>
      </c>
      <c r="R125" s="5">
        <v>17.75</v>
      </c>
      <c r="S125" s="5">
        <v>3.952</v>
      </c>
      <c r="T125" s="5">
        <v>1.8</v>
      </c>
      <c r="U125" s="5">
        <v>6.6020000000000003</v>
      </c>
      <c r="V125" s="5">
        <v>3.7</v>
      </c>
      <c r="W125" s="5">
        <v>9</v>
      </c>
      <c r="X125" s="5">
        <v>4.0549999999999997</v>
      </c>
      <c r="Y125" s="5">
        <v>8.0470000000000006</v>
      </c>
      <c r="Z125" s="5">
        <v>21.547999999999998</v>
      </c>
      <c r="AA125" s="5">
        <v>4.1470000000000002</v>
      </c>
      <c r="AB125" s="5">
        <v>6.2549999999999999</v>
      </c>
      <c r="AC125" s="5">
        <v>5.2009999999999996</v>
      </c>
      <c r="AD125" s="5">
        <v>5.7279999999999998</v>
      </c>
      <c r="AE125" s="5">
        <v>5.4649999999999999</v>
      </c>
      <c r="AK125" s="5">
        <v>61</v>
      </c>
      <c r="AM125" s="13">
        <f>+AO125/$AO$3</f>
        <v>2.11727300192165E-4</v>
      </c>
      <c r="AN125" s="7">
        <f>IF(AK125=1,AM125,AM125+AN123)</f>
        <v>0.99865768384887532</v>
      </c>
      <c r="AO125" s="5">
        <f>SUM(G125:AJ125)</f>
        <v>190.92499999999998</v>
      </c>
    </row>
    <row r="126" spans="1:41" x14ac:dyDescent="0.25">
      <c r="A126" s="1" t="s">
        <v>66</v>
      </c>
      <c r="B126" s="1" t="s">
        <v>81</v>
      </c>
      <c r="C126" s="1" t="s">
        <v>8</v>
      </c>
      <c r="D126" s="1" t="s">
        <v>27</v>
      </c>
      <c r="E126" s="34" t="s">
        <v>22</v>
      </c>
      <c r="F126" s="1" t="s">
        <v>11</v>
      </c>
      <c r="G126" s="5" t="s">
        <v>15</v>
      </c>
      <c r="H126" s="5" t="s">
        <v>15</v>
      </c>
      <c r="I126" s="5" t="s">
        <v>15</v>
      </c>
      <c r="J126" s="5" t="s">
        <v>15</v>
      </c>
      <c r="K126" s="5" t="s">
        <v>15</v>
      </c>
      <c r="L126" s="5" t="s">
        <v>15</v>
      </c>
      <c r="M126" s="5" t="s">
        <v>15</v>
      </c>
      <c r="N126" s="5" t="s">
        <v>15</v>
      </c>
      <c r="O126" s="5" t="s">
        <v>15</v>
      </c>
      <c r="P126" s="5">
        <v>-1</v>
      </c>
      <c r="Q126" s="5">
        <v>-1</v>
      </c>
      <c r="R126" s="5">
        <v>-1</v>
      </c>
      <c r="S126" s="5">
        <v>-1</v>
      </c>
      <c r="T126" s="5">
        <v>-1</v>
      </c>
      <c r="U126" s="5">
        <v>-1</v>
      </c>
      <c r="V126" s="5">
        <v>-1</v>
      </c>
      <c r="W126" s="5">
        <v>-1</v>
      </c>
      <c r="X126" s="5" t="s">
        <v>15</v>
      </c>
      <c r="Y126" s="5" t="s">
        <v>15</v>
      </c>
      <c r="Z126" s="5" t="s">
        <v>15</v>
      </c>
      <c r="AA126" s="5" t="s">
        <v>15</v>
      </c>
      <c r="AB126" s="5" t="s">
        <v>15</v>
      </c>
      <c r="AC126" s="5">
        <v>-1</v>
      </c>
      <c r="AD126" s="5">
        <v>-1</v>
      </c>
      <c r="AE126" s="5">
        <v>-1</v>
      </c>
      <c r="AK126" s="5">
        <v>61</v>
      </c>
    </row>
    <row r="127" spans="1:41" x14ac:dyDescent="0.25">
      <c r="A127" s="1" t="s">
        <v>66</v>
      </c>
      <c r="B127" s="1" t="s">
        <v>81</v>
      </c>
      <c r="C127" s="1" t="s">
        <v>8</v>
      </c>
      <c r="D127" s="1" t="s">
        <v>68</v>
      </c>
      <c r="E127" s="34" t="s">
        <v>9</v>
      </c>
      <c r="F127" s="1" t="s">
        <v>10</v>
      </c>
      <c r="AB127" s="5">
        <v>7</v>
      </c>
      <c r="AC127" s="5">
        <v>67</v>
      </c>
      <c r="AD127" s="5">
        <v>22</v>
      </c>
      <c r="AE127" s="5">
        <v>59</v>
      </c>
      <c r="AF127" s="5">
        <v>27</v>
      </c>
      <c r="AK127" s="5">
        <v>62</v>
      </c>
      <c r="AM127" s="13">
        <f>+AO127/$AO$3</f>
        <v>2.0182987369372286E-4</v>
      </c>
      <c r="AN127" s="7">
        <f>IF(AK127=1,AM127,AM127+AN125)</f>
        <v>0.99885951372256909</v>
      </c>
      <c r="AO127" s="5">
        <f>SUM(G127:AJ127)</f>
        <v>182</v>
      </c>
    </row>
    <row r="128" spans="1:41" x14ac:dyDescent="0.25">
      <c r="A128" s="1" t="s">
        <v>66</v>
      </c>
      <c r="B128" s="1" t="s">
        <v>81</v>
      </c>
      <c r="C128" s="1" t="s">
        <v>8</v>
      </c>
      <c r="D128" s="1" t="s">
        <v>68</v>
      </c>
      <c r="E128" s="34" t="s">
        <v>9</v>
      </c>
      <c r="F128" s="1" t="s">
        <v>11</v>
      </c>
      <c r="J128" s="5" t="s">
        <v>18</v>
      </c>
      <c r="K128" s="5" t="s">
        <v>18</v>
      </c>
      <c r="L128" s="5" t="s">
        <v>18</v>
      </c>
      <c r="M128" s="5" t="s">
        <v>18</v>
      </c>
      <c r="N128" s="5" t="s">
        <v>18</v>
      </c>
      <c r="O128" s="5" t="s">
        <v>18</v>
      </c>
      <c r="P128" s="5" t="s">
        <v>18</v>
      </c>
      <c r="Q128" s="5" t="s">
        <v>18</v>
      </c>
      <c r="R128" s="5" t="s">
        <v>18</v>
      </c>
      <c r="S128" s="5" t="s">
        <v>18</v>
      </c>
      <c r="V128" s="5" t="s">
        <v>15</v>
      </c>
      <c r="AB128" s="5" t="s">
        <v>15</v>
      </c>
      <c r="AC128" s="5" t="s">
        <v>13</v>
      </c>
      <c r="AD128" s="5" t="s">
        <v>15</v>
      </c>
      <c r="AE128" s="5" t="s">
        <v>15</v>
      </c>
      <c r="AF128" s="5" t="s">
        <v>15</v>
      </c>
      <c r="AK128" s="5">
        <v>62</v>
      </c>
    </row>
    <row r="129" spans="1:41" x14ac:dyDescent="0.25">
      <c r="A129" s="1" t="s">
        <v>66</v>
      </c>
      <c r="B129" s="1" t="s">
        <v>81</v>
      </c>
      <c r="C129" s="1" t="s">
        <v>8</v>
      </c>
      <c r="D129" s="1" t="s">
        <v>50</v>
      </c>
      <c r="E129" s="34" t="s">
        <v>28</v>
      </c>
      <c r="F129" s="1" t="s">
        <v>10</v>
      </c>
      <c r="AD129" s="5">
        <v>17.823</v>
      </c>
      <c r="AE129" s="5">
        <v>71.108999999999995</v>
      </c>
      <c r="AF129" s="5">
        <v>39.591000000000001</v>
      </c>
      <c r="AG129" s="5">
        <v>13.298999999999999</v>
      </c>
      <c r="AH129" s="5">
        <v>13.57</v>
      </c>
      <c r="AI129" s="5">
        <v>14.71</v>
      </c>
      <c r="AJ129" s="5">
        <v>9.42</v>
      </c>
      <c r="AK129" s="5">
        <v>63</v>
      </c>
      <c r="AM129" s="13">
        <f>+AO129/$AO$3</f>
        <v>1.9908188233650831E-4</v>
      </c>
      <c r="AN129" s="7">
        <f>IF(AK129=1,AM129,AM129+AN127)</f>
        <v>0.99905859560490562</v>
      </c>
      <c r="AO129" s="5">
        <f>SUM(G129:AJ129)</f>
        <v>179.52199999999999</v>
      </c>
    </row>
    <row r="130" spans="1:41" x14ac:dyDescent="0.25">
      <c r="A130" s="1" t="s">
        <v>66</v>
      </c>
      <c r="B130" s="1" t="s">
        <v>81</v>
      </c>
      <c r="C130" s="1" t="s">
        <v>8</v>
      </c>
      <c r="D130" s="1" t="s">
        <v>50</v>
      </c>
      <c r="E130" s="34" t="s">
        <v>28</v>
      </c>
      <c r="F130" s="1" t="s">
        <v>11</v>
      </c>
      <c r="R130" s="5" t="s">
        <v>15</v>
      </c>
      <c r="S130" s="5" t="s">
        <v>13</v>
      </c>
      <c r="U130" s="5" t="s">
        <v>12</v>
      </c>
      <c r="W130" s="5" t="s">
        <v>12</v>
      </c>
      <c r="Z130" s="5" t="s">
        <v>18</v>
      </c>
      <c r="AA130" s="5" t="s">
        <v>12</v>
      </c>
      <c r="AB130" s="5" t="s">
        <v>12</v>
      </c>
      <c r="AC130" s="5" t="s">
        <v>12</v>
      </c>
      <c r="AD130" s="5" t="s">
        <v>12</v>
      </c>
      <c r="AE130" s="5" t="s">
        <v>12</v>
      </c>
      <c r="AF130" s="5" t="s">
        <v>18</v>
      </c>
      <c r="AG130" s="5" t="s">
        <v>12</v>
      </c>
      <c r="AH130" s="5" t="s">
        <v>18</v>
      </c>
      <c r="AI130" s="5" t="s">
        <v>12</v>
      </c>
      <c r="AJ130" s="5" t="s">
        <v>18</v>
      </c>
      <c r="AK130" s="5">
        <v>63</v>
      </c>
    </row>
    <row r="131" spans="1:41" x14ac:dyDescent="0.25">
      <c r="A131" s="1" t="s">
        <v>66</v>
      </c>
      <c r="B131" s="1" t="s">
        <v>81</v>
      </c>
      <c r="C131" s="1" t="s">
        <v>8</v>
      </c>
      <c r="D131" s="1" t="s">
        <v>217</v>
      </c>
      <c r="E131" s="34" t="s">
        <v>16</v>
      </c>
      <c r="F131" s="1" t="s">
        <v>10</v>
      </c>
      <c r="G131" s="5">
        <v>44</v>
      </c>
      <c r="H131" s="5">
        <v>45</v>
      </c>
      <c r="I131" s="5">
        <v>48</v>
      </c>
      <c r="J131" s="5">
        <v>2</v>
      </c>
      <c r="K131" s="5">
        <v>2</v>
      </c>
      <c r="L131" s="5">
        <v>1</v>
      </c>
      <c r="M131" s="5">
        <v>4</v>
      </c>
      <c r="N131" s="5">
        <v>1.76</v>
      </c>
      <c r="O131" s="5">
        <v>2.73</v>
      </c>
      <c r="P131" s="5">
        <v>0.1</v>
      </c>
      <c r="Q131" s="5">
        <v>2.1800000000000002</v>
      </c>
      <c r="R131" s="5">
        <v>1.6</v>
      </c>
      <c r="T131" s="5">
        <v>0.68799999999999994</v>
      </c>
      <c r="U131" s="5">
        <v>2.4129999999999998</v>
      </c>
      <c r="X131" s="5">
        <v>1.4430000000000001</v>
      </c>
      <c r="Y131" s="5">
        <v>1.284</v>
      </c>
      <c r="Z131" s="5">
        <v>0.22500000000000001</v>
      </c>
      <c r="AB131" s="5">
        <v>0.26300000000000001</v>
      </c>
      <c r="AF131" s="5">
        <v>0.13500000000000001</v>
      </c>
      <c r="AG131" s="5">
        <v>2.9000000000000001E-2</v>
      </c>
      <c r="AH131" s="5">
        <v>2E-3</v>
      </c>
      <c r="AI131" s="5">
        <v>0.40799999999999997</v>
      </c>
      <c r="AJ131" s="5">
        <v>0.04</v>
      </c>
      <c r="AK131" s="5">
        <v>64</v>
      </c>
      <c r="AM131" s="13">
        <f>+AO131/$AO$3</f>
        <v>1.7887449794943674E-4</v>
      </c>
      <c r="AN131" s="7">
        <f>IF(AK131=1,AM131,AM131+AN129)</f>
        <v>0.99923747010285502</v>
      </c>
      <c r="AO131" s="5">
        <f>SUM(G131:AJ131)</f>
        <v>161.29999999999995</v>
      </c>
    </row>
    <row r="132" spans="1:41" x14ac:dyDescent="0.25">
      <c r="A132" s="1" t="s">
        <v>66</v>
      </c>
      <c r="B132" s="1" t="s">
        <v>81</v>
      </c>
      <c r="C132" s="1" t="s">
        <v>8</v>
      </c>
      <c r="D132" s="1" t="s">
        <v>217</v>
      </c>
      <c r="E132" s="34" t="s">
        <v>16</v>
      </c>
      <c r="F132" s="1" t="s">
        <v>11</v>
      </c>
      <c r="G132" s="5" t="s">
        <v>13</v>
      </c>
      <c r="H132" s="5" t="s">
        <v>13</v>
      </c>
      <c r="I132" s="5" t="s">
        <v>13</v>
      </c>
      <c r="J132" s="5" t="s">
        <v>24</v>
      </c>
      <c r="K132" s="5" t="s">
        <v>24</v>
      </c>
      <c r="L132" s="5" t="s">
        <v>24</v>
      </c>
      <c r="M132" s="5" t="s">
        <v>24</v>
      </c>
      <c r="N132" s="5" t="s">
        <v>23</v>
      </c>
      <c r="O132" s="5" t="s">
        <v>23</v>
      </c>
      <c r="P132" s="5" t="s">
        <v>23</v>
      </c>
      <c r="Q132" s="5">
        <v>-1</v>
      </c>
      <c r="R132" s="5">
        <v>-1</v>
      </c>
      <c r="S132" s="5" t="s">
        <v>23</v>
      </c>
      <c r="T132" s="5" t="s">
        <v>23</v>
      </c>
      <c r="U132" s="5" t="s">
        <v>23</v>
      </c>
      <c r="X132" s="5">
        <v>-1</v>
      </c>
      <c r="Y132" s="5" t="s">
        <v>17</v>
      </c>
      <c r="Z132" s="5" t="s">
        <v>23</v>
      </c>
      <c r="AB132" s="5" t="s">
        <v>17</v>
      </c>
      <c r="AF132" s="5" t="s">
        <v>17</v>
      </c>
      <c r="AG132" s="5" t="s">
        <v>17</v>
      </c>
      <c r="AH132" s="5">
        <v>-1</v>
      </c>
      <c r="AI132" s="5" t="s">
        <v>17</v>
      </c>
      <c r="AJ132" s="5" t="s">
        <v>17</v>
      </c>
      <c r="AK132" s="5">
        <v>64</v>
      </c>
    </row>
    <row r="133" spans="1:41" x14ac:dyDescent="0.25">
      <c r="A133" s="1" t="s">
        <v>66</v>
      </c>
      <c r="B133" s="1" t="s">
        <v>81</v>
      </c>
      <c r="C133" s="1" t="s">
        <v>30</v>
      </c>
      <c r="D133" s="1" t="s">
        <v>159</v>
      </c>
      <c r="E133" s="34" t="s">
        <v>28</v>
      </c>
      <c r="F133" s="1" t="s">
        <v>10</v>
      </c>
      <c r="AC133" s="5">
        <v>41.667999999999999</v>
      </c>
      <c r="AD133" s="5">
        <v>31.863</v>
      </c>
      <c r="AE133" s="5">
        <v>19.120999999999999</v>
      </c>
      <c r="AF133" s="5">
        <v>14.778</v>
      </c>
      <c r="AG133" s="5">
        <v>5.9870000000000001</v>
      </c>
      <c r="AH133" s="5">
        <v>18.283999999999999</v>
      </c>
      <c r="AK133" s="5">
        <v>65</v>
      </c>
      <c r="AM133" s="13">
        <f>+AO133/$AO$3</f>
        <v>1.4605052854580765E-4</v>
      </c>
      <c r="AN133" s="7">
        <f>IF(AK133=1,AM133,AM133+AN131)</f>
        <v>0.99938352063140079</v>
      </c>
      <c r="AO133" s="5">
        <f>SUM(G133:AJ133)</f>
        <v>131.70099999999999</v>
      </c>
    </row>
    <row r="134" spans="1:41" x14ac:dyDescent="0.25">
      <c r="A134" s="1" t="s">
        <v>66</v>
      </c>
      <c r="B134" s="1" t="s">
        <v>81</v>
      </c>
      <c r="C134" s="1" t="s">
        <v>30</v>
      </c>
      <c r="D134" s="1" t="s">
        <v>159</v>
      </c>
      <c r="E134" s="34" t="s">
        <v>28</v>
      </c>
      <c r="F134" s="1" t="s">
        <v>11</v>
      </c>
      <c r="AC134" s="5">
        <v>-1</v>
      </c>
      <c r="AD134" s="5">
        <v>-1</v>
      </c>
      <c r="AE134" s="5">
        <v>-1</v>
      </c>
      <c r="AF134" s="5">
        <v>-1</v>
      </c>
      <c r="AG134" s="5">
        <v>-1</v>
      </c>
      <c r="AH134" s="5">
        <v>-1</v>
      </c>
      <c r="AK134" s="5">
        <v>65</v>
      </c>
    </row>
    <row r="135" spans="1:41" x14ac:dyDescent="0.25">
      <c r="A135" s="1" t="s">
        <v>66</v>
      </c>
      <c r="B135" s="1" t="s">
        <v>81</v>
      </c>
      <c r="C135" s="1" t="s">
        <v>8</v>
      </c>
      <c r="D135" s="1" t="s">
        <v>213</v>
      </c>
      <c r="E135" s="34" t="s">
        <v>14</v>
      </c>
      <c r="F135" s="1" t="s">
        <v>10</v>
      </c>
      <c r="AI135" s="5">
        <v>56.366</v>
      </c>
      <c r="AJ135" s="5">
        <v>50.243000000000002</v>
      </c>
      <c r="AK135" s="5">
        <v>66</v>
      </c>
      <c r="AM135" s="13">
        <f>+AO135/$AO$3</f>
        <v>1.1822462090447308E-4</v>
      </c>
      <c r="AN135" s="7">
        <f>IF(AK135=1,AM135,AM135+AN133)</f>
        <v>0.99950174525230528</v>
      </c>
      <c r="AO135" s="5">
        <f>SUM(G135:AJ135)</f>
        <v>106.60900000000001</v>
      </c>
    </row>
    <row r="136" spans="1:41" x14ac:dyDescent="0.25">
      <c r="A136" s="1" t="s">
        <v>66</v>
      </c>
      <c r="B136" s="1" t="s">
        <v>81</v>
      </c>
      <c r="C136" s="1" t="s">
        <v>8</v>
      </c>
      <c r="D136" s="1" t="s">
        <v>213</v>
      </c>
      <c r="E136" s="34" t="s">
        <v>14</v>
      </c>
      <c r="F136" s="1" t="s">
        <v>11</v>
      </c>
      <c r="AI136" s="5" t="s">
        <v>24</v>
      </c>
      <c r="AJ136" s="5" t="s">
        <v>12</v>
      </c>
      <c r="AK136" s="5">
        <v>66</v>
      </c>
    </row>
    <row r="137" spans="1:41" x14ac:dyDescent="0.25">
      <c r="A137" s="1" t="s">
        <v>66</v>
      </c>
      <c r="B137" s="1" t="s">
        <v>81</v>
      </c>
      <c r="C137" s="1" t="s">
        <v>8</v>
      </c>
      <c r="D137" s="1" t="s">
        <v>222</v>
      </c>
      <c r="E137" s="34" t="s">
        <v>32</v>
      </c>
      <c r="F137" s="1" t="s">
        <v>10</v>
      </c>
      <c r="AF137" s="5">
        <v>32.094000000000001</v>
      </c>
      <c r="AG137" s="5">
        <v>48.844999999999999</v>
      </c>
      <c r="AK137" s="5">
        <v>67</v>
      </c>
      <c r="AM137" s="13">
        <f>+AO137/$AO$3</f>
        <v>8.9757737070858423E-5</v>
      </c>
      <c r="AN137" s="7">
        <f>IF(AK137=1,AM137,AM137+AN135)</f>
        <v>0.99959150298937616</v>
      </c>
      <c r="AO137" s="5">
        <f>SUM(G137:AJ137)</f>
        <v>80.938999999999993</v>
      </c>
    </row>
    <row r="138" spans="1:41" x14ac:dyDescent="0.25">
      <c r="A138" s="1" t="s">
        <v>66</v>
      </c>
      <c r="B138" s="1" t="s">
        <v>81</v>
      </c>
      <c r="C138" s="1" t="s">
        <v>8</v>
      </c>
      <c r="D138" s="1" t="s">
        <v>222</v>
      </c>
      <c r="E138" s="34" t="s">
        <v>32</v>
      </c>
      <c r="F138" s="1" t="s">
        <v>11</v>
      </c>
      <c r="AF138" s="5">
        <v>-1</v>
      </c>
      <c r="AG138" s="5">
        <v>-1</v>
      </c>
      <c r="AK138" s="5">
        <v>67</v>
      </c>
    </row>
    <row r="139" spans="1:41" x14ac:dyDescent="0.25">
      <c r="A139" s="1" t="s">
        <v>66</v>
      </c>
      <c r="B139" s="1" t="s">
        <v>81</v>
      </c>
      <c r="C139" s="1" t="s">
        <v>8</v>
      </c>
      <c r="D139" s="1" t="s">
        <v>217</v>
      </c>
      <c r="E139" s="34" t="s">
        <v>22</v>
      </c>
      <c r="F139" s="1" t="s">
        <v>10</v>
      </c>
      <c r="G139" s="5">
        <v>0.36</v>
      </c>
      <c r="H139" s="5">
        <v>2</v>
      </c>
      <c r="I139" s="5">
        <v>4</v>
      </c>
      <c r="J139" s="5">
        <v>9</v>
      </c>
      <c r="K139" s="5">
        <v>1.07</v>
      </c>
      <c r="L139" s="5">
        <v>2</v>
      </c>
      <c r="M139" s="5">
        <v>0.17</v>
      </c>
      <c r="N139" s="5">
        <v>0.3</v>
      </c>
      <c r="O139" s="5">
        <v>7.93</v>
      </c>
      <c r="P139" s="5">
        <v>5.37</v>
      </c>
      <c r="Q139" s="5">
        <v>0.91</v>
      </c>
      <c r="R139" s="5">
        <v>3.2250000000000001</v>
      </c>
      <c r="S139" s="5">
        <v>0.106</v>
      </c>
      <c r="T139" s="5">
        <v>4.7119999999999997</v>
      </c>
      <c r="U139" s="5">
        <v>4.1710000000000003</v>
      </c>
      <c r="V139" s="5">
        <v>0.60199999999999998</v>
      </c>
      <c r="W139" s="5">
        <v>4.4999999999999998E-2</v>
      </c>
      <c r="X139" s="5">
        <v>0.55200000000000005</v>
      </c>
      <c r="Y139" s="5">
        <v>5.8000000000000003E-2</v>
      </c>
      <c r="Z139" s="5">
        <v>1.5269999999999999</v>
      </c>
      <c r="AA139" s="5">
        <v>0.85</v>
      </c>
      <c r="AB139" s="5">
        <v>1.262</v>
      </c>
      <c r="AC139" s="5">
        <v>0.77500000000000002</v>
      </c>
      <c r="AD139" s="5">
        <v>2.2879999999999998</v>
      </c>
      <c r="AE139" s="5">
        <v>0.63</v>
      </c>
      <c r="AF139" s="5">
        <v>0.33600000000000002</v>
      </c>
      <c r="AJ139" s="5">
        <v>6.6000000000000003E-2</v>
      </c>
      <c r="AK139" s="5">
        <v>68</v>
      </c>
      <c r="AM139" s="13">
        <f>+AO139/$AO$3</f>
        <v>6.0232909833376691E-5</v>
      </c>
      <c r="AN139" s="7">
        <f>IF(AK139=1,AM139,AM139+AN137)</f>
        <v>0.99965173589920953</v>
      </c>
      <c r="AO139" s="5">
        <f>SUM(G139:AJ139)</f>
        <v>54.315000000000005</v>
      </c>
    </row>
    <row r="140" spans="1:41" x14ac:dyDescent="0.25">
      <c r="A140" s="1" t="s">
        <v>66</v>
      </c>
      <c r="B140" s="1" t="s">
        <v>81</v>
      </c>
      <c r="C140" s="1" t="s">
        <v>8</v>
      </c>
      <c r="D140" s="1" t="s">
        <v>217</v>
      </c>
      <c r="E140" s="34" t="s">
        <v>22</v>
      </c>
      <c r="F140" s="1" t="s">
        <v>11</v>
      </c>
      <c r="G140" s="5" t="s">
        <v>13</v>
      </c>
      <c r="H140" s="5" t="s">
        <v>13</v>
      </c>
      <c r="I140" s="5" t="s">
        <v>13</v>
      </c>
      <c r="J140" s="5" t="s">
        <v>13</v>
      </c>
      <c r="K140" s="5" t="s">
        <v>13</v>
      </c>
      <c r="L140" s="5" t="s">
        <v>13</v>
      </c>
      <c r="M140" s="5" t="s">
        <v>24</v>
      </c>
      <c r="N140" s="5" t="s">
        <v>23</v>
      </c>
      <c r="O140" s="5" t="s">
        <v>23</v>
      </c>
      <c r="P140" s="5">
        <v>-1</v>
      </c>
      <c r="Q140" s="5">
        <v>-1</v>
      </c>
      <c r="R140" s="5" t="s">
        <v>15</v>
      </c>
      <c r="S140" s="5">
        <v>-1</v>
      </c>
      <c r="T140" s="5">
        <v>-1</v>
      </c>
      <c r="U140" s="5">
        <v>-1</v>
      </c>
      <c r="V140" s="5">
        <v>-1</v>
      </c>
      <c r="W140" s="5">
        <v>-1</v>
      </c>
      <c r="X140" s="5">
        <v>-1</v>
      </c>
      <c r="Y140" s="5" t="s">
        <v>17</v>
      </c>
      <c r="Z140" s="5" t="s">
        <v>17</v>
      </c>
      <c r="AA140" s="5" t="s">
        <v>17</v>
      </c>
      <c r="AB140" s="5" t="s">
        <v>17</v>
      </c>
      <c r="AC140" s="5" t="s">
        <v>17</v>
      </c>
      <c r="AD140" s="5" t="s">
        <v>17</v>
      </c>
      <c r="AE140" s="5" t="s">
        <v>17</v>
      </c>
      <c r="AF140" s="5" t="s">
        <v>17</v>
      </c>
      <c r="AJ140" s="5" t="s">
        <v>17</v>
      </c>
      <c r="AK140" s="5">
        <v>68</v>
      </c>
    </row>
    <row r="141" spans="1:41" x14ac:dyDescent="0.25">
      <c r="A141" s="1" t="s">
        <v>66</v>
      </c>
      <c r="B141" s="1" t="s">
        <v>81</v>
      </c>
      <c r="C141" s="1" t="s">
        <v>30</v>
      </c>
      <c r="D141" s="1" t="s">
        <v>163</v>
      </c>
      <c r="E141" s="34" t="s">
        <v>14</v>
      </c>
      <c r="F141" s="1" t="s">
        <v>10</v>
      </c>
      <c r="AC141" s="5">
        <v>0.73</v>
      </c>
      <c r="AD141" s="5">
        <v>4.55</v>
      </c>
      <c r="AE141" s="5">
        <v>29.45</v>
      </c>
      <c r="AF141" s="5">
        <v>12.9</v>
      </c>
      <c r="AH141" s="5">
        <v>5.94</v>
      </c>
      <c r="AK141" s="5">
        <v>69</v>
      </c>
      <c r="AM141" s="13">
        <f>+AO141/$AO$3</f>
        <v>5.9406738097652374E-5</v>
      </c>
      <c r="AN141" s="7">
        <f>IF(AK141=1,AM141,AM141+AN139)</f>
        <v>0.9997111426373072</v>
      </c>
      <c r="AO141" s="5">
        <f>SUM(G141:AJ141)</f>
        <v>53.569999999999993</v>
      </c>
    </row>
    <row r="142" spans="1:41" x14ac:dyDescent="0.25">
      <c r="A142" s="1" t="s">
        <v>66</v>
      </c>
      <c r="B142" s="1" t="s">
        <v>81</v>
      </c>
      <c r="C142" s="1" t="s">
        <v>30</v>
      </c>
      <c r="D142" s="1" t="s">
        <v>163</v>
      </c>
      <c r="E142" s="34" t="s">
        <v>14</v>
      </c>
      <c r="F142" s="1" t="s">
        <v>11</v>
      </c>
      <c r="AC142" s="5" t="s">
        <v>15</v>
      </c>
      <c r="AD142" s="5" t="s">
        <v>15</v>
      </c>
      <c r="AE142" s="5" t="s">
        <v>15</v>
      </c>
      <c r="AF142" s="5" t="s">
        <v>15</v>
      </c>
      <c r="AH142" s="5" t="s">
        <v>15</v>
      </c>
      <c r="AK142" s="5">
        <v>69</v>
      </c>
    </row>
    <row r="143" spans="1:41" x14ac:dyDescent="0.25">
      <c r="A143" s="1" t="s">
        <v>66</v>
      </c>
      <c r="B143" s="1" t="s">
        <v>81</v>
      </c>
      <c r="C143" s="1" t="s">
        <v>30</v>
      </c>
      <c r="D143" s="1" t="s">
        <v>84</v>
      </c>
      <c r="E143" s="34" t="s">
        <v>32</v>
      </c>
      <c r="F143" s="1" t="s">
        <v>10</v>
      </c>
      <c r="J143" s="5">
        <v>21</v>
      </c>
      <c r="K143" s="5">
        <v>21</v>
      </c>
      <c r="AK143" s="5">
        <v>70</v>
      </c>
      <c r="AM143" s="13">
        <f>+AO143/$AO$3</f>
        <v>4.6576124698551428E-5</v>
      </c>
      <c r="AN143" s="7">
        <f>IF(AK143=1,AM143,AM143+AN141)</f>
        <v>0.99975771876200581</v>
      </c>
      <c r="AO143" s="5">
        <f>SUM(G143:AJ143)</f>
        <v>42</v>
      </c>
    </row>
    <row r="144" spans="1:41" x14ac:dyDescent="0.25">
      <c r="A144" s="1" t="s">
        <v>66</v>
      </c>
      <c r="B144" s="1" t="s">
        <v>81</v>
      </c>
      <c r="C144" s="1" t="s">
        <v>30</v>
      </c>
      <c r="D144" s="1" t="s">
        <v>84</v>
      </c>
      <c r="E144" s="34" t="s">
        <v>32</v>
      </c>
      <c r="F144" s="1" t="s">
        <v>11</v>
      </c>
      <c r="J144" s="5">
        <v>-1</v>
      </c>
      <c r="K144" s="5">
        <v>-1</v>
      </c>
      <c r="AK144" s="5">
        <v>70</v>
      </c>
    </row>
    <row r="145" spans="1:41" x14ac:dyDescent="0.25">
      <c r="A145" s="1" t="s">
        <v>66</v>
      </c>
      <c r="B145" s="1" t="s">
        <v>81</v>
      </c>
      <c r="C145" s="1" t="s">
        <v>8</v>
      </c>
      <c r="D145" s="1" t="s">
        <v>213</v>
      </c>
      <c r="E145" s="34" t="s">
        <v>33</v>
      </c>
      <c r="F145" s="1" t="s">
        <v>10</v>
      </c>
      <c r="AC145" s="5">
        <v>3.1E-2</v>
      </c>
      <c r="AF145" s="5">
        <v>0.41499999999999998</v>
      </c>
      <c r="AG145" s="5">
        <v>12.307</v>
      </c>
      <c r="AH145" s="5">
        <v>7.266</v>
      </c>
      <c r="AI145" s="5">
        <v>4.516</v>
      </c>
      <c r="AJ145" s="5">
        <v>16.007999999999999</v>
      </c>
      <c r="AK145" s="5">
        <v>71</v>
      </c>
      <c r="AM145" s="13">
        <f>+AO145/$AO$3</f>
        <v>4.496037675365167E-5</v>
      </c>
      <c r="AN145" s="7">
        <f>IF(AK145=1,AM145,AM145+AN143)</f>
        <v>0.99980267913875942</v>
      </c>
      <c r="AO145" s="5">
        <f>SUM(G145:AJ145)</f>
        <v>40.542999999999992</v>
      </c>
    </row>
    <row r="146" spans="1:41" x14ac:dyDescent="0.25">
      <c r="A146" s="1" t="s">
        <v>66</v>
      </c>
      <c r="B146" s="1" t="s">
        <v>81</v>
      </c>
      <c r="C146" s="1" t="s">
        <v>8</v>
      </c>
      <c r="D146" s="1" t="s">
        <v>213</v>
      </c>
      <c r="E146" s="34" t="s">
        <v>33</v>
      </c>
      <c r="F146" s="1" t="s">
        <v>11</v>
      </c>
      <c r="AC146" s="5">
        <v>-1</v>
      </c>
      <c r="AF146" s="5">
        <v>-1</v>
      </c>
      <c r="AG146" s="5" t="s">
        <v>23</v>
      </c>
      <c r="AH146" s="5">
        <v>-1</v>
      </c>
      <c r="AI146" s="5" t="s">
        <v>24</v>
      </c>
      <c r="AJ146" s="5" t="s">
        <v>12</v>
      </c>
      <c r="AK146" s="5">
        <v>71</v>
      </c>
    </row>
    <row r="147" spans="1:41" x14ac:dyDescent="0.25">
      <c r="A147" s="1" t="s">
        <v>66</v>
      </c>
      <c r="B147" s="1" t="s">
        <v>81</v>
      </c>
      <c r="C147" s="1" t="s">
        <v>30</v>
      </c>
      <c r="D147" s="1" t="s">
        <v>63</v>
      </c>
      <c r="E147" s="34" t="s">
        <v>21</v>
      </c>
      <c r="F147" s="1" t="s">
        <v>10</v>
      </c>
      <c r="N147" s="5">
        <v>31.81</v>
      </c>
      <c r="AK147" s="5">
        <v>72</v>
      </c>
      <c r="AM147" s="13">
        <f>+AO147/$AO$3</f>
        <v>3.5275869682402879E-5</v>
      </c>
      <c r="AN147" s="7">
        <f>IF(AK147=1,AM147,AM147+AN145)</f>
        <v>0.99983795500844186</v>
      </c>
      <c r="AO147" s="5">
        <f>SUM(G147:AJ147)</f>
        <v>31.81</v>
      </c>
    </row>
    <row r="148" spans="1:41" x14ac:dyDescent="0.25">
      <c r="A148" s="1" t="s">
        <v>66</v>
      </c>
      <c r="B148" s="1" t="s">
        <v>81</v>
      </c>
      <c r="C148" s="1" t="s">
        <v>30</v>
      </c>
      <c r="D148" s="1" t="s">
        <v>63</v>
      </c>
      <c r="E148" s="34" t="s">
        <v>21</v>
      </c>
      <c r="F148" s="1" t="s">
        <v>11</v>
      </c>
      <c r="N148" s="5">
        <v>-1</v>
      </c>
      <c r="AK148" s="5">
        <v>72</v>
      </c>
    </row>
    <row r="149" spans="1:41" x14ac:dyDescent="0.25">
      <c r="A149" s="1" t="s">
        <v>66</v>
      </c>
      <c r="B149" s="1" t="s">
        <v>81</v>
      </c>
      <c r="C149" s="1" t="s">
        <v>30</v>
      </c>
      <c r="D149" s="1" t="s">
        <v>31</v>
      </c>
      <c r="E149" s="34" t="s">
        <v>9</v>
      </c>
      <c r="F149" s="1" t="s">
        <v>10</v>
      </c>
      <c r="L149" s="5">
        <v>15</v>
      </c>
      <c r="M149" s="5">
        <v>15</v>
      </c>
      <c r="AK149" s="5">
        <v>73</v>
      </c>
      <c r="AM149" s="13">
        <f>+AO149/$AO$3</f>
        <v>3.3268660498965303E-5</v>
      </c>
      <c r="AN149" s="7">
        <f>IF(AK149=1,AM149,AM149+AN147)</f>
        <v>0.99987122366894088</v>
      </c>
      <c r="AO149" s="5">
        <f>SUM(G149:AJ149)</f>
        <v>30</v>
      </c>
    </row>
    <row r="150" spans="1:41" x14ac:dyDescent="0.25">
      <c r="A150" s="1" t="s">
        <v>66</v>
      </c>
      <c r="B150" s="1" t="s">
        <v>81</v>
      </c>
      <c r="C150" s="1" t="s">
        <v>30</v>
      </c>
      <c r="D150" s="1" t="s">
        <v>31</v>
      </c>
      <c r="E150" s="34" t="s">
        <v>9</v>
      </c>
      <c r="F150" s="1" t="s">
        <v>11</v>
      </c>
      <c r="L150" s="5">
        <v>-1</v>
      </c>
      <c r="M150" s="5">
        <v>-1</v>
      </c>
      <c r="AK150" s="5">
        <v>73</v>
      </c>
    </row>
    <row r="151" spans="1:41" x14ac:dyDescent="0.25">
      <c r="A151" s="1" t="s">
        <v>66</v>
      </c>
      <c r="B151" s="1" t="s">
        <v>81</v>
      </c>
      <c r="C151" s="1" t="s">
        <v>8</v>
      </c>
      <c r="D151" s="1" t="s">
        <v>153</v>
      </c>
      <c r="E151" s="34" t="s">
        <v>22</v>
      </c>
      <c r="F151" s="1" t="s">
        <v>10</v>
      </c>
      <c r="I151" s="5">
        <v>12</v>
      </c>
      <c r="J151" s="5">
        <v>8</v>
      </c>
      <c r="AK151" s="5">
        <v>74</v>
      </c>
      <c r="AM151" s="13">
        <f>+AO151/$AO$3</f>
        <v>2.2179106999310202E-5</v>
      </c>
      <c r="AN151" s="7">
        <f>IF(AK151=1,AM151,AM151+AN149)</f>
        <v>0.99989340277594019</v>
      </c>
      <c r="AO151" s="5">
        <f>SUM(G151:AJ151)</f>
        <v>20</v>
      </c>
    </row>
    <row r="152" spans="1:41" x14ac:dyDescent="0.25">
      <c r="A152" s="1" t="s">
        <v>66</v>
      </c>
      <c r="B152" s="1" t="s">
        <v>81</v>
      </c>
      <c r="C152" s="1" t="s">
        <v>8</v>
      </c>
      <c r="D152" s="1" t="s">
        <v>153</v>
      </c>
      <c r="E152" s="34" t="s">
        <v>22</v>
      </c>
      <c r="F152" s="1" t="s">
        <v>11</v>
      </c>
      <c r="I152" s="5">
        <v>-1</v>
      </c>
      <c r="J152" s="5">
        <v>-1</v>
      </c>
      <c r="AK152" s="5">
        <v>74</v>
      </c>
    </row>
    <row r="153" spans="1:41" x14ac:dyDescent="0.25">
      <c r="A153" s="1" t="s">
        <v>66</v>
      </c>
      <c r="B153" s="1" t="s">
        <v>81</v>
      </c>
      <c r="C153" s="1" t="s">
        <v>8</v>
      </c>
      <c r="D153" s="1" t="s">
        <v>235</v>
      </c>
      <c r="E153" s="34" t="s">
        <v>26</v>
      </c>
      <c r="F153" s="1" t="s">
        <v>10</v>
      </c>
      <c r="AB153" s="5">
        <v>9.5020000000000007</v>
      </c>
      <c r="AC153" s="5">
        <v>4.9000000000000004</v>
      </c>
      <c r="AK153" s="5">
        <v>75</v>
      </c>
      <c r="AM153" s="13">
        <f>+AO153/$AO$3</f>
        <v>1.5971174950203277E-5</v>
      </c>
      <c r="AN153" s="7">
        <f>IF(AK153=1,AM153,AM153+AN151)</f>
        <v>0.99990937395089041</v>
      </c>
      <c r="AO153" s="5">
        <f>SUM(G153:AJ153)</f>
        <v>14.402000000000001</v>
      </c>
    </row>
    <row r="154" spans="1:41" x14ac:dyDescent="0.25">
      <c r="A154" s="1" t="s">
        <v>66</v>
      </c>
      <c r="B154" s="1" t="s">
        <v>81</v>
      </c>
      <c r="C154" s="1" t="s">
        <v>8</v>
      </c>
      <c r="D154" s="1" t="s">
        <v>235</v>
      </c>
      <c r="E154" s="34" t="s">
        <v>26</v>
      </c>
      <c r="F154" s="1" t="s">
        <v>11</v>
      </c>
      <c r="AB154" s="5">
        <v>-1</v>
      </c>
      <c r="AC154" s="5">
        <v>-1</v>
      </c>
      <c r="AK154" s="5">
        <v>75</v>
      </c>
    </row>
    <row r="155" spans="1:41" x14ac:dyDescent="0.25">
      <c r="A155" s="1" t="s">
        <v>66</v>
      </c>
      <c r="B155" s="1" t="s">
        <v>81</v>
      </c>
      <c r="C155" s="1" t="s">
        <v>8</v>
      </c>
      <c r="D155" s="1" t="s">
        <v>235</v>
      </c>
      <c r="E155" s="34" t="s">
        <v>14</v>
      </c>
      <c r="F155" s="1" t="s">
        <v>10</v>
      </c>
      <c r="AI155" s="5">
        <v>5.8710000000000004</v>
      </c>
      <c r="AJ155" s="5">
        <v>4.7709999999999999</v>
      </c>
      <c r="AK155" s="5">
        <v>76</v>
      </c>
      <c r="AM155" s="13">
        <f>+AO155/$AO$3</f>
        <v>1.1801502834332958E-5</v>
      </c>
      <c r="AN155" s="7">
        <f>IF(AK155=1,AM155,AM155+AN153)</f>
        <v>0.99992117545372472</v>
      </c>
      <c r="AO155" s="5">
        <f>SUM(G155:AJ155)</f>
        <v>10.641999999999999</v>
      </c>
    </row>
    <row r="156" spans="1:41" x14ac:dyDescent="0.25">
      <c r="A156" s="1" t="s">
        <v>66</v>
      </c>
      <c r="B156" s="1" t="s">
        <v>81</v>
      </c>
      <c r="C156" s="1" t="s">
        <v>8</v>
      </c>
      <c r="D156" s="1" t="s">
        <v>235</v>
      </c>
      <c r="E156" s="34" t="s">
        <v>14</v>
      </c>
      <c r="F156" s="1" t="s">
        <v>11</v>
      </c>
      <c r="AI156" s="5">
        <v>-1</v>
      </c>
      <c r="AJ156" s="5">
        <v>-1</v>
      </c>
      <c r="AK156" s="5">
        <v>76</v>
      </c>
    </row>
    <row r="157" spans="1:41" x14ac:dyDescent="0.25">
      <c r="A157" s="1" t="s">
        <v>66</v>
      </c>
      <c r="B157" s="1" t="s">
        <v>81</v>
      </c>
      <c r="C157" s="1" t="s">
        <v>8</v>
      </c>
      <c r="D157" s="1" t="s">
        <v>224</v>
      </c>
      <c r="E157" s="34" t="s">
        <v>21</v>
      </c>
      <c r="F157" s="1" t="s">
        <v>10</v>
      </c>
      <c r="AA157" s="5">
        <v>6.0279999999999996</v>
      </c>
      <c r="AB157" s="5">
        <v>2.4119999999999999</v>
      </c>
      <c r="AK157" s="5">
        <v>77</v>
      </c>
      <c r="AM157" s="13">
        <f>+AO157/$AO$3</f>
        <v>9.3595831537089051E-6</v>
      </c>
      <c r="AN157" s="7">
        <f>IF(AK157=1,AM157,AM157+AN155)</f>
        <v>0.99993053503687845</v>
      </c>
      <c r="AO157" s="5">
        <f>SUM(G157:AJ157)</f>
        <v>8.44</v>
      </c>
    </row>
    <row r="158" spans="1:41" x14ac:dyDescent="0.25">
      <c r="A158" s="1" t="s">
        <v>66</v>
      </c>
      <c r="B158" s="1" t="s">
        <v>81</v>
      </c>
      <c r="C158" s="1" t="s">
        <v>8</v>
      </c>
      <c r="D158" s="1" t="s">
        <v>224</v>
      </c>
      <c r="E158" s="34" t="s">
        <v>21</v>
      </c>
      <c r="F158" s="1" t="s">
        <v>11</v>
      </c>
      <c r="AA158" s="5" t="s">
        <v>15</v>
      </c>
      <c r="AB158" s="5" t="s">
        <v>15</v>
      </c>
      <c r="AK158" s="5">
        <v>77</v>
      </c>
    </row>
    <row r="159" spans="1:41" x14ac:dyDescent="0.25">
      <c r="A159" s="1" t="s">
        <v>66</v>
      </c>
      <c r="B159" s="1" t="s">
        <v>81</v>
      </c>
      <c r="C159" s="1" t="s">
        <v>8</v>
      </c>
      <c r="D159" s="1" t="s">
        <v>38</v>
      </c>
      <c r="E159" s="34" t="s">
        <v>44</v>
      </c>
      <c r="F159" s="1" t="s">
        <v>10</v>
      </c>
      <c r="I159" s="5">
        <v>4</v>
      </c>
      <c r="J159" s="5">
        <v>1</v>
      </c>
      <c r="K159" s="5">
        <v>0.14099999999999999</v>
      </c>
      <c r="L159" s="5">
        <v>9.2999999999999999E-2</v>
      </c>
      <c r="M159" s="5">
        <v>1</v>
      </c>
      <c r="N159" s="5">
        <v>1.4999999999999999E-2</v>
      </c>
      <c r="O159" s="5">
        <v>0.16700000000000001</v>
      </c>
      <c r="P159" s="5">
        <v>0.1</v>
      </c>
      <c r="Q159" s="5">
        <v>0.17599999999999999</v>
      </c>
      <c r="R159" s="5">
        <v>0.70599999999999996</v>
      </c>
      <c r="T159" s="5">
        <v>0.20300000000000001</v>
      </c>
      <c r="U159" s="5">
        <v>6.2E-2</v>
      </c>
      <c r="AE159" s="5">
        <v>2.8000000000000001E-2</v>
      </c>
      <c r="AK159" s="5">
        <v>78</v>
      </c>
      <c r="AM159" s="13">
        <f>+AO159/$AO$3</f>
        <v>8.5289755965847382E-6</v>
      </c>
      <c r="AN159" s="7">
        <f>IF(AK159=1,AM159,AM159+AN157)</f>
        <v>0.99993906401247501</v>
      </c>
      <c r="AO159" s="5">
        <f>SUM(G159:AJ159)</f>
        <v>7.6909999999999998</v>
      </c>
    </row>
    <row r="160" spans="1:41" x14ac:dyDescent="0.25">
      <c r="A160" s="1" t="s">
        <v>66</v>
      </c>
      <c r="B160" s="1" t="s">
        <v>81</v>
      </c>
      <c r="C160" s="1" t="s">
        <v>8</v>
      </c>
      <c r="D160" s="1" t="s">
        <v>38</v>
      </c>
      <c r="E160" s="34" t="s">
        <v>44</v>
      </c>
      <c r="F160" s="1" t="s">
        <v>11</v>
      </c>
      <c r="I160" s="5" t="s">
        <v>15</v>
      </c>
      <c r="J160" s="5" t="s">
        <v>15</v>
      </c>
      <c r="K160" s="5" t="s">
        <v>15</v>
      </c>
      <c r="L160" s="5" t="s">
        <v>15</v>
      </c>
      <c r="M160" s="5" t="s">
        <v>13</v>
      </c>
      <c r="N160" s="5">
        <v>-1</v>
      </c>
      <c r="O160" s="5" t="s">
        <v>15</v>
      </c>
      <c r="P160" s="5" t="s">
        <v>15</v>
      </c>
      <c r="Q160" s="5" t="s">
        <v>15</v>
      </c>
      <c r="R160" s="5" t="s">
        <v>15</v>
      </c>
      <c r="T160" s="5" t="s">
        <v>15</v>
      </c>
      <c r="U160" s="5" t="s">
        <v>15</v>
      </c>
      <c r="AE160" s="5" t="s">
        <v>18</v>
      </c>
      <c r="AK160" s="5">
        <v>78</v>
      </c>
    </row>
    <row r="161" spans="1:41" x14ac:dyDescent="0.25">
      <c r="A161" s="1" t="s">
        <v>66</v>
      </c>
      <c r="B161" s="1" t="s">
        <v>81</v>
      </c>
      <c r="C161" s="1" t="s">
        <v>8</v>
      </c>
      <c r="D161" s="1" t="s">
        <v>222</v>
      </c>
      <c r="E161" s="34" t="s">
        <v>21</v>
      </c>
      <c r="F161" s="1" t="s">
        <v>10</v>
      </c>
      <c r="X161" s="5">
        <v>3.9E-2</v>
      </c>
      <c r="Z161" s="5">
        <v>0.111</v>
      </c>
      <c r="AC161" s="5">
        <v>3.2000000000000001E-2</v>
      </c>
      <c r="AD161" s="5">
        <v>6.0999999999999999E-2</v>
      </c>
      <c r="AG161" s="5">
        <v>1.2350000000000001</v>
      </c>
      <c r="AH161" s="5">
        <v>1.734</v>
      </c>
      <c r="AI161" s="5">
        <v>1.976</v>
      </c>
      <c r="AJ161" s="5">
        <v>0.44700000000000001</v>
      </c>
      <c r="AK161" s="5">
        <v>79</v>
      </c>
      <c r="AM161" s="13">
        <f>+AO161/$AO$3</f>
        <v>6.2489633970556508E-6</v>
      </c>
      <c r="AN161" s="7">
        <f>IF(AK161=1,AM161,AM161+AN159)</f>
        <v>0.99994531297587208</v>
      </c>
      <c r="AO161" s="5">
        <f>SUM(G161:AJ161)</f>
        <v>5.6350000000000007</v>
      </c>
    </row>
    <row r="162" spans="1:41" x14ac:dyDescent="0.25">
      <c r="A162" s="1" t="s">
        <v>66</v>
      </c>
      <c r="B162" s="1" t="s">
        <v>81</v>
      </c>
      <c r="C162" s="1" t="s">
        <v>8</v>
      </c>
      <c r="D162" s="1" t="s">
        <v>222</v>
      </c>
      <c r="E162" s="34" t="s">
        <v>21</v>
      </c>
      <c r="F162" s="1" t="s">
        <v>11</v>
      </c>
      <c r="W162" s="5" t="s">
        <v>15</v>
      </c>
      <c r="X162" s="5" t="s">
        <v>15</v>
      </c>
      <c r="Y162" s="5" t="s">
        <v>15</v>
      </c>
      <c r="Z162" s="5" t="s">
        <v>15</v>
      </c>
      <c r="AA162" s="5" t="s">
        <v>15</v>
      </c>
      <c r="AC162" s="5" t="s">
        <v>15</v>
      </c>
      <c r="AD162" s="5">
        <v>-1</v>
      </c>
      <c r="AG162" s="5" t="s">
        <v>15</v>
      </c>
      <c r="AH162" s="5" t="s">
        <v>15</v>
      </c>
      <c r="AI162" s="5" t="s">
        <v>15</v>
      </c>
      <c r="AJ162" s="5" t="s">
        <v>15</v>
      </c>
      <c r="AK162" s="5">
        <v>79</v>
      </c>
    </row>
    <row r="163" spans="1:41" x14ac:dyDescent="0.25">
      <c r="A163" s="1" t="s">
        <v>66</v>
      </c>
      <c r="B163" s="1" t="s">
        <v>81</v>
      </c>
      <c r="C163" s="1" t="s">
        <v>30</v>
      </c>
      <c r="D163" s="1" t="s">
        <v>60</v>
      </c>
      <c r="E163" s="34" t="s">
        <v>28</v>
      </c>
      <c r="F163" s="1" t="s">
        <v>10</v>
      </c>
      <c r="W163" s="5">
        <v>5</v>
      </c>
      <c r="X163" s="5">
        <v>1.7999999999999999E-2</v>
      </c>
      <c r="AK163" s="5">
        <v>80</v>
      </c>
      <c r="AM163" s="13">
        <f>+AO163/$AO$3</f>
        <v>5.5647379461269301E-6</v>
      </c>
      <c r="AN163" s="7">
        <f>IF(AK163=1,AM163,AM163+AN161)</f>
        <v>0.99995087771381819</v>
      </c>
      <c r="AO163" s="5">
        <f>SUM(G163:AJ163)</f>
        <v>5.0179999999999998</v>
      </c>
    </row>
    <row r="164" spans="1:41" x14ac:dyDescent="0.25">
      <c r="A164" s="1" t="s">
        <v>66</v>
      </c>
      <c r="B164" s="1" t="s">
        <v>81</v>
      </c>
      <c r="C164" s="1" t="s">
        <v>30</v>
      </c>
      <c r="D164" s="1" t="s">
        <v>60</v>
      </c>
      <c r="E164" s="34" t="s">
        <v>28</v>
      </c>
      <c r="F164" s="1" t="s">
        <v>11</v>
      </c>
      <c r="W164" s="5" t="s">
        <v>15</v>
      </c>
      <c r="X164" s="5" t="s">
        <v>15</v>
      </c>
      <c r="AK164" s="5">
        <v>80</v>
      </c>
    </row>
    <row r="165" spans="1:41" x14ac:dyDescent="0.25">
      <c r="A165" s="1" t="s">
        <v>66</v>
      </c>
      <c r="B165" s="1" t="s">
        <v>81</v>
      </c>
      <c r="C165" s="1" t="s">
        <v>8</v>
      </c>
      <c r="D165" s="1" t="s">
        <v>217</v>
      </c>
      <c r="E165" s="34" t="s">
        <v>47</v>
      </c>
      <c r="F165" s="1" t="s">
        <v>10</v>
      </c>
      <c r="G165" s="5">
        <v>0.06</v>
      </c>
      <c r="H165" s="5">
        <v>0.15</v>
      </c>
      <c r="K165" s="5">
        <v>0.05</v>
      </c>
      <c r="L165" s="5">
        <v>0.12</v>
      </c>
      <c r="M165" s="5">
        <v>1.1399999999999999</v>
      </c>
      <c r="N165" s="5">
        <v>0.81</v>
      </c>
      <c r="O165" s="5">
        <v>0.46</v>
      </c>
      <c r="P165" s="5">
        <v>0.53</v>
      </c>
      <c r="Q165" s="5">
        <v>0.49</v>
      </c>
      <c r="R165" s="5">
        <v>0.09</v>
      </c>
      <c r="S165" s="5">
        <v>0.02</v>
      </c>
      <c r="T165" s="5">
        <v>0.436</v>
      </c>
      <c r="V165" s="5">
        <v>5.1999999999999998E-2</v>
      </c>
      <c r="W165" s="5">
        <v>0.11600000000000001</v>
      </c>
      <c r="X165" s="5">
        <v>0.48199999999999998</v>
      </c>
      <c r="AK165" s="5">
        <v>81</v>
      </c>
      <c r="AM165" s="13">
        <f>+AO165/$AO$3</f>
        <v>5.5514304819273442E-6</v>
      </c>
      <c r="AN165" s="7">
        <f>IF(AK165=1,AM165,AM165+AN163)</f>
        <v>0.99995642914430016</v>
      </c>
      <c r="AO165" s="5">
        <f>SUM(G165:AJ165)</f>
        <v>5.0060000000000002</v>
      </c>
    </row>
    <row r="166" spans="1:41" x14ac:dyDescent="0.25">
      <c r="A166" s="1" t="s">
        <v>66</v>
      </c>
      <c r="B166" s="1" t="s">
        <v>81</v>
      </c>
      <c r="C166" s="1" t="s">
        <v>8</v>
      </c>
      <c r="D166" s="1" t="s">
        <v>217</v>
      </c>
      <c r="E166" s="34" t="s">
        <v>47</v>
      </c>
      <c r="F166" s="1" t="s">
        <v>11</v>
      </c>
      <c r="G166" s="5">
        <v>-1</v>
      </c>
      <c r="H166" s="5">
        <v>-1</v>
      </c>
      <c r="K166" s="5">
        <v>-1</v>
      </c>
      <c r="L166" s="5">
        <v>-1</v>
      </c>
      <c r="M166" s="5">
        <v>-1</v>
      </c>
      <c r="N166" s="5">
        <v>-1</v>
      </c>
      <c r="O166" s="5">
        <v>-1</v>
      </c>
      <c r="P166" s="5">
        <v>-1</v>
      </c>
      <c r="Q166" s="5">
        <v>-1</v>
      </c>
      <c r="R166" s="5">
        <v>-1</v>
      </c>
      <c r="S166" s="5">
        <v>-1</v>
      </c>
      <c r="T166" s="5">
        <v>-1</v>
      </c>
      <c r="V166" s="5">
        <v>-1</v>
      </c>
      <c r="W166" s="5">
        <v>-1</v>
      </c>
      <c r="X166" s="5">
        <v>-1</v>
      </c>
      <c r="AK166" s="5">
        <v>81</v>
      </c>
    </row>
    <row r="167" spans="1:41" x14ac:dyDescent="0.25">
      <c r="A167" s="1" t="s">
        <v>66</v>
      </c>
      <c r="B167" s="1" t="s">
        <v>81</v>
      </c>
      <c r="C167" s="1" t="s">
        <v>19</v>
      </c>
      <c r="D167" s="1" t="s">
        <v>123</v>
      </c>
      <c r="E167" s="34" t="s">
        <v>32</v>
      </c>
      <c r="F167" s="1" t="s">
        <v>10</v>
      </c>
      <c r="AG167" s="5">
        <v>0.02</v>
      </c>
      <c r="AH167" s="5">
        <v>1.1739999999999999</v>
      </c>
      <c r="AI167" s="5">
        <v>1.0169999999999999</v>
      </c>
      <c r="AJ167" s="5">
        <v>2.0920000000000001</v>
      </c>
      <c r="AK167" s="5">
        <v>82</v>
      </c>
      <c r="AM167" s="13">
        <f>+AO167/$AO$3</f>
        <v>4.7718348709015898E-6</v>
      </c>
      <c r="AN167" s="7">
        <f>IF(AK167=1,AM167,AM167+AN165)</f>
        <v>0.99996120097917107</v>
      </c>
      <c r="AO167" s="5">
        <f>SUM(G167:AJ167)</f>
        <v>4.3029999999999999</v>
      </c>
    </row>
    <row r="168" spans="1:41" x14ac:dyDescent="0.25">
      <c r="A168" s="1" t="s">
        <v>66</v>
      </c>
      <c r="B168" s="1" t="s">
        <v>81</v>
      </c>
      <c r="C168" s="1" t="s">
        <v>19</v>
      </c>
      <c r="D168" s="1" t="s">
        <v>123</v>
      </c>
      <c r="E168" s="34" t="s">
        <v>32</v>
      </c>
      <c r="F168" s="1" t="s">
        <v>11</v>
      </c>
      <c r="AG168" s="5">
        <v>-1</v>
      </c>
      <c r="AH168" s="5">
        <v>-1</v>
      </c>
      <c r="AI168" s="5">
        <v>-1</v>
      </c>
      <c r="AJ168" s="5">
        <v>-1</v>
      </c>
      <c r="AK168" s="5">
        <v>82</v>
      </c>
    </row>
    <row r="169" spans="1:41" x14ac:dyDescent="0.25">
      <c r="A169" s="1" t="s">
        <v>66</v>
      </c>
      <c r="B169" s="1" t="s">
        <v>81</v>
      </c>
      <c r="C169" s="1" t="s">
        <v>8</v>
      </c>
      <c r="D169" s="1" t="s">
        <v>213</v>
      </c>
      <c r="E169" s="34" t="s">
        <v>32</v>
      </c>
      <c r="F169" s="1" t="s">
        <v>10</v>
      </c>
      <c r="AG169" s="5">
        <v>1.153</v>
      </c>
      <c r="AJ169" s="5">
        <v>3.052</v>
      </c>
      <c r="AK169" s="5">
        <v>83</v>
      </c>
      <c r="AM169" s="13">
        <f>+AO169/$AO$3</f>
        <v>4.6631572466049702E-6</v>
      </c>
      <c r="AN169" s="7">
        <f>IF(AK169=1,AM169,AM169+AN167)</f>
        <v>0.99996586413641764</v>
      </c>
      <c r="AO169" s="5">
        <f>SUM(G169:AJ169)</f>
        <v>4.2050000000000001</v>
      </c>
    </row>
    <row r="170" spans="1:41" x14ac:dyDescent="0.25">
      <c r="A170" s="1" t="s">
        <v>66</v>
      </c>
      <c r="B170" s="1" t="s">
        <v>81</v>
      </c>
      <c r="C170" s="1" t="s">
        <v>8</v>
      </c>
      <c r="D170" s="1" t="s">
        <v>213</v>
      </c>
      <c r="E170" s="34" t="s">
        <v>32</v>
      </c>
      <c r="F170" s="1" t="s">
        <v>11</v>
      </c>
      <c r="AG170" s="5" t="s">
        <v>23</v>
      </c>
      <c r="AJ170" s="5" t="s">
        <v>15</v>
      </c>
      <c r="AK170" s="5">
        <v>83</v>
      </c>
    </row>
    <row r="171" spans="1:41" x14ac:dyDescent="0.25">
      <c r="A171" s="1" t="s">
        <v>66</v>
      </c>
      <c r="B171" s="1" t="s">
        <v>81</v>
      </c>
      <c r="C171" s="1" t="s">
        <v>8</v>
      </c>
      <c r="D171" s="1" t="s">
        <v>153</v>
      </c>
      <c r="E171" s="34" t="s">
        <v>32</v>
      </c>
      <c r="F171" s="1" t="s">
        <v>10</v>
      </c>
      <c r="AF171" s="5">
        <v>4</v>
      </c>
      <c r="AK171" s="5">
        <v>84</v>
      </c>
      <c r="AM171" s="13">
        <f>+AO171/$AO$3</f>
        <v>4.4358213998620409E-6</v>
      </c>
      <c r="AN171" s="7">
        <f>IF(AK171=1,AM171,AM171+AN169)</f>
        <v>0.9999702999578175</v>
      </c>
      <c r="AO171" s="5">
        <f>SUM(G171:AJ171)</f>
        <v>4</v>
      </c>
    </row>
    <row r="172" spans="1:41" x14ac:dyDescent="0.25">
      <c r="A172" s="1" t="s">
        <v>66</v>
      </c>
      <c r="B172" s="1" t="s">
        <v>81</v>
      </c>
      <c r="C172" s="1" t="s">
        <v>8</v>
      </c>
      <c r="D172" s="1" t="s">
        <v>153</v>
      </c>
      <c r="E172" s="34" t="s">
        <v>32</v>
      </c>
      <c r="F172" s="1" t="s">
        <v>11</v>
      </c>
      <c r="T172" s="5" t="s">
        <v>24</v>
      </c>
      <c r="AE172" s="5" t="s">
        <v>24</v>
      </c>
      <c r="AF172" s="5">
        <v>-1</v>
      </c>
      <c r="AK172" s="5">
        <v>84</v>
      </c>
    </row>
    <row r="173" spans="1:41" x14ac:dyDescent="0.25">
      <c r="A173" s="1" t="s">
        <v>66</v>
      </c>
      <c r="B173" s="1" t="s">
        <v>81</v>
      </c>
      <c r="C173" s="1" t="s">
        <v>8</v>
      </c>
      <c r="D173" s="1" t="s">
        <v>27</v>
      </c>
      <c r="E173" s="34" t="s">
        <v>32</v>
      </c>
      <c r="F173" s="1" t="s">
        <v>10</v>
      </c>
      <c r="J173" s="5">
        <v>4</v>
      </c>
      <c r="AK173" s="5">
        <v>84</v>
      </c>
      <c r="AM173" s="13">
        <f>+AO173/$AO$3</f>
        <v>4.4358213998620409E-6</v>
      </c>
      <c r="AN173" s="7">
        <f>IF(AK173=1,AM173,AM173+AN171)</f>
        <v>0.99997473577921736</v>
      </c>
      <c r="AO173" s="5">
        <f>SUM(G173:AJ173)</f>
        <v>4</v>
      </c>
    </row>
    <row r="174" spans="1:41" x14ac:dyDescent="0.25">
      <c r="A174" s="1" t="s">
        <v>66</v>
      </c>
      <c r="B174" s="1" t="s">
        <v>81</v>
      </c>
      <c r="C174" s="1" t="s">
        <v>8</v>
      </c>
      <c r="D174" s="1" t="s">
        <v>27</v>
      </c>
      <c r="E174" s="34" t="s">
        <v>32</v>
      </c>
      <c r="F174" s="1" t="s">
        <v>11</v>
      </c>
      <c r="J174" s="5">
        <v>-1</v>
      </c>
      <c r="AK174" s="5">
        <v>84</v>
      </c>
    </row>
    <row r="175" spans="1:41" x14ac:dyDescent="0.25">
      <c r="A175" s="1" t="s">
        <v>66</v>
      </c>
      <c r="B175" s="1" t="s">
        <v>81</v>
      </c>
      <c r="C175" s="1" t="s">
        <v>8</v>
      </c>
      <c r="D175" s="1" t="s">
        <v>235</v>
      </c>
      <c r="E175" s="34" t="s">
        <v>21</v>
      </c>
      <c r="F175" s="1" t="s">
        <v>10</v>
      </c>
      <c r="T175" s="5">
        <v>1</v>
      </c>
      <c r="V175" s="5">
        <v>0.3</v>
      </c>
      <c r="Y175" s="5">
        <v>1.2030000000000001</v>
      </c>
      <c r="Z175" s="5">
        <v>1.359</v>
      </c>
      <c r="AK175" s="5">
        <v>86</v>
      </c>
      <c r="AM175" s="13">
        <f>+AO175/$AO$3</f>
        <v>4.2827855615668001E-6</v>
      </c>
      <c r="AN175" s="7">
        <f>IF(AK175=1,AM175,AM175+AN173)</f>
        <v>0.99997901856477889</v>
      </c>
      <c r="AO175" s="5">
        <f>SUM(G175:AJ175)</f>
        <v>3.8620000000000001</v>
      </c>
    </row>
    <row r="176" spans="1:41" x14ac:dyDescent="0.25">
      <c r="A176" s="1" t="s">
        <v>66</v>
      </c>
      <c r="B176" s="1" t="s">
        <v>81</v>
      </c>
      <c r="C176" s="1" t="s">
        <v>8</v>
      </c>
      <c r="D176" s="1" t="s">
        <v>235</v>
      </c>
      <c r="E176" s="34" t="s">
        <v>21</v>
      </c>
      <c r="F176" s="1" t="s">
        <v>11</v>
      </c>
      <c r="T176" s="5">
        <v>-1</v>
      </c>
      <c r="V176" s="5">
        <v>-1</v>
      </c>
      <c r="Y176" s="5">
        <v>-1</v>
      </c>
      <c r="Z176" s="5">
        <v>-1</v>
      </c>
      <c r="AA176" s="5" t="s">
        <v>15</v>
      </c>
      <c r="AK176" s="5">
        <v>86</v>
      </c>
    </row>
    <row r="177" spans="1:41" x14ac:dyDescent="0.25">
      <c r="A177" s="1" t="s">
        <v>66</v>
      </c>
      <c r="B177" s="1" t="s">
        <v>81</v>
      </c>
      <c r="C177" s="1" t="s">
        <v>8</v>
      </c>
      <c r="D177" s="1" t="s">
        <v>38</v>
      </c>
      <c r="E177" s="34" t="s">
        <v>26</v>
      </c>
      <c r="F177" s="1" t="s">
        <v>10</v>
      </c>
      <c r="M177" s="5">
        <v>1</v>
      </c>
      <c r="N177" s="5">
        <v>0.16700000000000001</v>
      </c>
      <c r="O177" s="5">
        <v>0.19600000000000001</v>
      </c>
      <c r="P177" s="5">
        <v>1.0229999999999999</v>
      </c>
      <c r="Q177" s="5">
        <v>2.1999999999999999E-2</v>
      </c>
      <c r="R177" s="5">
        <v>0.27</v>
      </c>
      <c r="S177" s="5">
        <v>8.2000000000000003E-2</v>
      </c>
      <c r="T177" s="5">
        <v>0.32400000000000001</v>
      </c>
      <c r="U177" s="5">
        <v>5.0000000000000001E-3</v>
      </c>
      <c r="V177" s="5">
        <v>1.0999999999999999E-2</v>
      </c>
      <c r="Y177" s="5">
        <v>0.02</v>
      </c>
      <c r="Z177" s="5">
        <v>0.316</v>
      </c>
      <c r="AB177" s="5">
        <v>6.2E-2</v>
      </c>
      <c r="AC177" s="5">
        <v>0.03</v>
      </c>
      <c r="AE177" s="5">
        <v>8.4000000000000005E-2</v>
      </c>
      <c r="AG177" s="5">
        <v>7.0000000000000001E-3</v>
      </c>
      <c r="AH177" s="5">
        <v>2.5999999999999999E-2</v>
      </c>
      <c r="AI177" s="5">
        <v>0.106</v>
      </c>
      <c r="AK177" s="5">
        <v>87</v>
      </c>
      <c r="AM177" s="13">
        <f>+AO177/$AO$3</f>
        <v>4.1596915177206275E-6</v>
      </c>
      <c r="AN177" s="7">
        <f>IF(AK177=1,AM177,AM177+AN175)</f>
        <v>0.99998317825629657</v>
      </c>
      <c r="AO177" s="5">
        <f>SUM(G177:AJ177)</f>
        <v>3.750999999999999</v>
      </c>
    </row>
    <row r="178" spans="1:41" x14ac:dyDescent="0.25">
      <c r="A178" s="1" t="s">
        <v>66</v>
      </c>
      <c r="B178" s="1" t="s">
        <v>81</v>
      </c>
      <c r="C178" s="1" t="s">
        <v>8</v>
      </c>
      <c r="D178" s="1" t="s">
        <v>38</v>
      </c>
      <c r="E178" s="34" t="s">
        <v>26</v>
      </c>
      <c r="F178" s="1" t="s">
        <v>11</v>
      </c>
      <c r="M178" s="5" t="s">
        <v>13</v>
      </c>
      <c r="N178" s="5" t="s">
        <v>15</v>
      </c>
      <c r="O178" s="5" t="s">
        <v>15</v>
      </c>
      <c r="P178" s="5" t="s">
        <v>15</v>
      </c>
      <c r="Q178" s="5" t="s">
        <v>15</v>
      </c>
      <c r="R178" s="5" t="s">
        <v>15</v>
      </c>
      <c r="S178" s="5" t="s">
        <v>13</v>
      </c>
      <c r="T178" s="5" t="s">
        <v>15</v>
      </c>
      <c r="U178" s="5" t="s">
        <v>15</v>
      </c>
      <c r="V178" s="5" t="s">
        <v>15</v>
      </c>
      <c r="Y178" s="5" t="s">
        <v>12</v>
      </c>
      <c r="Z178" s="5" t="s">
        <v>12</v>
      </c>
      <c r="AB178" s="5" t="s">
        <v>12</v>
      </c>
      <c r="AC178" s="5" t="s">
        <v>18</v>
      </c>
      <c r="AE178" s="5" t="s">
        <v>12</v>
      </c>
      <c r="AG178" s="5" t="s">
        <v>18</v>
      </c>
      <c r="AH178" s="5" t="s">
        <v>15</v>
      </c>
      <c r="AI178" s="5" t="s">
        <v>18</v>
      </c>
      <c r="AK178" s="5">
        <v>87</v>
      </c>
    </row>
    <row r="179" spans="1:41" x14ac:dyDescent="0.25">
      <c r="A179" s="1" t="s">
        <v>66</v>
      </c>
      <c r="B179" s="1" t="s">
        <v>81</v>
      </c>
      <c r="C179" s="1" t="s">
        <v>8</v>
      </c>
      <c r="D179" s="1" t="s">
        <v>41</v>
      </c>
      <c r="E179" s="34" t="s">
        <v>26</v>
      </c>
      <c r="F179" s="1" t="s">
        <v>10</v>
      </c>
      <c r="N179" s="5">
        <v>0.01</v>
      </c>
      <c r="P179" s="5">
        <v>0.03</v>
      </c>
      <c r="Q179" s="5">
        <v>7.1999999999999995E-2</v>
      </c>
      <c r="S179" s="5">
        <v>6.5000000000000002E-2</v>
      </c>
      <c r="T179" s="5">
        <v>0.153</v>
      </c>
      <c r="U179" s="5">
        <v>7.5999999999999998E-2</v>
      </c>
      <c r="V179" s="5">
        <v>5.1999999999999998E-2</v>
      </c>
      <c r="W179" s="5">
        <v>0.16400000000000001</v>
      </c>
      <c r="X179" s="5">
        <v>0.48299999999999998</v>
      </c>
      <c r="Y179" s="5">
        <v>0.13500000000000001</v>
      </c>
      <c r="Z179" s="5">
        <v>0.45600000000000002</v>
      </c>
      <c r="AA179" s="5">
        <v>4.4999999999999998E-2</v>
      </c>
      <c r="AB179" s="5">
        <v>8.5999999999999993E-2</v>
      </c>
      <c r="AC179" s="5">
        <v>0.03</v>
      </c>
      <c r="AE179" s="5">
        <v>1.264</v>
      </c>
      <c r="AG179" s="5">
        <v>8.0000000000000002E-3</v>
      </c>
      <c r="AK179" s="5">
        <v>88</v>
      </c>
      <c r="AM179" s="13">
        <f>+AO179/$AO$3</f>
        <v>3.4699212900420814E-6</v>
      </c>
      <c r="AN179" s="7">
        <f>IF(AK179=1,AM179,AM179+AN177)</f>
        <v>0.99998664817758665</v>
      </c>
      <c r="AO179" s="5">
        <f>SUM(G179:AJ179)</f>
        <v>3.129</v>
      </c>
    </row>
    <row r="180" spans="1:41" x14ac:dyDescent="0.25">
      <c r="A180" s="1" t="s">
        <v>66</v>
      </c>
      <c r="B180" s="1" t="s">
        <v>81</v>
      </c>
      <c r="C180" s="1" t="s">
        <v>8</v>
      </c>
      <c r="D180" s="1" t="s">
        <v>41</v>
      </c>
      <c r="E180" s="34" t="s">
        <v>26</v>
      </c>
      <c r="F180" s="1" t="s">
        <v>11</v>
      </c>
      <c r="N180" s="5">
        <v>-1</v>
      </c>
      <c r="P180" s="5">
        <v>-1</v>
      </c>
      <c r="Q180" s="5">
        <v>-1</v>
      </c>
      <c r="S180" s="5" t="s">
        <v>15</v>
      </c>
      <c r="T180" s="5" t="s">
        <v>15</v>
      </c>
      <c r="U180" s="5" t="s">
        <v>15</v>
      </c>
      <c r="V180" s="5" t="s">
        <v>15</v>
      </c>
      <c r="W180" s="5" t="s">
        <v>15</v>
      </c>
      <c r="X180" s="5" t="s">
        <v>15</v>
      </c>
      <c r="Y180" s="5" t="s">
        <v>15</v>
      </c>
      <c r="Z180" s="5" t="s">
        <v>15</v>
      </c>
      <c r="AA180" s="5" t="s">
        <v>15</v>
      </c>
      <c r="AB180" s="5" t="s">
        <v>15</v>
      </c>
      <c r="AC180" s="5" t="s">
        <v>15</v>
      </c>
      <c r="AE180" s="5" t="s">
        <v>15</v>
      </c>
      <c r="AG180" s="5" t="s">
        <v>15</v>
      </c>
      <c r="AK180" s="5">
        <v>88</v>
      </c>
    </row>
    <row r="181" spans="1:41" x14ac:dyDescent="0.25">
      <c r="A181" s="1" t="s">
        <v>66</v>
      </c>
      <c r="B181" s="1" t="s">
        <v>81</v>
      </c>
      <c r="C181" s="1" t="s">
        <v>8</v>
      </c>
      <c r="D181" s="1" t="s">
        <v>235</v>
      </c>
      <c r="E181" s="34" t="s">
        <v>33</v>
      </c>
      <c r="F181" s="1" t="s">
        <v>10</v>
      </c>
      <c r="AA181" s="5">
        <v>2.5499999999999998</v>
      </c>
      <c r="AK181" s="5">
        <v>89</v>
      </c>
      <c r="AM181" s="13">
        <f>+AO181/$AO$3</f>
        <v>2.8278361424120505E-6</v>
      </c>
      <c r="AN181" s="7">
        <f>IF(AK181=1,AM181,AM181+AN179)</f>
        <v>0.99998947601372901</v>
      </c>
      <c r="AO181" s="5">
        <f>SUM(G181:AJ181)</f>
        <v>2.5499999999999998</v>
      </c>
    </row>
    <row r="182" spans="1:41" x14ac:dyDescent="0.25">
      <c r="A182" s="1" t="s">
        <v>66</v>
      </c>
      <c r="B182" s="1" t="s">
        <v>81</v>
      </c>
      <c r="C182" s="1" t="s">
        <v>8</v>
      </c>
      <c r="D182" s="1" t="s">
        <v>235</v>
      </c>
      <c r="E182" s="34" t="s">
        <v>33</v>
      </c>
      <c r="F182" s="1" t="s">
        <v>11</v>
      </c>
      <c r="AA182" s="5">
        <v>-1</v>
      </c>
      <c r="AK182" s="5">
        <v>89</v>
      </c>
    </row>
    <row r="183" spans="1:41" x14ac:dyDescent="0.25">
      <c r="A183" s="1" t="s">
        <v>66</v>
      </c>
      <c r="B183" s="1" t="s">
        <v>81</v>
      </c>
      <c r="C183" s="1" t="s">
        <v>8</v>
      </c>
      <c r="D183" s="1" t="s">
        <v>38</v>
      </c>
      <c r="E183" s="34" t="s">
        <v>49</v>
      </c>
      <c r="F183" s="1" t="s">
        <v>10</v>
      </c>
      <c r="R183" s="5">
        <v>0.16</v>
      </c>
      <c r="W183" s="5">
        <v>6.5000000000000002E-2</v>
      </c>
      <c r="X183" s="5">
        <v>0.14499999999999999</v>
      </c>
      <c r="Z183" s="5">
        <v>7.2999999999999995E-2</v>
      </c>
      <c r="AB183" s="5">
        <v>0.13700000000000001</v>
      </c>
      <c r="AC183" s="5">
        <v>7.8E-2</v>
      </c>
      <c r="AD183" s="5">
        <v>5.2999999999999999E-2</v>
      </c>
      <c r="AE183" s="5">
        <v>1.081</v>
      </c>
      <c r="AG183" s="5">
        <v>3.1E-2</v>
      </c>
      <c r="AH183" s="5">
        <v>0.249</v>
      </c>
      <c r="AK183" s="5">
        <v>90</v>
      </c>
      <c r="AM183" s="13">
        <f>+AO183/$AO$3</f>
        <v>2.2977554851285373E-6</v>
      </c>
      <c r="AN183" s="7">
        <f>IF(AK183=1,AM183,AM183+AN181)</f>
        <v>0.99999177376921411</v>
      </c>
      <c r="AO183" s="5">
        <f>SUM(G183:AJ183)</f>
        <v>2.0720000000000001</v>
      </c>
    </row>
    <row r="184" spans="1:41" x14ac:dyDescent="0.25">
      <c r="A184" s="1" t="s">
        <v>66</v>
      </c>
      <c r="B184" s="1" t="s">
        <v>81</v>
      </c>
      <c r="C184" s="1" t="s">
        <v>8</v>
      </c>
      <c r="D184" s="1" t="s">
        <v>38</v>
      </c>
      <c r="E184" s="34" t="s">
        <v>49</v>
      </c>
      <c r="F184" s="1" t="s">
        <v>11</v>
      </c>
      <c r="O184" s="5" t="s">
        <v>12</v>
      </c>
      <c r="R184" s="5" t="s">
        <v>13</v>
      </c>
      <c r="U184" s="5" t="s">
        <v>24</v>
      </c>
      <c r="W184" s="5" t="s">
        <v>15</v>
      </c>
      <c r="X184" s="5" t="s">
        <v>13</v>
      </c>
      <c r="Z184" s="5" t="s">
        <v>18</v>
      </c>
      <c r="AB184" s="5" t="s">
        <v>18</v>
      </c>
      <c r="AC184" s="5" t="s">
        <v>12</v>
      </c>
      <c r="AD184" s="5" t="s">
        <v>12</v>
      </c>
      <c r="AE184" s="5" t="s">
        <v>12</v>
      </c>
      <c r="AG184" s="5" t="s">
        <v>18</v>
      </c>
      <c r="AH184" s="5" t="s">
        <v>12</v>
      </c>
      <c r="AJ184" s="5" t="s">
        <v>24</v>
      </c>
      <c r="AK184" s="5">
        <v>90</v>
      </c>
    </row>
    <row r="185" spans="1:41" x14ac:dyDescent="0.25">
      <c r="A185" s="1" t="s">
        <v>66</v>
      </c>
      <c r="B185" s="1" t="s">
        <v>81</v>
      </c>
      <c r="C185" s="1" t="s">
        <v>8</v>
      </c>
      <c r="D185" s="1" t="s">
        <v>223</v>
      </c>
      <c r="E185" s="34" t="s">
        <v>16</v>
      </c>
      <c r="F185" s="1" t="s">
        <v>10</v>
      </c>
      <c r="V185" s="5">
        <v>0.43</v>
      </c>
      <c r="W185" s="5">
        <v>1.2609999999999999</v>
      </c>
      <c r="Y185" s="5">
        <v>0.20300000000000001</v>
      </c>
      <c r="AK185" s="5">
        <v>91</v>
      </c>
      <c r="AM185" s="13">
        <f>+AO185/$AO$3</f>
        <v>2.1003614328346761E-6</v>
      </c>
      <c r="AN185" s="7">
        <f>IF(AK185=1,AM185,AM185+AN183)</f>
        <v>0.999993874130647</v>
      </c>
      <c r="AO185" s="5">
        <f>SUM(G185:AJ185)</f>
        <v>1.8939999999999999</v>
      </c>
    </row>
    <row r="186" spans="1:41" x14ac:dyDescent="0.25">
      <c r="A186" s="1" t="s">
        <v>66</v>
      </c>
      <c r="B186" s="1" t="s">
        <v>81</v>
      </c>
      <c r="C186" s="1" t="s">
        <v>8</v>
      </c>
      <c r="D186" s="1" t="s">
        <v>223</v>
      </c>
      <c r="E186" s="34" t="s">
        <v>16</v>
      </c>
      <c r="F186" s="1" t="s">
        <v>11</v>
      </c>
      <c r="V186" s="5">
        <v>-1</v>
      </c>
      <c r="W186" s="5">
        <v>-1</v>
      </c>
      <c r="Y186" s="5">
        <v>-1</v>
      </c>
      <c r="AK186" s="5">
        <v>91</v>
      </c>
    </row>
    <row r="187" spans="1:41" x14ac:dyDescent="0.25">
      <c r="A187" s="1" t="s">
        <v>66</v>
      </c>
      <c r="B187" s="1" t="s">
        <v>81</v>
      </c>
      <c r="C187" s="1" t="s">
        <v>8</v>
      </c>
      <c r="D187" s="1" t="s">
        <v>153</v>
      </c>
      <c r="E187" s="34" t="s">
        <v>26</v>
      </c>
      <c r="F187" s="1" t="s">
        <v>10</v>
      </c>
      <c r="S187" s="5">
        <v>0.23300000000000001</v>
      </c>
      <c r="T187" s="5">
        <v>0.23400000000000001</v>
      </c>
      <c r="V187" s="5">
        <v>1.2649999999999999</v>
      </c>
      <c r="AK187" s="5">
        <v>92</v>
      </c>
      <c r="AM187" s="13">
        <f>+AO187/$AO$3</f>
        <v>1.9207106661402636E-6</v>
      </c>
      <c r="AN187" s="7">
        <f>IF(AK187=1,AM187,AM187+AN185)</f>
        <v>0.99999579484131318</v>
      </c>
      <c r="AO187" s="5">
        <f>SUM(G187:AJ187)</f>
        <v>1.732</v>
      </c>
    </row>
    <row r="188" spans="1:41" x14ac:dyDescent="0.25">
      <c r="A188" s="1" t="s">
        <v>66</v>
      </c>
      <c r="B188" s="1" t="s">
        <v>81</v>
      </c>
      <c r="C188" s="1" t="s">
        <v>8</v>
      </c>
      <c r="D188" s="1" t="s">
        <v>153</v>
      </c>
      <c r="E188" s="34" t="s">
        <v>26</v>
      </c>
      <c r="F188" s="1" t="s">
        <v>11</v>
      </c>
      <c r="S188" s="5">
        <v>-1</v>
      </c>
      <c r="T188" s="5">
        <v>-1</v>
      </c>
      <c r="V188" s="5">
        <v>-1</v>
      </c>
      <c r="AK188" s="5">
        <v>92</v>
      </c>
    </row>
    <row r="189" spans="1:41" x14ac:dyDescent="0.25">
      <c r="A189" s="1" t="s">
        <v>66</v>
      </c>
      <c r="B189" s="1" t="s">
        <v>81</v>
      </c>
      <c r="C189" s="1" t="s">
        <v>8</v>
      </c>
      <c r="D189" s="1" t="s">
        <v>224</v>
      </c>
      <c r="E189" s="34" t="s">
        <v>26</v>
      </c>
      <c r="F189" s="1" t="s">
        <v>10</v>
      </c>
      <c r="R189" s="5">
        <v>3.2000000000000001E-2</v>
      </c>
      <c r="T189" s="5">
        <v>0.03</v>
      </c>
      <c r="U189" s="5">
        <v>1.0229999999999999</v>
      </c>
      <c r="V189" s="5">
        <v>0.36199999999999999</v>
      </c>
      <c r="AK189" s="5">
        <v>93</v>
      </c>
      <c r="AM189" s="13">
        <f>+AO189/$AO$3</f>
        <v>1.6046583914000933E-6</v>
      </c>
      <c r="AN189" s="7">
        <f>IF(AK189=1,AM189,AM189+AN187)</f>
        <v>0.99999739949970456</v>
      </c>
      <c r="AO189" s="5">
        <f>SUM(G189:AJ189)</f>
        <v>1.4470000000000001</v>
      </c>
    </row>
    <row r="190" spans="1:41" x14ac:dyDescent="0.25">
      <c r="A190" s="1" t="s">
        <v>66</v>
      </c>
      <c r="B190" s="1" t="s">
        <v>81</v>
      </c>
      <c r="C190" s="1" t="s">
        <v>8</v>
      </c>
      <c r="D190" s="1" t="s">
        <v>224</v>
      </c>
      <c r="E190" s="34" t="s">
        <v>26</v>
      </c>
      <c r="F190" s="1" t="s">
        <v>11</v>
      </c>
      <c r="R190" s="5">
        <v>-1</v>
      </c>
      <c r="T190" s="5" t="s">
        <v>15</v>
      </c>
      <c r="U190" s="5" t="s">
        <v>15</v>
      </c>
      <c r="V190" s="5" t="s">
        <v>15</v>
      </c>
      <c r="AK190" s="5">
        <v>93</v>
      </c>
    </row>
    <row r="191" spans="1:41" x14ac:dyDescent="0.25">
      <c r="A191" s="1" t="s">
        <v>66</v>
      </c>
      <c r="B191" s="1" t="s">
        <v>81</v>
      </c>
      <c r="C191" s="1" t="s">
        <v>8</v>
      </c>
      <c r="D191" s="1" t="s">
        <v>217</v>
      </c>
      <c r="E191" s="34" t="s">
        <v>76</v>
      </c>
      <c r="F191" s="1" t="s">
        <v>10</v>
      </c>
      <c r="G191" s="5">
        <v>1</v>
      </c>
      <c r="AK191" s="5">
        <v>94</v>
      </c>
      <c r="AM191" s="13">
        <f>+AO191/$AO$3</f>
        <v>1.1089553499655102E-6</v>
      </c>
      <c r="AN191" s="7">
        <f>IF(AK191=1,AM191,AM191+AN189)</f>
        <v>0.99999850845505456</v>
      </c>
      <c r="AO191" s="5">
        <f>SUM(G191:AJ191)</f>
        <v>1</v>
      </c>
    </row>
    <row r="192" spans="1:41" x14ac:dyDescent="0.25">
      <c r="A192" s="1" t="s">
        <v>66</v>
      </c>
      <c r="B192" s="1" t="s">
        <v>81</v>
      </c>
      <c r="C192" s="1" t="s">
        <v>8</v>
      </c>
      <c r="D192" s="1" t="s">
        <v>217</v>
      </c>
      <c r="E192" s="34" t="s">
        <v>76</v>
      </c>
      <c r="F192" s="1" t="s">
        <v>11</v>
      </c>
      <c r="G192" s="5">
        <v>-1</v>
      </c>
      <c r="AK192" s="5">
        <v>94</v>
      </c>
    </row>
    <row r="193" spans="1:41" x14ac:dyDescent="0.25">
      <c r="A193" s="1" t="s">
        <v>66</v>
      </c>
      <c r="B193" s="1" t="s">
        <v>81</v>
      </c>
      <c r="C193" s="1" t="s">
        <v>8</v>
      </c>
      <c r="D193" s="1" t="s">
        <v>38</v>
      </c>
      <c r="E193" s="34" t="s">
        <v>14</v>
      </c>
      <c r="F193" s="1" t="s">
        <v>10</v>
      </c>
      <c r="AJ193" s="5">
        <v>0.38700000000000001</v>
      </c>
      <c r="AK193" s="5">
        <v>95</v>
      </c>
      <c r="AM193" s="13">
        <f>+AO193/$AO$3</f>
        <v>4.2916572043665243E-7</v>
      </c>
      <c r="AN193" s="7">
        <f>IF(AK193=1,AM193,AM193+AN191)</f>
        <v>0.99999893762077496</v>
      </c>
      <c r="AO193" s="5">
        <f>SUM(G193:AJ193)</f>
        <v>0.38700000000000001</v>
      </c>
    </row>
    <row r="194" spans="1:41" x14ac:dyDescent="0.25">
      <c r="A194" s="1" t="s">
        <v>66</v>
      </c>
      <c r="B194" s="1" t="s">
        <v>81</v>
      </c>
      <c r="C194" s="1" t="s">
        <v>8</v>
      </c>
      <c r="D194" s="1" t="s">
        <v>38</v>
      </c>
      <c r="E194" s="34" t="s">
        <v>14</v>
      </c>
      <c r="F194" s="1" t="s">
        <v>11</v>
      </c>
      <c r="O194" s="5" t="s">
        <v>12</v>
      </c>
      <c r="P194" s="5" t="s">
        <v>24</v>
      </c>
      <c r="Q194" s="5" t="s">
        <v>24</v>
      </c>
      <c r="R194" s="5" t="s">
        <v>24</v>
      </c>
      <c r="S194" s="5" t="s">
        <v>13</v>
      </c>
      <c r="T194" s="5" t="s">
        <v>13</v>
      </c>
      <c r="U194" s="5" t="s">
        <v>24</v>
      </c>
      <c r="W194" s="5" t="s">
        <v>24</v>
      </c>
      <c r="AH194" s="5" t="s">
        <v>15</v>
      </c>
      <c r="AJ194" s="5" t="s">
        <v>15</v>
      </c>
      <c r="AK194" s="5">
        <v>95</v>
      </c>
    </row>
    <row r="195" spans="1:41" x14ac:dyDescent="0.25">
      <c r="A195" s="1" t="s">
        <v>66</v>
      </c>
      <c r="B195" s="1" t="s">
        <v>81</v>
      </c>
      <c r="C195" s="1" t="s">
        <v>8</v>
      </c>
      <c r="D195" s="1" t="s">
        <v>221</v>
      </c>
      <c r="E195" s="34" t="s">
        <v>21</v>
      </c>
      <c r="F195" s="1" t="s">
        <v>10</v>
      </c>
      <c r="X195" s="5">
        <v>0.223</v>
      </c>
      <c r="AB195" s="5">
        <v>0.04</v>
      </c>
      <c r="AK195" s="5">
        <v>96</v>
      </c>
      <c r="AM195" s="13">
        <f>+AO195/$AO$3</f>
        <v>2.9165525704092917E-7</v>
      </c>
      <c r="AN195" s="7">
        <f>IF(AK195=1,AM195,AM195+AN193)</f>
        <v>0.99999922927603202</v>
      </c>
      <c r="AO195" s="5">
        <f>SUM(G195:AJ195)</f>
        <v>0.26300000000000001</v>
      </c>
    </row>
    <row r="196" spans="1:41" x14ac:dyDescent="0.25">
      <c r="A196" s="1" t="s">
        <v>66</v>
      </c>
      <c r="B196" s="1" t="s">
        <v>81</v>
      </c>
      <c r="C196" s="1" t="s">
        <v>8</v>
      </c>
      <c r="D196" s="1" t="s">
        <v>221</v>
      </c>
      <c r="E196" s="34" t="s">
        <v>21</v>
      </c>
      <c r="F196" s="1" t="s">
        <v>11</v>
      </c>
      <c r="X196" s="5" t="s">
        <v>15</v>
      </c>
      <c r="AB196" s="5" t="s">
        <v>15</v>
      </c>
      <c r="AK196" s="5">
        <v>96</v>
      </c>
    </row>
    <row r="197" spans="1:41" x14ac:dyDescent="0.25">
      <c r="A197" s="1" t="s">
        <v>66</v>
      </c>
      <c r="B197" s="1" t="s">
        <v>81</v>
      </c>
      <c r="C197" s="1" t="s">
        <v>30</v>
      </c>
      <c r="D197" s="1" t="s">
        <v>83</v>
      </c>
      <c r="E197" s="34" t="s">
        <v>22</v>
      </c>
      <c r="F197" s="1" t="s">
        <v>10</v>
      </c>
      <c r="V197" s="5">
        <v>0.191</v>
      </c>
      <c r="W197" s="5">
        <v>1.7999999999999999E-2</v>
      </c>
      <c r="Y197" s="5">
        <v>0.02</v>
      </c>
      <c r="AK197" s="5">
        <v>97</v>
      </c>
      <c r="AM197" s="13">
        <f>+AO197/$AO$3</f>
        <v>2.5395077514210182E-7</v>
      </c>
      <c r="AN197" s="7">
        <f>IF(AK197=1,AM197,AM197+AN195)</f>
        <v>0.99999948322680721</v>
      </c>
      <c r="AO197" s="5">
        <f>SUM(G197:AJ197)</f>
        <v>0.22899999999999998</v>
      </c>
    </row>
    <row r="198" spans="1:41" x14ac:dyDescent="0.25">
      <c r="A198" s="1" t="s">
        <v>66</v>
      </c>
      <c r="B198" s="1" t="s">
        <v>81</v>
      </c>
      <c r="C198" s="1" t="s">
        <v>30</v>
      </c>
      <c r="D198" s="1" t="s">
        <v>83</v>
      </c>
      <c r="E198" s="34" t="s">
        <v>22</v>
      </c>
      <c r="F198" s="1" t="s">
        <v>11</v>
      </c>
      <c r="V198" s="5" t="s">
        <v>15</v>
      </c>
      <c r="W198" s="5" t="s">
        <v>15</v>
      </c>
      <c r="Y198" s="5" t="s">
        <v>15</v>
      </c>
      <c r="AK198" s="5">
        <v>97</v>
      </c>
    </row>
    <row r="199" spans="1:41" x14ac:dyDescent="0.25">
      <c r="A199" s="1" t="s">
        <v>66</v>
      </c>
      <c r="B199" s="1" t="s">
        <v>81</v>
      </c>
      <c r="C199" s="1" t="s">
        <v>8</v>
      </c>
      <c r="D199" s="1" t="s">
        <v>217</v>
      </c>
      <c r="E199" s="34" t="s">
        <v>49</v>
      </c>
      <c r="F199" s="1" t="s">
        <v>10</v>
      </c>
      <c r="H199" s="5">
        <v>0.05</v>
      </c>
      <c r="P199" s="5">
        <v>0.05</v>
      </c>
      <c r="AF199" s="5">
        <v>5.0999999999999997E-2</v>
      </c>
      <c r="AK199" s="5">
        <v>98</v>
      </c>
      <c r="AM199" s="13">
        <f>+AO199/$AO$3</f>
        <v>1.6745225784479203E-7</v>
      </c>
      <c r="AN199" s="7">
        <f>IF(AK199=1,AM199,AM199+AN197)</f>
        <v>0.99999965067906504</v>
      </c>
      <c r="AO199" s="5">
        <f>SUM(G199:AJ199)</f>
        <v>0.151</v>
      </c>
    </row>
    <row r="200" spans="1:41" x14ac:dyDescent="0.25">
      <c r="A200" s="1" t="s">
        <v>66</v>
      </c>
      <c r="B200" s="1" t="s">
        <v>81</v>
      </c>
      <c r="C200" s="1" t="s">
        <v>8</v>
      </c>
      <c r="D200" s="1" t="s">
        <v>217</v>
      </c>
      <c r="E200" s="34" t="s">
        <v>49</v>
      </c>
      <c r="F200" s="1" t="s">
        <v>11</v>
      </c>
      <c r="H200" s="5">
        <v>-1</v>
      </c>
      <c r="P200" s="5" t="s">
        <v>23</v>
      </c>
      <c r="AF200" s="5" t="s">
        <v>17</v>
      </c>
      <c r="AK200" s="5">
        <v>98</v>
      </c>
    </row>
    <row r="201" spans="1:41" x14ac:dyDescent="0.25">
      <c r="A201" s="1" t="s">
        <v>66</v>
      </c>
      <c r="B201" s="1" t="s">
        <v>81</v>
      </c>
      <c r="C201" s="1" t="s">
        <v>19</v>
      </c>
      <c r="D201" s="1" t="s">
        <v>123</v>
      </c>
      <c r="E201" s="34" t="s">
        <v>33</v>
      </c>
      <c r="F201" s="1" t="s">
        <v>10</v>
      </c>
      <c r="AH201" s="5">
        <v>3.3000000000000002E-2</v>
      </c>
      <c r="AI201" s="5">
        <v>5.6000000000000001E-2</v>
      </c>
      <c r="AK201" s="5">
        <v>99</v>
      </c>
      <c r="AM201" s="13">
        <f>+AO201/$AO$3</f>
        <v>9.86970261469304E-8</v>
      </c>
      <c r="AN201" s="7">
        <f>IF(AK201=1,AM201,AM201+AN199)</f>
        <v>0.99999974937609115</v>
      </c>
      <c r="AO201" s="5">
        <f>SUM(G201:AJ201)</f>
        <v>8.8999999999999996E-2</v>
      </c>
    </row>
    <row r="202" spans="1:41" x14ac:dyDescent="0.25">
      <c r="A202" s="1" t="s">
        <v>66</v>
      </c>
      <c r="B202" s="1" t="s">
        <v>81</v>
      </c>
      <c r="C202" s="1" t="s">
        <v>19</v>
      </c>
      <c r="D202" s="1" t="s">
        <v>123</v>
      </c>
      <c r="E202" s="34" t="s">
        <v>33</v>
      </c>
      <c r="F202" s="1" t="s">
        <v>11</v>
      </c>
      <c r="AH202" s="5">
        <v>-1</v>
      </c>
      <c r="AI202" s="5">
        <v>-1</v>
      </c>
      <c r="AK202" s="5">
        <v>99</v>
      </c>
    </row>
    <row r="203" spans="1:41" x14ac:dyDescent="0.25">
      <c r="A203" s="1" t="s">
        <v>66</v>
      </c>
      <c r="B203" s="1" t="s">
        <v>81</v>
      </c>
      <c r="C203" s="1" t="s">
        <v>30</v>
      </c>
      <c r="D203" s="1" t="s">
        <v>84</v>
      </c>
      <c r="E203" s="34" t="s">
        <v>33</v>
      </c>
      <c r="F203" s="1" t="s">
        <v>10</v>
      </c>
      <c r="AF203" s="5">
        <v>3.9E-2</v>
      </c>
      <c r="AG203" s="5">
        <v>3.4000000000000002E-2</v>
      </c>
      <c r="AK203" s="5">
        <v>100</v>
      </c>
      <c r="AM203" s="13">
        <f>+AO203/$AO$3</f>
        <v>8.0953740547482255E-8</v>
      </c>
      <c r="AN203" s="7">
        <f>IF(AK203=1,AM203,AM203+AN201)</f>
        <v>0.99999983032983175</v>
      </c>
      <c r="AO203" s="5">
        <f>SUM(G203:AJ203)</f>
        <v>7.3000000000000009E-2</v>
      </c>
    </row>
    <row r="204" spans="1:41" x14ac:dyDescent="0.25">
      <c r="A204" s="1" t="s">
        <v>66</v>
      </c>
      <c r="B204" s="1" t="s">
        <v>81</v>
      </c>
      <c r="C204" s="1" t="s">
        <v>30</v>
      </c>
      <c r="D204" s="1" t="s">
        <v>84</v>
      </c>
      <c r="E204" s="34" t="s">
        <v>33</v>
      </c>
      <c r="F204" s="1" t="s">
        <v>11</v>
      </c>
      <c r="AF204" s="5">
        <v>-1</v>
      </c>
      <c r="AG204" s="5">
        <v>-1</v>
      </c>
      <c r="AK204" s="5">
        <v>100</v>
      </c>
    </row>
    <row r="205" spans="1:41" x14ac:dyDescent="0.25">
      <c r="A205" s="1" t="s">
        <v>66</v>
      </c>
      <c r="B205" s="1" t="s">
        <v>81</v>
      </c>
      <c r="C205" s="1" t="s">
        <v>8</v>
      </c>
      <c r="D205" s="1" t="s">
        <v>213</v>
      </c>
      <c r="E205" s="34" t="s">
        <v>22</v>
      </c>
      <c r="F205" s="1" t="s">
        <v>10</v>
      </c>
      <c r="AG205" s="5">
        <v>6.4000000000000001E-2</v>
      </c>
      <c r="AK205" s="5">
        <v>101</v>
      </c>
      <c r="AM205" s="13">
        <f>+AO205/$AO$3</f>
        <v>7.0973142397792647E-8</v>
      </c>
      <c r="AN205" s="7">
        <f>IF(AK205=1,AM205,AM205+AN203)</f>
        <v>0.99999990130297411</v>
      </c>
      <c r="AO205" s="5">
        <f>SUM(G205:AJ205)</f>
        <v>6.4000000000000001E-2</v>
      </c>
    </row>
    <row r="206" spans="1:41" x14ac:dyDescent="0.25">
      <c r="A206" s="1" t="s">
        <v>66</v>
      </c>
      <c r="B206" s="1" t="s">
        <v>81</v>
      </c>
      <c r="C206" s="1" t="s">
        <v>8</v>
      </c>
      <c r="D206" s="1" t="s">
        <v>213</v>
      </c>
      <c r="E206" s="34" t="s">
        <v>22</v>
      </c>
      <c r="F206" s="1" t="s">
        <v>11</v>
      </c>
      <c r="AG206" s="5">
        <v>-1</v>
      </c>
      <c r="AK206" s="5">
        <v>101</v>
      </c>
    </row>
    <row r="207" spans="1:41" x14ac:dyDescent="0.25">
      <c r="A207" s="1" t="s">
        <v>66</v>
      </c>
      <c r="B207" s="1" t="s">
        <v>81</v>
      </c>
      <c r="C207" s="1" t="s">
        <v>8</v>
      </c>
      <c r="D207" s="1" t="s">
        <v>38</v>
      </c>
      <c r="E207" s="34" t="s">
        <v>32</v>
      </c>
      <c r="F207" s="1" t="s">
        <v>10</v>
      </c>
      <c r="AJ207" s="5">
        <v>3.5000000000000003E-2</v>
      </c>
      <c r="AK207" s="5">
        <v>102</v>
      </c>
      <c r="AM207" s="13">
        <f>+AO207/$AO$3</f>
        <v>3.8813437248792862E-8</v>
      </c>
      <c r="AN207" s="7">
        <f>IF(AK207=1,AM207,AM207+AN205)</f>
        <v>0.99999994011641136</v>
      </c>
      <c r="AO207" s="5">
        <f>SUM(G207:AJ207)</f>
        <v>3.5000000000000003E-2</v>
      </c>
    </row>
    <row r="208" spans="1:41" x14ac:dyDescent="0.25">
      <c r="A208" s="1" t="s">
        <v>66</v>
      </c>
      <c r="B208" s="1" t="s">
        <v>81</v>
      </c>
      <c r="C208" s="1" t="s">
        <v>8</v>
      </c>
      <c r="D208" s="1" t="s">
        <v>38</v>
      </c>
      <c r="E208" s="34" t="s">
        <v>32</v>
      </c>
      <c r="F208" s="1" t="s">
        <v>11</v>
      </c>
      <c r="AH208" s="5" t="s">
        <v>24</v>
      </c>
      <c r="AJ208" s="5" t="s">
        <v>15</v>
      </c>
      <c r="AK208" s="5">
        <v>102</v>
      </c>
    </row>
    <row r="209" spans="1:41" x14ac:dyDescent="0.25">
      <c r="A209" s="1" t="s">
        <v>66</v>
      </c>
      <c r="B209" s="1" t="s">
        <v>81</v>
      </c>
      <c r="C209" s="1" t="s">
        <v>8</v>
      </c>
      <c r="D209" s="1" t="s">
        <v>213</v>
      </c>
      <c r="E209" s="34" t="s">
        <v>46</v>
      </c>
      <c r="F209" s="1" t="s">
        <v>10</v>
      </c>
      <c r="AG209" s="5">
        <v>2.8000000000000001E-2</v>
      </c>
      <c r="AK209" s="5">
        <v>103</v>
      </c>
      <c r="AM209" s="13">
        <f>+AO209/$AO$3</f>
        <v>3.1050749799034284E-8</v>
      </c>
      <c r="AN209" s="7">
        <f>IF(AK209=1,AM209,AM209+AN207)</f>
        <v>0.99999997116716111</v>
      </c>
      <c r="AO209" s="5">
        <f>SUM(G209:AJ209)</f>
        <v>2.8000000000000001E-2</v>
      </c>
    </row>
    <row r="210" spans="1:41" x14ac:dyDescent="0.25">
      <c r="A210" s="1" t="s">
        <v>66</v>
      </c>
      <c r="B210" s="1" t="s">
        <v>81</v>
      </c>
      <c r="C210" s="1" t="s">
        <v>8</v>
      </c>
      <c r="D210" s="1" t="s">
        <v>213</v>
      </c>
      <c r="E210" s="34" t="s">
        <v>46</v>
      </c>
      <c r="F210" s="1" t="s">
        <v>11</v>
      </c>
      <c r="AG210" s="5">
        <v>-1</v>
      </c>
      <c r="AK210" s="5">
        <v>103</v>
      </c>
    </row>
    <row r="211" spans="1:41" x14ac:dyDescent="0.25">
      <c r="A211" s="1" t="s">
        <v>66</v>
      </c>
      <c r="B211" s="1" t="s">
        <v>81</v>
      </c>
      <c r="C211" s="1" t="s">
        <v>8</v>
      </c>
      <c r="D211" s="1" t="s">
        <v>38</v>
      </c>
      <c r="E211" s="34" t="s">
        <v>22</v>
      </c>
      <c r="F211" s="1" t="s">
        <v>10</v>
      </c>
      <c r="K211" s="5">
        <v>2.4E-2</v>
      </c>
      <c r="AK211" s="5">
        <v>104</v>
      </c>
      <c r="AM211" s="13">
        <f>+AO211/$AO$3</f>
        <v>2.6614928399172244E-8</v>
      </c>
      <c r="AN211" s="7">
        <f>IF(AK211=1,AM211,AM211+AN209)</f>
        <v>0.99999999778208948</v>
      </c>
      <c r="AO211" s="5">
        <f>SUM(G211:AJ211)</f>
        <v>2.4E-2</v>
      </c>
    </row>
    <row r="212" spans="1:41" x14ac:dyDescent="0.25">
      <c r="A212" s="1" t="s">
        <v>66</v>
      </c>
      <c r="B212" s="1" t="s">
        <v>81</v>
      </c>
      <c r="C212" s="1" t="s">
        <v>8</v>
      </c>
      <c r="D212" s="1" t="s">
        <v>38</v>
      </c>
      <c r="E212" s="34" t="s">
        <v>22</v>
      </c>
      <c r="F212" s="1" t="s">
        <v>11</v>
      </c>
      <c r="K212" s="5">
        <v>-1</v>
      </c>
      <c r="AK212" s="5">
        <v>104</v>
      </c>
    </row>
    <row r="213" spans="1:41" x14ac:dyDescent="0.25">
      <c r="A213" s="1" t="s">
        <v>66</v>
      </c>
      <c r="B213" s="1" t="s">
        <v>81</v>
      </c>
      <c r="C213" s="1" t="s">
        <v>30</v>
      </c>
      <c r="D213" s="1" t="s">
        <v>83</v>
      </c>
      <c r="E213" s="34" t="s">
        <v>47</v>
      </c>
      <c r="F213" s="1" t="s">
        <v>10</v>
      </c>
      <c r="T213" s="5">
        <v>2E-3</v>
      </c>
      <c r="AK213" s="5">
        <v>105</v>
      </c>
      <c r="AM213" s="13">
        <f>+AO213/$AO$3</f>
        <v>2.2179106999310202E-9</v>
      </c>
      <c r="AN213" s="7">
        <f>IF(AK213=1,AM213,AM213+AN211)</f>
        <v>1.0000000000000002</v>
      </c>
      <c r="AO213" s="5">
        <f>SUM(G213:AJ213)</f>
        <v>2E-3</v>
      </c>
    </row>
    <row r="214" spans="1:41" x14ac:dyDescent="0.25">
      <c r="A214" s="1" t="s">
        <v>66</v>
      </c>
      <c r="B214" s="1" t="s">
        <v>81</v>
      </c>
      <c r="C214" s="1" t="s">
        <v>30</v>
      </c>
      <c r="D214" s="1" t="s">
        <v>83</v>
      </c>
      <c r="E214" s="34" t="s">
        <v>47</v>
      </c>
      <c r="F214" s="1" t="s">
        <v>11</v>
      </c>
      <c r="T214" s="5" t="s">
        <v>15</v>
      </c>
      <c r="AK214" s="5">
        <v>105</v>
      </c>
    </row>
  </sheetData>
  <mergeCells count="3">
    <mergeCell ref="E2:F2"/>
    <mergeCell ref="A1:D1"/>
    <mergeCell ref="B3:C3"/>
  </mergeCells>
  <conditionalFormatting sqref="E5:E1000">
    <cfRule type="cellIs" dxfId="405" priority="9" operator="equal">
      <formula>"UN"</formula>
    </cfRule>
  </conditionalFormatting>
  <conditionalFormatting sqref="G6:AJ196">
    <cfRule type="cellIs" dxfId="404" priority="84" operator="equal">
      <formula>-1</formula>
    </cfRule>
    <cfRule type="cellIs" dxfId="403" priority="87" operator="equal">
      <formula>"c"</formula>
    </cfRule>
    <cfRule type="cellIs" dxfId="402" priority="91" operator="equal">
      <formula>"abc"</formula>
    </cfRule>
    <cfRule type="cellIs" dxfId="401" priority="90" operator="equal">
      <formula>"ac"</formula>
    </cfRule>
    <cfRule type="cellIs" dxfId="400" priority="89" operator="equal">
      <formula>"ab"</formula>
    </cfRule>
    <cfRule type="cellIs" dxfId="399" priority="88" operator="equal">
      <formula>"bc"</formula>
    </cfRule>
    <cfRule type="cellIs" dxfId="398" priority="86" operator="equal">
      <formula>"b"</formula>
    </cfRule>
    <cfRule type="cellIs" dxfId="397" priority="85" operator="equal">
      <formula>"a"</formula>
    </cfRule>
  </conditionalFormatting>
  <conditionalFormatting sqref="G198:AJ198">
    <cfRule type="cellIs" dxfId="396" priority="76" operator="equal">
      <formula>"b"</formula>
    </cfRule>
    <cfRule type="cellIs" dxfId="395" priority="77" operator="equal">
      <formula>"c"</formula>
    </cfRule>
    <cfRule type="cellIs" dxfId="394" priority="78" operator="equal">
      <formula>"bc"</formula>
    </cfRule>
    <cfRule type="cellIs" dxfId="393" priority="79" operator="equal">
      <formula>"ab"</formula>
    </cfRule>
    <cfRule type="cellIs" dxfId="392" priority="80" operator="equal">
      <formula>"ac"</formula>
    </cfRule>
    <cfRule type="cellIs" dxfId="391" priority="81" operator="equal">
      <formula>"abc"</formula>
    </cfRule>
    <cfRule type="cellIs" dxfId="390" priority="75" operator="equal">
      <formula>"a"</formula>
    </cfRule>
    <cfRule type="cellIs" dxfId="389" priority="74" operator="equal">
      <formula>-1</formula>
    </cfRule>
  </conditionalFormatting>
  <conditionalFormatting sqref="G200:AJ200">
    <cfRule type="cellIs" dxfId="388" priority="66" operator="equal">
      <formula>-1</formula>
    </cfRule>
    <cfRule type="cellIs" dxfId="387" priority="73" operator="equal">
      <formula>"abc"</formula>
    </cfRule>
    <cfRule type="cellIs" dxfId="386" priority="72" operator="equal">
      <formula>"ac"</formula>
    </cfRule>
    <cfRule type="cellIs" dxfId="385" priority="71" operator="equal">
      <formula>"ab"</formula>
    </cfRule>
    <cfRule type="cellIs" dxfId="384" priority="70" operator="equal">
      <formula>"bc"</formula>
    </cfRule>
    <cfRule type="cellIs" dxfId="383" priority="69" operator="equal">
      <formula>"c"</formula>
    </cfRule>
    <cfRule type="cellIs" dxfId="382" priority="68" operator="equal">
      <formula>"b"</formula>
    </cfRule>
    <cfRule type="cellIs" dxfId="381" priority="67" operator="equal">
      <formula>"a"</formula>
    </cfRule>
  </conditionalFormatting>
  <conditionalFormatting sqref="G202:AJ202">
    <cfRule type="cellIs" dxfId="380" priority="59" operator="equal">
      <formula>"a"</formula>
    </cfRule>
    <cfRule type="cellIs" dxfId="379" priority="60" operator="equal">
      <formula>"b"</formula>
    </cfRule>
    <cfRule type="cellIs" dxfId="378" priority="61" operator="equal">
      <formula>"c"</formula>
    </cfRule>
    <cfRule type="cellIs" dxfId="377" priority="63" operator="equal">
      <formula>"ab"</formula>
    </cfRule>
    <cfRule type="cellIs" dxfId="376" priority="64" operator="equal">
      <formula>"ac"</formula>
    </cfRule>
    <cfRule type="cellIs" dxfId="375" priority="65" operator="equal">
      <formula>"abc"</formula>
    </cfRule>
    <cfRule type="cellIs" dxfId="374" priority="58" operator="equal">
      <formula>-1</formula>
    </cfRule>
    <cfRule type="cellIs" dxfId="373" priority="62" operator="equal">
      <formula>"bc"</formula>
    </cfRule>
  </conditionalFormatting>
  <conditionalFormatting sqref="G204:AJ204">
    <cfRule type="cellIs" dxfId="372" priority="42" operator="equal">
      <formula>-1</formula>
    </cfRule>
    <cfRule type="cellIs" dxfId="371" priority="43" operator="equal">
      <formula>"a"</formula>
    </cfRule>
    <cfRule type="cellIs" dxfId="370" priority="44" operator="equal">
      <formula>"b"</formula>
    </cfRule>
    <cfRule type="cellIs" dxfId="369" priority="45" operator="equal">
      <formula>"c"</formula>
    </cfRule>
    <cfRule type="cellIs" dxfId="368" priority="46" operator="equal">
      <formula>"bc"</formula>
    </cfRule>
    <cfRule type="cellIs" dxfId="367" priority="47" operator="equal">
      <formula>"ab"</formula>
    </cfRule>
    <cfRule type="cellIs" dxfId="366" priority="48" operator="equal">
      <formula>"ac"</formula>
    </cfRule>
    <cfRule type="cellIs" dxfId="365" priority="49" operator="equal">
      <formula>"abc"</formula>
    </cfRule>
  </conditionalFormatting>
  <conditionalFormatting sqref="G206:AJ206">
    <cfRule type="cellIs" dxfId="364" priority="39" operator="equal">
      <formula>"ab"</formula>
    </cfRule>
    <cfRule type="cellIs" dxfId="363" priority="41" operator="equal">
      <formula>"abc"</formula>
    </cfRule>
    <cfRule type="cellIs" dxfId="362" priority="40" operator="equal">
      <formula>"ac"</formula>
    </cfRule>
    <cfRule type="cellIs" dxfId="361" priority="38" operator="equal">
      <formula>"bc"</formula>
    </cfRule>
    <cfRule type="cellIs" dxfId="360" priority="34" operator="equal">
      <formula>-1</formula>
    </cfRule>
    <cfRule type="cellIs" dxfId="359" priority="37" operator="equal">
      <formula>"c"</formula>
    </cfRule>
    <cfRule type="cellIs" dxfId="358" priority="36" operator="equal">
      <formula>"b"</formula>
    </cfRule>
    <cfRule type="cellIs" dxfId="357" priority="35" operator="equal">
      <formula>"a"</formula>
    </cfRule>
  </conditionalFormatting>
  <conditionalFormatting sqref="G208:AJ208">
    <cfRule type="cellIs" dxfId="356" priority="33" operator="equal">
      <formula>"abc"</formula>
    </cfRule>
    <cfRule type="cellIs" dxfId="355" priority="32" operator="equal">
      <formula>"ac"</formula>
    </cfRule>
    <cfRule type="cellIs" dxfId="354" priority="31" operator="equal">
      <formula>"ab"</formula>
    </cfRule>
    <cfRule type="cellIs" dxfId="353" priority="30" operator="equal">
      <formula>"bc"</formula>
    </cfRule>
    <cfRule type="cellIs" dxfId="352" priority="26" operator="equal">
      <formula>-1</formula>
    </cfRule>
    <cfRule type="cellIs" dxfId="351" priority="29" operator="equal">
      <formula>"c"</formula>
    </cfRule>
    <cfRule type="cellIs" dxfId="350" priority="28" operator="equal">
      <formula>"b"</formula>
    </cfRule>
    <cfRule type="cellIs" dxfId="349" priority="27" operator="equal">
      <formula>"a"</formula>
    </cfRule>
  </conditionalFormatting>
  <conditionalFormatting sqref="G210:AJ210">
    <cfRule type="cellIs" dxfId="348" priority="25" operator="equal">
      <formula>"abc"</formula>
    </cfRule>
    <cfRule type="cellIs" dxfId="347" priority="24" operator="equal">
      <formula>"ac"</formula>
    </cfRule>
    <cfRule type="cellIs" dxfId="346" priority="23" operator="equal">
      <formula>"ab"</formula>
    </cfRule>
    <cfRule type="cellIs" dxfId="345" priority="22" operator="equal">
      <formula>"bc"</formula>
    </cfRule>
    <cfRule type="cellIs" dxfId="344" priority="20" operator="equal">
      <formula>"b"</formula>
    </cfRule>
    <cfRule type="cellIs" dxfId="343" priority="19" operator="equal">
      <formula>"a"</formula>
    </cfRule>
    <cfRule type="cellIs" dxfId="342" priority="18" operator="equal">
      <formula>-1</formula>
    </cfRule>
    <cfRule type="cellIs" dxfId="341" priority="21" operator="equal">
      <formula>"c"</formula>
    </cfRule>
  </conditionalFormatting>
  <conditionalFormatting sqref="G212:AJ212">
    <cfRule type="cellIs" dxfId="340" priority="17" operator="equal">
      <formula>"abc"</formula>
    </cfRule>
    <cfRule type="cellIs" dxfId="339" priority="16" operator="equal">
      <formula>"ac"</formula>
    </cfRule>
    <cfRule type="cellIs" dxfId="338" priority="15" operator="equal">
      <formula>"ab"</formula>
    </cfRule>
    <cfRule type="cellIs" dxfId="337" priority="11" operator="equal">
      <formula>"a"</formula>
    </cfRule>
    <cfRule type="cellIs" dxfId="336" priority="14" operator="equal">
      <formula>"bc"</formula>
    </cfRule>
    <cfRule type="cellIs" dxfId="335" priority="13" operator="equal">
      <formula>"c"</formula>
    </cfRule>
    <cfRule type="cellIs" dxfId="334" priority="12" operator="equal">
      <formula>"b"</formula>
    </cfRule>
    <cfRule type="cellIs" dxfId="333" priority="10" operator="equal">
      <formula>-1</formula>
    </cfRule>
  </conditionalFormatting>
  <conditionalFormatting sqref="G214:AJ214">
    <cfRule type="cellIs" dxfId="332" priority="2" operator="equal">
      <formula>"a"</formula>
    </cfRule>
    <cfRule type="cellIs" dxfId="331" priority="3" operator="equal">
      <formula>"b"</formula>
    </cfRule>
    <cfRule type="cellIs" dxfId="330" priority="4" operator="equal">
      <formula>"c"</formula>
    </cfRule>
    <cfRule type="cellIs" dxfId="329" priority="5" operator="equal">
      <formula>"bc"</formula>
    </cfRule>
    <cfRule type="cellIs" dxfId="328" priority="7" operator="equal">
      <formula>"ac"</formula>
    </cfRule>
    <cfRule type="cellIs" dxfId="327" priority="8" operator="equal">
      <formula>"abc"</formula>
    </cfRule>
    <cfRule type="cellIs" dxfId="326" priority="6" operator="equal">
      <formula>"ab"</formula>
    </cfRule>
    <cfRule type="cellIs" dxfId="325" priority="1" operator="equal">
      <formula>-1</formula>
    </cfRule>
  </conditionalFormatting>
  <conditionalFormatting sqref="AM5:AM214">
    <cfRule type="colorScale" priority="1299">
      <colorScale>
        <cfvo type="min"/>
        <cfvo type="percentile" val="50"/>
        <cfvo type="max"/>
        <color rgb="FFF8696B"/>
        <color rgb="FFFFEB84"/>
        <color rgb="FF63BE7B"/>
      </colorScale>
    </cfRule>
  </conditionalFormatting>
  <conditionalFormatting sqref="AM8">
    <cfRule type="colorScale" priority="159">
      <colorScale>
        <cfvo type="min"/>
        <cfvo type="percentile" val="50"/>
        <cfvo type="max"/>
        <color rgb="FFF8696B"/>
        <color rgb="FFFFEB84"/>
        <color rgb="FF63BE7B"/>
      </colorScale>
    </cfRule>
  </conditionalFormatting>
  <conditionalFormatting sqref="AN5:AN214">
    <cfRule type="colorScale" priority="1302">
      <colorScale>
        <cfvo type="min"/>
        <cfvo type="percentile" val="50"/>
        <cfvo type="num" val="0.97499999999999998"/>
        <color rgb="FF63BE7B"/>
        <color rgb="FFFCFCFF"/>
        <color rgb="FFF8696B"/>
      </colorScale>
    </cfRule>
  </conditionalFormatting>
  <conditionalFormatting sqref="AN8 AN6">
    <cfRule type="colorScale" priority="339">
      <colorScale>
        <cfvo type="min"/>
        <cfvo type="percentile" val="50"/>
        <cfvo type="num" val="0.97499999999999998"/>
        <color rgb="FF63BE7B"/>
        <color rgb="FFFCFCFF"/>
        <color rgb="FFF8696B"/>
      </colorScale>
    </cfRule>
  </conditionalFormatting>
  <conditionalFormatting sqref="AN8">
    <cfRule type="colorScale" priority="158">
      <colorScale>
        <cfvo type="min"/>
        <cfvo type="percentile" val="50"/>
        <cfvo type="num" val="0.97499999999999998"/>
        <color rgb="FF63BE7B"/>
        <color rgb="FFFCFCFF"/>
        <color rgb="FFF8696B"/>
      </colorScale>
    </cfRule>
  </conditionalFormatting>
  <conditionalFormatting sqref="AO2">
    <cfRule type="cellIs" dxfId="324" priority="124" operator="equal">
      <formula>"Check functions"</formula>
    </cfRule>
  </conditionalFormatting>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AO258"/>
  <sheetViews>
    <sheetView zoomScale="70" zoomScaleNormal="70" zoomScaleSheetLayoutView="90" workbookViewId="0">
      <selection activeCell="E9" sqref="E9"/>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10. SKJ-E stock</v>
      </c>
      <c r="B1" s="55"/>
      <c r="C1" s="55"/>
      <c r="D1" s="55"/>
      <c r="AO1" s="12">
        <v>10</v>
      </c>
    </row>
    <row r="2" spans="1:41" x14ac:dyDescent="0.25">
      <c r="E2" s="54" t="s">
        <v>146</v>
      </c>
      <c r="F2" s="54"/>
      <c r="G2" s="19">
        <f>SUMIF(G5:G258,"&gt;0")</f>
        <v>176555.23300000004</v>
      </c>
      <c r="H2" s="19">
        <f t="shared" ref="H2:AJ2" si="0">SUMIF(H5:H258,"&gt;0")</f>
        <v>161455.51799999998</v>
      </c>
      <c r="I2" s="19">
        <f t="shared" si="0"/>
        <v>152984.28600000005</v>
      </c>
      <c r="J2" s="19">
        <f t="shared" si="0"/>
        <v>129590.31999999999</v>
      </c>
      <c r="K2" s="19">
        <f t="shared" si="0"/>
        <v>117228.88799999999</v>
      </c>
      <c r="L2" s="19">
        <f t="shared" si="0"/>
        <v>132325.26999999996</v>
      </c>
      <c r="M2" s="19">
        <f t="shared" si="0"/>
        <v>154940.08300000001</v>
      </c>
      <c r="N2" s="19">
        <f t="shared" si="0"/>
        <v>126293.53400000003</v>
      </c>
      <c r="O2" s="19">
        <f t="shared" si="0"/>
        <v>131908.80000000002</v>
      </c>
      <c r="P2" s="19">
        <f t="shared" si="0"/>
        <v>100585.22000000002</v>
      </c>
      <c r="Q2" s="19">
        <f t="shared" si="0"/>
        <v>130192.29100000004</v>
      </c>
      <c r="R2" s="19">
        <f t="shared" si="0"/>
        <v>154005.65900000001</v>
      </c>
      <c r="S2" s="19">
        <f t="shared" si="0"/>
        <v>143982.32299999997</v>
      </c>
      <c r="T2" s="19">
        <f t="shared" si="0"/>
        <v>111923.43699999999</v>
      </c>
      <c r="U2" s="19">
        <f t="shared" si="0"/>
        <v>120222.88799999998</v>
      </c>
      <c r="V2" s="19">
        <f t="shared" si="0"/>
        <v>123090.74700000003</v>
      </c>
      <c r="W2" s="19">
        <f t="shared" si="0"/>
        <v>137829.29300000003</v>
      </c>
      <c r="X2" s="19">
        <f t="shared" si="0"/>
        <v>164025.73000000004</v>
      </c>
      <c r="Y2" s="19">
        <f t="shared" si="0"/>
        <v>187095.693</v>
      </c>
      <c r="Z2" s="19">
        <f t="shared" si="0"/>
        <v>218430.92300000004</v>
      </c>
      <c r="AA2" s="19">
        <f t="shared" si="0"/>
        <v>224007.03299999997</v>
      </c>
      <c r="AB2" s="19">
        <f t="shared" si="0"/>
        <v>205315.94100000002</v>
      </c>
      <c r="AC2" s="19">
        <f t="shared" si="0"/>
        <v>221075.98800000001</v>
      </c>
      <c r="AD2" s="19">
        <f t="shared" si="0"/>
        <v>237395.36500000002</v>
      </c>
      <c r="AE2" s="19">
        <f t="shared" si="0"/>
        <v>241956.59700000007</v>
      </c>
      <c r="AF2" s="19">
        <f t="shared" si="0"/>
        <v>283169.12099999993</v>
      </c>
      <c r="AG2" s="19">
        <f t="shared" si="0"/>
        <v>255317.93500000011</v>
      </c>
      <c r="AH2" s="19">
        <f t="shared" si="0"/>
        <v>222230.22999999986</v>
      </c>
      <c r="AI2" s="19">
        <f t="shared" si="0"/>
        <v>206953.35699999993</v>
      </c>
      <c r="AJ2" s="19">
        <f t="shared" si="0"/>
        <v>271370.59900000005</v>
      </c>
      <c r="AO2" s="12" t="str">
        <f>IF((SUM(G2:AJ2)=AO3),"Ok","Check functions")</f>
        <v>Ok</v>
      </c>
    </row>
    <row r="3" spans="1:41" x14ac:dyDescent="0.25">
      <c r="A3" s="45" t="s">
        <v>243</v>
      </c>
      <c r="B3" s="56">
        <v>7.0091000000000001</v>
      </c>
      <c r="C3" s="56"/>
      <c r="AO3" s="5">
        <f>SUM(AO5:AO258)</f>
        <v>5243458.3020000011</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85</v>
      </c>
      <c r="B5" s="1" t="s">
        <v>67</v>
      </c>
      <c r="C5" s="1" t="s">
        <v>8</v>
      </c>
      <c r="D5" s="1" t="s">
        <v>212</v>
      </c>
      <c r="E5" s="34" t="s">
        <v>28</v>
      </c>
      <c r="F5" s="1" t="s">
        <v>10</v>
      </c>
      <c r="G5" s="5">
        <v>66402.104000000007</v>
      </c>
      <c r="H5" s="5">
        <v>49987.137999999999</v>
      </c>
      <c r="I5" s="5">
        <v>48732.930999999997</v>
      </c>
      <c r="J5" s="5">
        <v>33947.216</v>
      </c>
      <c r="K5" s="5">
        <v>33427.964</v>
      </c>
      <c r="L5" s="5">
        <v>29976.066999999999</v>
      </c>
      <c r="M5" s="5">
        <v>42714.033000000003</v>
      </c>
      <c r="N5" s="5">
        <v>37144.724000000002</v>
      </c>
      <c r="O5" s="5">
        <v>27798</v>
      </c>
      <c r="P5" s="5">
        <v>21596.3</v>
      </c>
      <c r="Q5" s="5">
        <v>39395.921000000002</v>
      </c>
      <c r="R5" s="5">
        <v>33420.58</v>
      </c>
      <c r="S5" s="5">
        <v>18717.894</v>
      </c>
      <c r="T5" s="5">
        <v>14974.641</v>
      </c>
      <c r="U5" s="5">
        <v>17675.328000000001</v>
      </c>
      <c r="V5" s="5">
        <v>27918.269</v>
      </c>
      <c r="W5" s="5">
        <v>30040.725999999999</v>
      </c>
      <c r="X5" s="5">
        <v>34175.029000000002</v>
      </c>
      <c r="Y5" s="5">
        <v>46823.281000000003</v>
      </c>
      <c r="Z5" s="5">
        <v>48185.06</v>
      </c>
      <c r="AA5" s="5">
        <v>57594.233999999997</v>
      </c>
      <c r="AB5" s="5">
        <v>43139.123</v>
      </c>
      <c r="AC5" s="5">
        <v>41782.351999999999</v>
      </c>
      <c r="AD5" s="5">
        <v>44743.355000000003</v>
      </c>
      <c r="AE5" s="5">
        <v>49654.735999999997</v>
      </c>
      <c r="AF5" s="5">
        <v>41750.292000000001</v>
      </c>
      <c r="AG5" s="5">
        <v>40022.023000000001</v>
      </c>
      <c r="AH5" s="5">
        <v>27350.324000000001</v>
      </c>
      <c r="AI5" s="5">
        <v>37133.364999999998</v>
      </c>
      <c r="AJ5" s="5">
        <v>33657.86</v>
      </c>
      <c r="AK5" s="5">
        <v>1</v>
      </c>
      <c r="AM5" s="13">
        <f>+AO5/$AO$3</f>
        <v>0.2135767666108542</v>
      </c>
      <c r="AN5" s="7">
        <f>IF(AK5=1,AM5,AM5+AN3)</f>
        <v>0.2135767666108542</v>
      </c>
      <c r="AO5" s="5">
        <f>SUM(G5:AJ5)</f>
        <v>1119880.8700000001</v>
      </c>
    </row>
    <row r="6" spans="1:41" x14ac:dyDescent="0.25">
      <c r="A6" s="1" t="s">
        <v>85</v>
      </c>
      <c r="B6" s="1" t="s">
        <v>67</v>
      </c>
      <c r="C6" s="1" t="s">
        <v>8</v>
      </c>
      <c r="D6" s="1" t="s">
        <v>212</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5">
      <c r="A7" s="1" t="s">
        <v>85</v>
      </c>
      <c r="B7" s="1" t="s">
        <v>67</v>
      </c>
      <c r="C7" s="1" t="s">
        <v>8</v>
      </c>
      <c r="D7" s="1" t="s">
        <v>68</v>
      </c>
      <c r="E7" s="34" t="s">
        <v>28</v>
      </c>
      <c r="F7" s="1" t="s">
        <v>10</v>
      </c>
      <c r="J7" s="5">
        <v>4089.7339999999999</v>
      </c>
      <c r="K7" s="5">
        <v>6065.4290000000001</v>
      </c>
      <c r="L7" s="5">
        <v>17717.444</v>
      </c>
      <c r="M7" s="5">
        <v>22954.475999999999</v>
      </c>
      <c r="N7" s="5">
        <v>13597.763999999999</v>
      </c>
      <c r="O7" s="5">
        <v>13075.572</v>
      </c>
      <c r="P7" s="5">
        <v>21677.317999999999</v>
      </c>
      <c r="Q7" s="5">
        <v>16341.054</v>
      </c>
      <c r="R7" s="5">
        <v>13594.87</v>
      </c>
      <c r="S7" s="5">
        <v>28166.728999999999</v>
      </c>
      <c r="T7" s="5">
        <v>11336.656000000001</v>
      </c>
      <c r="U7" s="5">
        <v>12574.169</v>
      </c>
      <c r="V7" s="5">
        <v>24754.644</v>
      </c>
      <c r="W7" s="5">
        <v>24179.136999999999</v>
      </c>
      <c r="X7" s="5">
        <v>31773.095000000001</v>
      </c>
      <c r="Y7" s="5">
        <v>28157.030999999999</v>
      </c>
      <c r="Z7" s="5">
        <v>37296</v>
      </c>
      <c r="AA7" s="5">
        <v>36794.400000000001</v>
      </c>
      <c r="AB7" s="5">
        <v>39878</v>
      </c>
      <c r="AC7" s="5">
        <v>49480</v>
      </c>
      <c r="AD7" s="5">
        <v>41303.599999999999</v>
      </c>
      <c r="AE7" s="5">
        <v>48047.5</v>
      </c>
      <c r="AF7" s="5">
        <v>57050</v>
      </c>
      <c r="AG7" s="5">
        <v>54441.4</v>
      </c>
      <c r="AH7" s="5">
        <v>56374.5</v>
      </c>
      <c r="AI7" s="5">
        <v>38413</v>
      </c>
      <c r="AJ7" s="5">
        <v>71475</v>
      </c>
      <c r="AK7" s="5">
        <v>2</v>
      </c>
      <c r="AM7" s="13">
        <f>+AO7/$AO$3</f>
        <v>0.15650139177935238</v>
      </c>
      <c r="AN7" s="7">
        <f>IF(AK7=1,AM7,AM7+AN5)</f>
        <v>0.37007815839020658</v>
      </c>
      <c r="AO7" s="5">
        <f>SUM(G7:AJ7)</f>
        <v>820608.522</v>
      </c>
    </row>
    <row r="8" spans="1:41" x14ac:dyDescent="0.25">
      <c r="A8" s="1" t="s">
        <v>85</v>
      </c>
      <c r="B8" s="1" t="s">
        <v>67</v>
      </c>
      <c r="C8" s="1" t="s">
        <v>8</v>
      </c>
      <c r="D8" s="1" t="s">
        <v>68</v>
      </c>
      <c r="E8" s="34" t="s">
        <v>28</v>
      </c>
      <c r="F8" s="1" t="s">
        <v>11</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13</v>
      </c>
      <c r="AB8" s="5" t="s">
        <v>13</v>
      </c>
      <c r="AC8" s="5" t="s">
        <v>13</v>
      </c>
      <c r="AD8" s="5" t="s">
        <v>13</v>
      </c>
      <c r="AE8" s="5" t="s">
        <v>13</v>
      </c>
      <c r="AF8" s="5" t="s">
        <v>13</v>
      </c>
      <c r="AG8" s="5" t="s">
        <v>13</v>
      </c>
      <c r="AH8" s="5" t="s">
        <v>13</v>
      </c>
      <c r="AI8" s="5">
        <v>-1</v>
      </c>
      <c r="AJ8" s="5">
        <v>-1</v>
      </c>
      <c r="AK8" s="5">
        <v>2</v>
      </c>
    </row>
    <row r="9" spans="1:41" x14ac:dyDescent="0.25">
      <c r="A9" s="1" t="s">
        <v>85</v>
      </c>
      <c r="B9" s="1" t="s">
        <v>67</v>
      </c>
      <c r="C9" s="1" t="s">
        <v>8</v>
      </c>
      <c r="D9" s="1" t="s">
        <v>213</v>
      </c>
      <c r="E9" s="34" t="s">
        <v>28</v>
      </c>
      <c r="F9" s="1" t="s">
        <v>10</v>
      </c>
      <c r="G9" s="5">
        <v>39591.913</v>
      </c>
      <c r="H9" s="5">
        <v>37824.228999999999</v>
      </c>
      <c r="I9" s="5">
        <v>28109.925999999999</v>
      </c>
      <c r="J9" s="5">
        <v>23817.704000000002</v>
      </c>
      <c r="K9" s="5">
        <v>16748.566999999999</v>
      </c>
      <c r="L9" s="5">
        <v>17790.982</v>
      </c>
      <c r="M9" s="5">
        <v>23773.513999999999</v>
      </c>
      <c r="N9" s="5">
        <v>21381.273000000001</v>
      </c>
      <c r="O9" s="5">
        <v>15560.486999999999</v>
      </c>
      <c r="P9" s="5">
        <v>15407.13</v>
      </c>
      <c r="Q9" s="5">
        <v>20802.231</v>
      </c>
      <c r="R9" s="5">
        <v>23077.940999999999</v>
      </c>
      <c r="S9" s="5">
        <v>13524.102000000001</v>
      </c>
      <c r="T9" s="5">
        <v>5769.3050000000003</v>
      </c>
      <c r="U9" s="5">
        <v>4632.8130000000001</v>
      </c>
      <c r="V9" s="5">
        <v>3947.8380000000002</v>
      </c>
      <c r="W9" s="5">
        <v>7721.6360000000004</v>
      </c>
      <c r="X9" s="5">
        <v>14732.92</v>
      </c>
      <c r="Y9" s="5">
        <v>13568.874</v>
      </c>
      <c r="Z9" s="5">
        <v>13394.578</v>
      </c>
      <c r="AA9" s="5">
        <v>16022.222</v>
      </c>
      <c r="AB9" s="5">
        <v>17350.91</v>
      </c>
      <c r="AC9" s="5">
        <v>22364.777999999998</v>
      </c>
      <c r="AD9" s="5">
        <v>19990.241000000002</v>
      </c>
      <c r="AE9" s="5">
        <v>16284.647000000001</v>
      </c>
      <c r="AF9" s="5">
        <v>24151.920999999998</v>
      </c>
      <c r="AG9" s="5">
        <v>20973.038</v>
      </c>
      <c r="AH9" s="5">
        <v>13863.42</v>
      </c>
      <c r="AI9" s="5">
        <v>18142.784</v>
      </c>
      <c r="AJ9" s="5">
        <v>24575.46</v>
      </c>
      <c r="AK9" s="5">
        <v>3</v>
      </c>
      <c r="AM9" s="13">
        <f>+AO9/$AO$3</f>
        <v>0.10582660374896974</v>
      </c>
      <c r="AN9" s="7">
        <f>IF(AK9=1,AM9,AM9+AN7)</f>
        <v>0.47590476213917632</v>
      </c>
      <c r="AO9" s="5">
        <f>SUM(G9:AJ9)</f>
        <v>554897.38399999985</v>
      </c>
    </row>
    <row r="10" spans="1:41" x14ac:dyDescent="0.25">
      <c r="A10" s="1" t="s">
        <v>85</v>
      </c>
      <c r="B10" s="1" t="s">
        <v>67</v>
      </c>
      <c r="C10" s="1" t="s">
        <v>8</v>
      </c>
      <c r="D10" s="1" t="s">
        <v>213</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85</v>
      </c>
      <c r="B11" s="1" t="s">
        <v>67</v>
      </c>
      <c r="C11" s="1" t="s">
        <v>8</v>
      </c>
      <c r="D11" s="1" t="s">
        <v>68</v>
      </c>
      <c r="E11" s="34" t="s">
        <v>9</v>
      </c>
      <c r="F11" s="1" t="s">
        <v>10</v>
      </c>
      <c r="G11" s="5">
        <v>19637</v>
      </c>
      <c r="H11" s="5">
        <v>21258</v>
      </c>
      <c r="I11" s="5">
        <v>18607</v>
      </c>
      <c r="J11" s="5">
        <v>20115.266</v>
      </c>
      <c r="K11" s="5">
        <v>20314.580999999998</v>
      </c>
      <c r="L11" s="5">
        <v>25894.806</v>
      </c>
      <c r="M11" s="5">
        <v>31133.903999999999</v>
      </c>
      <c r="N11" s="5">
        <v>22918.885999999999</v>
      </c>
      <c r="O11" s="5">
        <v>44464.048000000003</v>
      </c>
      <c r="P11" s="5">
        <v>18516.371999999999</v>
      </c>
      <c r="Q11" s="5">
        <v>18093.516</v>
      </c>
      <c r="R11" s="5">
        <v>34150.94</v>
      </c>
      <c r="S11" s="5">
        <v>26042.271000000001</v>
      </c>
      <c r="T11" s="5">
        <v>20596.914000000001</v>
      </c>
      <c r="U11" s="5">
        <v>22845.279999999999</v>
      </c>
      <c r="V11" s="5">
        <v>13892.948</v>
      </c>
      <c r="W11" s="5">
        <v>19743.103999999999</v>
      </c>
      <c r="X11" s="5">
        <v>13731.486000000001</v>
      </c>
      <c r="Y11" s="5">
        <v>16011.902</v>
      </c>
      <c r="Z11" s="5">
        <v>16736</v>
      </c>
      <c r="AA11" s="5">
        <v>11269.1</v>
      </c>
      <c r="AB11" s="5">
        <v>10108</v>
      </c>
      <c r="AC11" s="5">
        <v>12369</v>
      </c>
      <c r="AD11" s="5">
        <v>13419.7</v>
      </c>
      <c r="AE11" s="5">
        <v>9448.6</v>
      </c>
      <c r="AF11" s="5">
        <v>11096.5</v>
      </c>
      <c r="AG11" s="5">
        <v>8413.5</v>
      </c>
      <c r="AH11" s="5">
        <v>6848.5</v>
      </c>
      <c r="AI11" s="5">
        <v>6076</v>
      </c>
      <c r="AJ11" s="5">
        <v>5275.5</v>
      </c>
      <c r="AK11" s="5">
        <v>4</v>
      </c>
      <c r="AM11" s="13">
        <f>+AO11/$AO$3</f>
        <v>0.10280021179807977</v>
      </c>
      <c r="AN11" s="7">
        <f>IF(AK11=1,AM11,AM11+AN9)</f>
        <v>0.57870497393725606</v>
      </c>
      <c r="AO11" s="5">
        <f>SUM(G11:AJ11)</f>
        <v>539028.62399999984</v>
      </c>
    </row>
    <row r="12" spans="1:41" x14ac:dyDescent="0.25">
      <c r="A12" s="1" t="s">
        <v>85</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12</v>
      </c>
      <c r="V12" s="5" t="s">
        <v>12</v>
      </c>
      <c r="W12" s="5" t="s">
        <v>12</v>
      </c>
      <c r="X12" s="5" t="s">
        <v>12</v>
      </c>
      <c r="Y12" s="5" t="s">
        <v>12</v>
      </c>
      <c r="Z12" s="5" t="s">
        <v>12</v>
      </c>
      <c r="AA12" s="5" t="s">
        <v>13</v>
      </c>
      <c r="AB12" s="5" t="s">
        <v>13</v>
      </c>
      <c r="AC12" s="5" t="s">
        <v>13</v>
      </c>
      <c r="AD12" s="5" t="s">
        <v>13</v>
      </c>
      <c r="AE12" s="5" t="s">
        <v>13</v>
      </c>
      <c r="AF12" s="5" t="s">
        <v>13</v>
      </c>
      <c r="AG12" s="5" t="s">
        <v>13</v>
      </c>
      <c r="AH12" s="5" t="s">
        <v>13</v>
      </c>
      <c r="AI12" s="5">
        <v>-1</v>
      </c>
      <c r="AJ12" s="5">
        <v>-1</v>
      </c>
      <c r="AK12" s="5">
        <v>4</v>
      </c>
    </row>
    <row r="13" spans="1:41" x14ac:dyDescent="0.25">
      <c r="A13" s="1" t="s">
        <v>85</v>
      </c>
      <c r="B13" s="1" t="s">
        <v>67</v>
      </c>
      <c r="C13" s="1" t="s">
        <v>8</v>
      </c>
      <c r="D13" s="1" t="s">
        <v>58</v>
      </c>
      <c r="E13" s="34" t="s">
        <v>28</v>
      </c>
      <c r="F13" s="1" t="s">
        <v>10</v>
      </c>
      <c r="J13" s="5">
        <v>7096.02</v>
      </c>
      <c r="K13" s="5">
        <v>8444.2199999999993</v>
      </c>
      <c r="L13" s="5">
        <v>8552.99</v>
      </c>
      <c r="M13" s="5">
        <v>9931.61</v>
      </c>
      <c r="N13" s="5">
        <v>10007.549999999999</v>
      </c>
      <c r="O13" s="5">
        <v>13370.27</v>
      </c>
      <c r="P13" s="5">
        <v>5426.92</v>
      </c>
      <c r="Q13" s="5">
        <v>10092.07</v>
      </c>
      <c r="R13" s="5">
        <v>8707.52</v>
      </c>
      <c r="S13" s="5">
        <v>87.84</v>
      </c>
      <c r="T13" s="5">
        <v>3213.0680000000002</v>
      </c>
      <c r="U13" s="5">
        <v>1703.395</v>
      </c>
      <c r="V13" s="5">
        <v>6540.6019999999999</v>
      </c>
      <c r="W13" s="5">
        <v>10060.422</v>
      </c>
      <c r="X13" s="5">
        <v>9594.1610000000001</v>
      </c>
      <c r="Y13" s="5">
        <v>12379.849</v>
      </c>
      <c r="Z13" s="5">
        <v>13323.816999999999</v>
      </c>
      <c r="AA13" s="5">
        <v>18312.370999999999</v>
      </c>
      <c r="AB13" s="5">
        <v>18437.189999999999</v>
      </c>
      <c r="AC13" s="5">
        <v>19620.91</v>
      </c>
      <c r="AD13" s="5">
        <v>22179.75</v>
      </c>
      <c r="AE13" s="5">
        <v>20659.955000000002</v>
      </c>
      <c r="AF13" s="5">
        <v>24538.975999999999</v>
      </c>
      <c r="AG13" s="5">
        <v>17360.136999999999</v>
      </c>
      <c r="AH13" s="5">
        <v>10840.82</v>
      </c>
      <c r="AI13" s="5">
        <v>12844.844999999999</v>
      </c>
      <c r="AJ13" s="5">
        <v>3952.7869999999998</v>
      </c>
      <c r="AK13" s="5">
        <v>5</v>
      </c>
      <c r="AM13" s="13">
        <f>+AO13/$AO$3</f>
        <v>5.8602557186884625E-2</v>
      </c>
      <c r="AN13" s="7">
        <f>IF(AK13=1,AM13,AM13+AN11)</f>
        <v>0.63730753112414074</v>
      </c>
      <c r="AO13" s="5">
        <f>SUM(G13:AJ13)</f>
        <v>307280.065</v>
      </c>
    </row>
    <row r="14" spans="1:41" x14ac:dyDescent="0.25">
      <c r="A14" s="1" t="s">
        <v>85</v>
      </c>
      <c r="B14" s="1" t="s">
        <v>67</v>
      </c>
      <c r="C14" s="1" t="s">
        <v>8</v>
      </c>
      <c r="D14" s="1" t="s">
        <v>58</v>
      </c>
      <c r="E14" s="34" t="s">
        <v>28</v>
      </c>
      <c r="F14" s="1" t="s">
        <v>11</v>
      </c>
      <c r="J14" s="5" t="s">
        <v>13</v>
      </c>
      <c r="K14" s="5" t="s">
        <v>13</v>
      </c>
      <c r="L14" s="5" t="s">
        <v>13</v>
      </c>
      <c r="M14" s="5" t="s">
        <v>15</v>
      </c>
      <c r="N14" s="5" t="s">
        <v>13</v>
      </c>
      <c r="O14" s="5" t="s">
        <v>13</v>
      </c>
      <c r="P14" s="5" t="s">
        <v>13</v>
      </c>
      <c r="Q14" s="5" t="s">
        <v>13</v>
      </c>
      <c r="R14" s="5" t="s">
        <v>13</v>
      </c>
      <c r="S14" s="5" t="s">
        <v>24</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12</v>
      </c>
      <c r="AH14" s="5" t="s">
        <v>12</v>
      </c>
      <c r="AI14" s="5" t="s">
        <v>12</v>
      </c>
      <c r="AJ14" s="5" t="s">
        <v>12</v>
      </c>
      <c r="AK14" s="5">
        <v>5</v>
      </c>
    </row>
    <row r="15" spans="1:41" x14ac:dyDescent="0.25">
      <c r="A15" s="1" t="s">
        <v>85</v>
      </c>
      <c r="B15" s="1" t="s">
        <v>67</v>
      </c>
      <c r="C15" s="1" t="s">
        <v>8</v>
      </c>
      <c r="D15" s="1" t="s">
        <v>35</v>
      </c>
      <c r="E15" s="34" t="s">
        <v>28</v>
      </c>
      <c r="F15" s="1" t="s">
        <v>10</v>
      </c>
      <c r="G15" s="5">
        <v>12939.24</v>
      </c>
      <c r="H15" s="5">
        <v>12844.95</v>
      </c>
      <c r="I15" s="5">
        <v>14853.3</v>
      </c>
      <c r="J15" s="5">
        <v>5854.51</v>
      </c>
      <c r="K15" s="5">
        <v>1299.8</v>
      </c>
      <c r="L15" s="5">
        <v>572.16999999999996</v>
      </c>
      <c r="M15" s="5">
        <v>1117.1199999999999</v>
      </c>
      <c r="N15" s="5">
        <v>1373.7</v>
      </c>
      <c r="O15" s="5">
        <v>280.98</v>
      </c>
      <c r="P15" s="5">
        <v>341.58</v>
      </c>
      <c r="R15" s="5">
        <v>7126.19</v>
      </c>
      <c r="S15" s="5">
        <v>12285.834999999999</v>
      </c>
      <c r="T15" s="5">
        <v>14016.41</v>
      </c>
      <c r="U15" s="5">
        <v>19798.150000000001</v>
      </c>
      <c r="V15" s="5">
        <v>8945.6260000000002</v>
      </c>
      <c r="W15" s="5">
        <v>9198.9699999999993</v>
      </c>
      <c r="X15" s="5">
        <v>9944.0810000000001</v>
      </c>
      <c r="Y15" s="5">
        <v>13118.912</v>
      </c>
      <c r="Z15" s="5">
        <v>11210.775</v>
      </c>
      <c r="AA15" s="5">
        <v>15519.788</v>
      </c>
      <c r="AB15" s="5">
        <v>14564.732</v>
      </c>
      <c r="AC15" s="5">
        <v>8371.7800000000007</v>
      </c>
      <c r="AD15" s="5">
        <v>11509.566999999999</v>
      </c>
      <c r="AE15" s="5">
        <v>8815.0419999999995</v>
      </c>
      <c r="AF15" s="5">
        <v>9089.4279999999999</v>
      </c>
      <c r="AG15" s="5">
        <v>10925.86</v>
      </c>
      <c r="AH15" s="5">
        <v>10625.94</v>
      </c>
      <c r="AI15" s="5">
        <v>10969.05</v>
      </c>
      <c r="AJ15" s="5">
        <v>13805.091</v>
      </c>
      <c r="AK15" s="5">
        <v>6</v>
      </c>
      <c r="AM15" s="13">
        <f>+AO15/$AO$3</f>
        <v>5.174420418228777E-2</v>
      </c>
      <c r="AN15" s="7">
        <f>IF(AK15=1,AM15,AM15+AN13)</f>
        <v>0.68905173530642849</v>
      </c>
      <c r="AO15" s="5">
        <f>SUM(G15:AJ15)</f>
        <v>271318.57699999999</v>
      </c>
    </row>
    <row r="16" spans="1:41" x14ac:dyDescent="0.25">
      <c r="A16" s="1" t="s">
        <v>85</v>
      </c>
      <c r="B16" s="1" t="s">
        <v>67</v>
      </c>
      <c r="C16" s="1" t="s">
        <v>8</v>
      </c>
      <c r="D16" s="1" t="s">
        <v>35</v>
      </c>
      <c r="E16" s="34" t="s">
        <v>28</v>
      </c>
      <c r="F16" s="1" t="s">
        <v>11</v>
      </c>
      <c r="G16" s="5" t="s">
        <v>13</v>
      </c>
      <c r="H16" s="5" t="s">
        <v>13</v>
      </c>
      <c r="I16" s="5" t="s">
        <v>13</v>
      </c>
      <c r="J16" s="5" t="s">
        <v>13</v>
      </c>
      <c r="K16" s="5" t="s">
        <v>13</v>
      </c>
      <c r="L16" s="5" t="s">
        <v>13</v>
      </c>
      <c r="M16" s="5" t="s">
        <v>15</v>
      </c>
      <c r="N16" s="5" t="s">
        <v>13</v>
      </c>
      <c r="O16" s="5" t="s">
        <v>13</v>
      </c>
      <c r="P16" s="5" t="s">
        <v>13</v>
      </c>
      <c r="R16" s="5" t="s">
        <v>13</v>
      </c>
      <c r="S16" s="5" t="s">
        <v>13</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13</v>
      </c>
      <c r="AH16" s="5" t="s">
        <v>12</v>
      </c>
      <c r="AI16" s="5" t="s">
        <v>12</v>
      </c>
      <c r="AJ16" s="5" t="s">
        <v>12</v>
      </c>
      <c r="AK16" s="5">
        <v>6</v>
      </c>
    </row>
    <row r="17" spans="1:41" x14ac:dyDescent="0.25">
      <c r="A17" s="1" t="s">
        <v>85</v>
      </c>
      <c r="B17" s="1" t="s">
        <v>67</v>
      </c>
      <c r="C17" s="1" t="s">
        <v>8</v>
      </c>
      <c r="D17" s="1" t="s">
        <v>212</v>
      </c>
      <c r="E17" s="34" t="s">
        <v>9</v>
      </c>
      <c r="F17" s="1" t="s">
        <v>10</v>
      </c>
      <c r="G17" s="5">
        <v>3217</v>
      </c>
      <c r="H17" s="5">
        <v>5270</v>
      </c>
      <c r="I17" s="5">
        <v>5760</v>
      </c>
      <c r="J17" s="5">
        <v>5044</v>
      </c>
      <c r="K17" s="5">
        <v>7075</v>
      </c>
      <c r="L17" s="5">
        <v>8593</v>
      </c>
      <c r="M17" s="5">
        <v>5607</v>
      </c>
      <c r="N17" s="5">
        <v>3780.2</v>
      </c>
      <c r="O17" s="5">
        <v>3156</v>
      </c>
      <c r="P17" s="5">
        <v>3836</v>
      </c>
      <c r="Q17" s="5">
        <v>7174</v>
      </c>
      <c r="R17" s="5">
        <v>7206.53</v>
      </c>
      <c r="S17" s="5">
        <v>10118.700000000001</v>
      </c>
      <c r="T17" s="5">
        <v>7633.09</v>
      </c>
      <c r="U17" s="5">
        <v>6377.9639999999999</v>
      </c>
      <c r="V17" s="5">
        <v>8345.3690000000006</v>
      </c>
      <c r="W17" s="5">
        <v>8646.9869999999992</v>
      </c>
      <c r="X17" s="5">
        <v>8404.5820000000003</v>
      </c>
      <c r="Y17" s="5">
        <v>11673.84</v>
      </c>
      <c r="Z17" s="5">
        <v>19444.75</v>
      </c>
      <c r="AA17" s="5">
        <v>10185.066000000001</v>
      </c>
      <c r="AB17" s="5">
        <v>9951.4670000000006</v>
      </c>
      <c r="AC17" s="5">
        <v>7268.9629999999997</v>
      </c>
      <c r="AD17" s="5">
        <v>10994.096</v>
      </c>
      <c r="AE17" s="5">
        <v>10559.5</v>
      </c>
      <c r="AF17" s="5">
        <v>13084.897000000001</v>
      </c>
      <c r="AG17" s="5">
        <v>10734.457</v>
      </c>
      <c r="AH17" s="5">
        <v>6248.7820000000002</v>
      </c>
      <c r="AI17" s="5">
        <v>2750.0889999999999</v>
      </c>
      <c r="AJ17" s="5">
        <v>2058.2289999999998</v>
      </c>
      <c r="AK17" s="5">
        <v>7</v>
      </c>
      <c r="AM17" s="13">
        <f>+AO17/$AO$3</f>
        <v>4.3902238702307493E-2</v>
      </c>
      <c r="AN17" s="7">
        <f>IF(AK17=1,AM17,AM17+AN15)</f>
        <v>0.73295397400873596</v>
      </c>
      <c r="AO17" s="5">
        <f>SUM(G17:AJ17)</f>
        <v>230199.55799999996</v>
      </c>
    </row>
    <row r="18" spans="1:41" x14ac:dyDescent="0.25">
      <c r="A18" s="1" t="s">
        <v>85</v>
      </c>
      <c r="B18" s="1" t="s">
        <v>67</v>
      </c>
      <c r="C18" s="1" t="s">
        <v>8</v>
      </c>
      <c r="D18" s="1" t="s">
        <v>212</v>
      </c>
      <c r="E18" s="34" t="s">
        <v>9</v>
      </c>
      <c r="F18" s="1" t="s">
        <v>11</v>
      </c>
      <c r="G18" s="5" t="s">
        <v>18</v>
      </c>
      <c r="H18" s="5" t="s">
        <v>18</v>
      </c>
      <c r="I18" s="5" t="s">
        <v>18</v>
      </c>
      <c r="J18" s="5" t="s">
        <v>18</v>
      </c>
      <c r="K18" s="5" t="s">
        <v>12</v>
      </c>
      <c r="L18" s="5" t="s">
        <v>18</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18</v>
      </c>
      <c r="AD18" s="5" t="s">
        <v>12</v>
      </c>
      <c r="AE18" s="5" t="s">
        <v>12</v>
      </c>
      <c r="AF18" s="5" t="s">
        <v>12</v>
      </c>
      <c r="AG18" s="5" t="s">
        <v>12</v>
      </c>
      <c r="AH18" s="5" t="s">
        <v>15</v>
      </c>
      <c r="AI18" s="5" t="s">
        <v>12</v>
      </c>
      <c r="AJ18" s="5" t="s">
        <v>12</v>
      </c>
      <c r="AK18" s="5">
        <v>7</v>
      </c>
    </row>
    <row r="19" spans="1:41" x14ac:dyDescent="0.25">
      <c r="A19" s="1" t="s">
        <v>85</v>
      </c>
      <c r="B19" s="1" t="s">
        <v>67</v>
      </c>
      <c r="C19" s="1" t="s">
        <v>8</v>
      </c>
      <c r="D19" s="1" t="s">
        <v>34</v>
      </c>
      <c r="E19" s="34" t="s">
        <v>28</v>
      </c>
      <c r="F19" s="1" t="s">
        <v>10</v>
      </c>
      <c r="L19" s="5">
        <v>719.85</v>
      </c>
      <c r="N19" s="5">
        <v>228.91</v>
      </c>
      <c r="O19" s="5">
        <v>278.44</v>
      </c>
      <c r="W19" s="5">
        <v>1487.873</v>
      </c>
      <c r="X19" s="5">
        <v>3109.4520000000002</v>
      </c>
      <c r="Y19" s="5">
        <v>7796.5050000000001</v>
      </c>
      <c r="Z19" s="5">
        <v>15732.553</v>
      </c>
      <c r="AA19" s="5">
        <v>6853.5950000000003</v>
      </c>
      <c r="AB19" s="5">
        <v>11080.271000000001</v>
      </c>
      <c r="AC19" s="5">
        <v>12598.825000000001</v>
      </c>
      <c r="AD19" s="5">
        <v>7729.768</v>
      </c>
      <c r="AE19" s="5">
        <v>9957.5969999999998</v>
      </c>
      <c r="AF19" s="5">
        <v>20747.7</v>
      </c>
      <c r="AG19" s="5">
        <v>17062.5</v>
      </c>
      <c r="AH19" s="5">
        <v>19180</v>
      </c>
      <c r="AI19" s="5">
        <v>18043.5</v>
      </c>
      <c r="AJ19" s="5">
        <v>29134.118999999999</v>
      </c>
      <c r="AK19" s="5">
        <v>8</v>
      </c>
      <c r="AM19" s="13">
        <f>+AO19/$AO$3</f>
        <v>3.4660608997439481E-2</v>
      </c>
      <c r="AN19" s="7">
        <f>IF(AK19=1,AM19,AM19+AN17)</f>
        <v>0.76761458300617547</v>
      </c>
      <c r="AO19" s="5">
        <f>SUM(G19:AJ19)</f>
        <v>181741.45799999998</v>
      </c>
    </row>
    <row r="20" spans="1:41" x14ac:dyDescent="0.25">
      <c r="A20" s="1" t="s">
        <v>85</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5">
      <c r="A21" s="1" t="s">
        <v>85</v>
      </c>
      <c r="B21" s="1" t="s">
        <v>67</v>
      </c>
      <c r="C21" s="1" t="s">
        <v>8</v>
      </c>
      <c r="D21" s="1" t="s">
        <v>71</v>
      </c>
      <c r="E21" s="34" t="s">
        <v>28</v>
      </c>
      <c r="F21" s="1" t="s">
        <v>10</v>
      </c>
      <c r="L21" s="5">
        <v>284</v>
      </c>
      <c r="M21" s="5">
        <v>152</v>
      </c>
      <c r="AC21" s="5">
        <v>2705.44</v>
      </c>
      <c r="AD21" s="5">
        <v>14092.36</v>
      </c>
      <c r="AE21" s="5">
        <v>21852.28</v>
      </c>
      <c r="AF21" s="5">
        <v>26711.8</v>
      </c>
      <c r="AG21" s="5">
        <v>28735.17</v>
      </c>
      <c r="AH21" s="5">
        <v>20931.240000000002</v>
      </c>
      <c r="AI21" s="5">
        <v>27021</v>
      </c>
      <c r="AJ21" s="5">
        <v>38928</v>
      </c>
      <c r="AK21" s="5">
        <v>9</v>
      </c>
      <c r="AM21" s="13">
        <f>+AO21/$AO$3</f>
        <v>3.459802282222859E-2</v>
      </c>
      <c r="AN21" s="7">
        <f>IF(AK21=1,AM21,AM21+AN19)</f>
        <v>0.80221260582840404</v>
      </c>
      <c r="AO21" s="5">
        <f>SUM(G21:AJ21)</f>
        <v>181413.29</v>
      </c>
    </row>
    <row r="22" spans="1:41" x14ac:dyDescent="0.25">
      <c r="A22" s="1" t="s">
        <v>85</v>
      </c>
      <c r="B22" s="1" t="s">
        <v>67</v>
      </c>
      <c r="C22" s="1" t="s">
        <v>8</v>
      </c>
      <c r="D22" s="1" t="s">
        <v>71</v>
      </c>
      <c r="E22" s="34" t="s">
        <v>28</v>
      </c>
      <c r="F22" s="1" t="s">
        <v>11</v>
      </c>
      <c r="L22" s="5">
        <v>-1</v>
      </c>
      <c r="M22" s="5">
        <v>-1</v>
      </c>
      <c r="AC22" s="5" t="s">
        <v>12</v>
      </c>
      <c r="AD22" s="5" t="s">
        <v>12</v>
      </c>
      <c r="AE22" s="5" t="s">
        <v>18</v>
      </c>
      <c r="AF22" s="5" t="s">
        <v>18</v>
      </c>
      <c r="AG22" s="5" t="s">
        <v>18</v>
      </c>
      <c r="AH22" s="5" t="s">
        <v>18</v>
      </c>
      <c r="AI22" s="5" t="s">
        <v>15</v>
      </c>
      <c r="AJ22" s="5" t="s">
        <v>15</v>
      </c>
      <c r="AK22" s="5">
        <v>9</v>
      </c>
    </row>
    <row r="23" spans="1:41" x14ac:dyDescent="0.25">
      <c r="A23" s="1" t="s">
        <v>85</v>
      </c>
      <c r="B23" s="1" t="s">
        <v>67</v>
      </c>
      <c r="C23" s="1" t="s">
        <v>8</v>
      </c>
      <c r="D23" s="1" t="s">
        <v>215</v>
      </c>
      <c r="E23" s="34" t="s">
        <v>9</v>
      </c>
      <c r="F23" s="1" t="s">
        <v>10</v>
      </c>
      <c r="G23" s="5">
        <v>5598</v>
      </c>
      <c r="H23" s="5">
        <v>7510</v>
      </c>
      <c r="I23" s="5">
        <v>4986</v>
      </c>
      <c r="J23" s="5">
        <v>8276</v>
      </c>
      <c r="K23" s="5">
        <v>4395</v>
      </c>
      <c r="L23" s="5">
        <v>4519</v>
      </c>
      <c r="M23" s="5">
        <v>1800</v>
      </c>
      <c r="N23" s="5">
        <v>1285.0999999999999</v>
      </c>
      <c r="O23" s="5">
        <v>2135</v>
      </c>
      <c r="P23" s="5">
        <v>2939.683</v>
      </c>
      <c r="Q23" s="5">
        <v>4275.6930000000002</v>
      </c>
      <c r="R23" s="5">
        <v>8459.0720000000001</v>
      </c>
      <c r="S23" s="5">
        <v>4687.4830000000002</v>
      </c>
      <c r="T23" s="5">
        <v>11001.24</v>
      </c>
      <c r="U23" s="5">
        <v>8603.6360000000004</v>
      </c>
      <c r="V23" s="5">
        <v>5734.232</v>
      </c>
      <c r="W23" s="5">
        <v>904.29399999999998</v>
      </c>
      <c r="X23" s="5">
        <v>12859.012000000001</v>
      </c>
      <c r="Y23" s="5">
        <v>4078.223</v>
      </c>
      <c r="Z23" s="5">
        <v>2758.2170000000001</v>
      </c>
      <c r="AA23" s="5">
        <v>4039.4279999999999</v>
      </c>
      <c r="AB23" s="5">
        <v>1702.877</v>
      </c>
      <c r="AC23" s="5">
        <v>1296.3109999999999</v>
      </c>
      <c r="AD23" s="5">
        <v>695.12800000000004</v>
      </c>
      <c r="AE23" s="5">
        <v>1752.126</v>
      </c>
      <c r="AF23" s="5">
        <v>6985.3450000000003</v>
      </c>
      <c r="AG23" s="5">
        <v>2557.877</v>
      </c>
      <c r="AH23" s="5">
        <v>1020.1369999999999</v>
      </c>
      <c r="AI23" s="5">
        <v>6609.0429999999997</v>
      </c>
      <c r="AJ23" s="5">
        <v>4002.62</v>
      </c>
      <c r="AK23" s="5">
        <v>10</v>
      </c>
      <c r="AM23" s="13">
        <f>+AO23/$AO$3</f>
        <v>2.6216624426586305E-2</v>
      </c>
      <c r="AN23" s="7">
        <f>IF(AK23=1,AM23,AM23+AN21)</f>
        <v>0.82842923025499038</v>
      </c>
      <c r="AO23" s="5">
        <f>SUM(G23:AJ23)</f>
        <v>137465.77699999997</v>
      </c>
    </row>
    <row r="24" spans="1:41" x14ac:dyDescent="0.25">
      <c r="A24" s="1" t="s">
        <v>85</v>
      </c>
      <c r="B24" s="1" t="s">
        <v>67</v>
      </c>
      <c r="C24" s="1" t="s">
        <v>8</v>
      </c>
      <c r="D24" s="1" t="s">
        <v>215</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13</v>
      </c>
      <c r="AF24" s="5" t="s">
        <v>13</v>
      </c>
      <c r="AG24" s="5" t="s">
        <v>13</v>
      </c>
      <c r="AH24" s="5" t="s">
        <v>13</v>
      </c>
      <c r="AI24" s="5" t="s">
        <v>15</v>
      </c>
      <c r="AJ24" s="5" t="s">
        <v>15</v>
      </c>
      <c r="AK24" s="5">
        <v>10</v>
      </c>
    </row>
    <row r="25" spans="1:41" x14ac:dyDescent="0.25">
      <c r="A25" s="1" t="s">
        <v>85</v>
      </c>
      <c r="B25" s="1" t="s">
        <v>67</v>
      </c>
      <c r="C25" s="1" t="s">
        <v>8</v>
      </c>
      <c r="D25" s="1" t="s">
        <v>48</v>
      </c>
      <c r="E25" s="34" t="s">
        <v>28</v>
      </c>
      <c r="F25" s="1" t="s">
        <v>10</v>
      </c>
      <c r="J25" s="5">
        <v>8</v>
      </c>
      <c r="K25" s="5">
        <v>18</v>
      </c>
      <c r="L25" s="5">
        <v>21</v>
      </c>
      <c r="M25" s="5">
        <v>1</v>
      </c>
      <c r="O25" s="5">
        <v>300</v>
      </c>
      <c r="P25" s="5">
        <v>366</v>
      </c>
      <c r="Q25" s="5">
        <v>54</v>
      </c>
      <c r="R25" s="5">
        <v>1039.57</v>
      </c>
      <c r="S25" s="5">
        <v>7497.5950000000003</v>
      </c>
      <c r="T25" s="5">
        <v>4861.5929999999998</v>
      </c>
      <c r="U25" s="5">
        <v>5434.085</v>
      </c>
      <c r="V25" s="5">
        <v>4871.8050000000003</v>
      </c>
      <c r="W25" s="5">
        <v>5387.1980000000003</v>
      </c>
      <c r="X25" s="5">
        <v>5823.1130000000003</v>
      </c>
      <c r="Y25" s="5">
        <v>8276.7929999999997</v>
      </c>
      <c r="Z25" s="5">
        <v>5679.7389999999996</v>
      </c>
      <c r="AA25" s="5">
        <v>16135.09</v>
      </c>
      <c r="AB25" s="5">
        <v>16306.548000000001</v>
      </c>
      <c r="AC25" s="5">
        <v>18776.202000000001</v>
      </c>
      <c r="AD25" s="5">
        <v>10471.089</v>
      </c>
      <c r="AE25" s="5">
        <v>6222.1210000000001</v>
      </c>
      <c r="AF25" s="5">
        <v>7210.2190000000001</v>
      </c>
      <c r="AG25" s="5">
        <v>5421.5940000000001</v>
      </c>
      <c r="AH25" s="5">
        <v>5426.326</v>
      </c>
      <c r="AI25" s="5">
        <v>447.14100000000002</v>
      </c>
      <c r="AJ25" s="5">
        <v>1098.3009999999999</v>
      </c>
      <c r="AK25" s="5">
        <v>11</v>
      </c>
      <c r="AM25" s="13">
        <f>+AO25/$AO$3</f>
        <v>2.6157187508802273E-2</v>
      </c>
      <c r="AN25" s="7">
        <f>IF(AK25=1,AM25,AM25+AN23)</f>
        <v>0.85458641776379263</v>
      </c>
      <c r="AO25" s="5">
        <f>SUM(G25:AJ25)</f>
        <v>137154.122</v>
      </c>
    </row>
    <row r="26" spans="1:41" x14ac:dyDescent="0.25">
      <c r="A26" s="1" t="s">
        <v>85</v>
      </c>
      <c r="B26" s="1" t="s">
        <v>67</v>
      </c>
      <c r="C26" s="1" t="s">
        <v>8</v>
      </c>
      <c r="D26" s="1" t="s">
        <v>48</v>
      </c>
      <c r="E26" s="34" t="s">
        <v>28</v>
      </c>
      <c r="F26" s="1" t="s">
        <v>11</v>
      </c>
      <c r="G26" s="5" t="s">
        <v>15</v>
      </c>
      <c r="J26" s="5" t="s">
        <v>15</v>
      </c>
      <c r="K26" s="5" t="s">
        <v>15</v>
      </c>
      <c r="L26" s="5" t="s">
        <v>15</v>
      </c>
      <c r="M26" s="5" t="s">
        <v>15</v>
      </c>
      <c r="O26" s="5" t="s">
        <v>15</v>
      </c>
      <c r="P26" s="5" t="s">
        <v>15</v>
      </c>
      <c r="Q26" s="5" t="s">
        <v>15</v>
      </c>
      <c r="R26" s="5" t="s">
        <v>13</v>
      </c>
      <c r="S26" s="5" t="s">
        <v>13</v>
      </c>
      <c r="T26" s="5" t="s">
        <v>13</v>
      </c>
      <c r="U26" s="5" t="s">
        <v>12</v>
      </c>
      <c r="V26" s="5" t="s">
        <v>12</v>
      </c>
      <c r="W26" s="5" t="s">
        <v>12</v>
      </c>
      <c r="X26" s="5" t="s">
        <v>12</v>
      </c>
      <c r="Y26" s="5" t="s">
        <v>12</v>
      </c>
      <c r="Z26" s="5" t="s">
        <v>12</v>
      </c>
      <c r="AA26" s="5" t="s">
        <v>12</v>
      </c>
      <c r="AB26" s="5" t="s">
        <v>12</v>
      </c>
      <c r="AC26" s="5" t="s">
        <v>12</v>
      </c>
      <c r="AD26" s="5" t="s">
        <v>13</v>
      </c>
      <c r="AE26" s="5" t="s">
        <v>13</v>
      </c>
      <c r="AF26" s="5" t="s">
        <v>12</v>
      </c>
      <c r="AG26" s="5" t="s">
        <v>13</v>
      </c>
      <c r="AH26" s="5" t="s">
        <v>15</v>
      </c>
      <c r="AI26" s="5" t="s">
        <v>15</v>
      </c>
      <c r="AJ26" s="5">
        <v>-1</v>
      </c>
      <c r="AK26" s="5">
        <v>11</v>
      </c>
    </row>
    <row r="27" spans="1:41" x14ac:dyDescent="0.25">
      <c r="A27" s="1" t="s">
        <v>85</v>
      </c>
      <c r="B27" s="1" t="s">
        <v>67</v>
      </c>
      <c r="C27" s="1" t="s">
        <v>8</v>
      </c>
      <c r="D27" s="1" t="s">
        <v>50</v>
      </c>
      <c r="E27" s="34" t="s">
        <v>28</v>
      </c>
      <c r="F27" s="1" t="s">
        <v>10</v>
      </c>
      <c r="Q27" s="5">
        <v>2120.09</v>
      </c>
      <c r="R27" s="5">
        <v>4808.0200000000004</v>
      </c>
      <c r="S27" s="5">
        <v>6648.7250000000004</v>
      </c>
      <c r="T27" s="5">
        <v>5028.3819999999996</v>
      </c>
      <c r="U27" s="5">
        <v>5611.5020000000004</v>
      </c>
      <c r="V27" s="5">
        <v>6481.1120000000001</v>
      </c>
      <c r="W27" s="5">
        <v>4094.6149999999998</v>
      </c>
      <c r="X27" s="5">
        <v>3087.0529999999999</v>
      </c>
      <c r="Y27" s="5">
        <v>2879.9650000000001</v>
      </c>
      <c r="Z27" s="5">
        <v>3732.4090000000001</v>
      </c>
      <c r="AA27" s="5">
        <v>4978.9629999999997</v>
      </c>
      <c r="AB27" s="5">
        <v>5903.5640000000003</v>
      </c>
      <c r="AC27" s="5">
        <v>7077.8630000000003</v>
      </c>
      <c r="AD27" s="5">
        <v>7385.8339999999998</v>
      </c>
      <c r="AE27" s="5">
        <v>9800.3070000000007</v>
      </c>
      <c r="AF27" s="5">
        <v>8647.7960000000003</v>
      </c>
      <c r="AG27" s="5">
        <v>7625.692</v>
      </c>
      <c r="AH27" s="5">
        <v>6503.21</v>
      </c>
      <c r="AI27" s="5">
        <v>6053.0950000000003</v>
      </c>
      <c r="AJ27" s="5">
        <v>7335.174</v>
      </c>
      <c r="AK27" s="5">
        <v>12</v>
      </c>
      <c r="AM27" s="13">
        <f>+AO27/$AO$3</f>
        <v>2.2085304074188856E-2</v>
      </c>
      <c r="AN27" s="7">
        <f>IF(AK27=1,AM27,AM27+AN25)</f>
        <v>0.87667172183798148</v>
      </c>
      <c r="AO27" s="5">
        <f>SUM(G27:AJ27)</f>
        <v>115803.37100000001</v>
      </c>
    </row>
    <row r="28" spans="1:41" x14ac:dyDescent="0.25">
      <c r="A28" s="1" t="s">
        <v>85</v>
      </c>
      <c r="B28" s="1" t="s">
        <v>67</v>
      </c>
      <c r="C28" s="1" t="s">
        <v>8</v>
      </c>
      <c r="D28" s="1" t="s">
        <v>50</v>
      </c>
      <c r="E28" s="34" t="s">
        <v>28</v>
      </c>
      <c r="F28" s="1" t="s">
        <v>11</v>
      </c>
      <c r="Q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12</v>
      </c>
      <c r="AH28" s="5" t="s">
        <v>12</v>
      </c>
      <c r="AI28" s="5" t="s">
        <v>12</v>
      </c>
      <c r="AJ28" s="5" t="s">
        <v>12</v>
      </c>
      <c r="AK28" s="5">
        <v>12</v>
      </c>
    </row>
    <row r="29" spans="1:41" x14ac:dyDescent="0.25">
      <c r="A29" s="1" t="s">
        <v>85</v>
      </c>
      <c r="B29" s="1" t="s">
        <v>67</v>
      </c>
      <c r="C29" s="1" t="s">
        <v>8</v>
      </c>
      <c r="D29" s="1" t="s">
        <v>161</v>
      </c>
      <c r="E29" s="34" t="s">
        <v>28</v>
      </c>
      <c r="F29" s="1" t="s">
        <v>10</v>
      </c>
      <c r="AC29" s="5">
        <v>6970</v>
      </c>
      <c r="AD29" s="5">
        <v>16949</v>
      </c>
      <c r="AE29" s="5">
        <v>14577.026</v>
      </c>
      <c r="AF29" s="5">
        <v>17044.661</v>
      </c>
      <c r="AG29" s="5">
        <v>16729.192999999999</v>
      </c>
      <c r="AH29" s="5">
        <v>14805.79</v>
      </c>
      <c r="AI29" s="5">
        <v>9374.06</v>
      </c>
      <c r="AJ29" s="5">
        <v>11855.825000000001</v>
      </c>
      <c r="AK29" s="5">
        <v>13</v>
      </c>
      <c r="AM29" s="13">
        <f>+AO29/$AO$3</f>
        <v>2.0655366889956814E-2</v>
      </c>
      <c r="AN29" s="7">
        <f>IF(AK29=1,AM29,AM29+AN27)</f>
        <v>0.89732708872793832</v>
      </c>
      <c r="AO29" s="5">
        <f>SUM(G29:AJ29)</f>
        <v>108305.55500000001</v>
      </c>
    </row>
    <row r="30" spans="1:41" x14ac:dyDescent="0.25">
      <c r="A30" s="1" t="s">
        <v>85</v>
      </c>
      <c r="B30" s="1" t="s">
        <v>67</v>
      </c>
      <c r="C30" s="1" t="s">
        <v>8</v>
      </c>
      <c r="D30" s="1" t="s">
        <v>161</v>
      </c>
      <c r="E30" s="34" t="s">
        <v>28</v>
      </c>
      <c r="F30" s="1" t="s">
        <v>11</v>
      </c>
      <c r="AC30" s="5" t="s">
        <v>12</v>
      </c>
      <c r="AD30" s="5" t="s">
        <v>12</v>
      </c>
      <c r="AE30" s="5" t="s">
        <v>12</v>
      </c>
      <c r="AF30" s="5" t="s">
        <v>18</v>
      </c>
      <c r="AG30" s="5" t="s">
        <v>12</v>
      </c>
      <c r="AH30" s="5" t="s">
        <v>12</v>
      </c>
      <c r="AI30" s="5" t="s">
        <v>12</v>
      </c>
      <c r="AJ30" s="5" t="s">
        <v>12</v>
      </c>
      <c r="AK30" s="5">
        <v>13</v>
      </c>
    </row>
    <row r="31" spans="1:41" x14ac:dyDescent="0.25">
      <c r="A31" s="1" t="s">
        <v>85</v>
      </c>
      <c r="B31" s="1" t="s">
        <v>67</v>
      </c>
      <c r="C31" s="1" t="s">
        <v>30</v>
      </c>
      <c r="D31" s="1" t="s">
        <v>159</v>
      </c>
      <c r="E31" s="34" t="s">
        <v>28</v>
      </c>
      <c r="F31" s="1" t="s">
        <v>10</v>
      </c>
      <c r="G31" s="5">
        <v>3858.4290000000001</v>
      </c>
      <c r="H31" s="5">
        <v>3567.741</v>
      </c>
      <c r="I31" s="5">
        <v>4543.1360000000004</v>
      </c>
      <c r="J31" s="5">
        <v>1315.855</v>
      </c>
      <c r="K31" s="5">
        <v>2345.375</v>
      </c>
      <c r="L31" s="5">
        <v>1507.5650000000001</v>
      </c>
      <c r="M31" s="5">
        <v>1118.5429999999999</v>
      </c>
      <c r="N31" s="5">
        <v>2194.2020000000002</v>
      </c>
      <c r="O31" s="5">
        <v>218.27799999999999</v>
      </c>
      <c r="P31" s="5">
        <v>65.387</v>
      </c>
      <c r="Q31" s="5">
        <v>1547.02</v>
      </c>
      <c r="R31" s="5">
        <v>2953.2840000000001</v>
      </c>
      <c r="S31" s="5">
        <v>1707.825</v>
      </c>
      <c r="T31" s="5">
        <v>1477.7750000000001</v>
      </c>
      <c r="U31" s="5">
        <v>3002.9349999999999</v>
      </c>
      <c r="V31" s="5">
        <v>2997.5839999999998</v>
      </c>
      <c r="W31" s="5">
        <v>2623.9369999999999</v>
      </c>
      <c r="X31" s="5">
        <v>3427.0129999999999</v>
      </c>
      <c r="Y31" s="5">
        <v>2371.886</v>
      </c>
      <c r="AC31" s="5">
        <v>4483.5630000000001</v>
      </c>
      <c r="AD31" s="5">
        <v>8602.6669999999995</v>
      </c>
      <c r="AE31" s="5">
        <v>4617.8980000000001</v>
      </c>
      <c r="AF31" s="5">
        <v>6498.6049999999996</v>
      </c>
      <c r="AG31" s="5">
        <v>5395.75</v>
      </c>
      <c r="AH31" s="5">
        <v>6710.0360000000001</v>
      </c>
      <c r="AK31" s="5">
        <v>14</v>
      </c>
      <c r="AM31" s="13">
        <f>+AO31/$AO$3</f>
        <v>1.5095435958708606E-2</v>
      </c>
      <c r="AN31" s="7">
        <f>IF(AK31=1,AM31,AM31+AN29)</f>
        <v>0.91242252468664697</v>
      </c>
      <c r="AO31" s="5">
        <f>SUM(G31:AJ31)</f>
        <v>79152.28899999999</v>
      </c>
    </row>
    <row r="32" spans="1:41" x14ac:dyDescent="0.25">
      <c r="A32" s="1" t="s">
        <v>85</v>
      </c>
      <c r="B32" s="1" t="s">
        <v>67</v>
      </c>
      <c r="C32" s="1" t="s">
        <v>30</v>
      </c>
      <c r="D32" s="1" t="s">
        <v>159</v>
      </c>
      <c r="E32" s="34" t="s">
        <v>28</v>
      </c>
      <c r="F32" s="1" t="s">
        <v>11</v>
      </c>
      <c r="G32" s="5">
        <v>-1</v>
      </c>
      <c r="H32" s="5">
        <v>-1</v>
      </c>
      <c r="I32" s="5">
        <v>-1</v>
      </c>
      <c r="J32" s="5">
        <v>-1</v>
      </c>
      <c r="K32" s="5">
        <v>-1</v>
      </c>
      <c r="L32" s="5" t="s">
        <v>24</v>
      </c>
      <c r="M32" s="5" t="s">
        <v>24</v>
      </c>
      <c r="N32" s="5">
        <v>-1</v>
      </c>
      <c r="O32" s="5">
        <v>-1</v>
      </c>
      <c r="P32" s="5">
        <v>-1</v>
      </c>
      <c r="Q32" s="5">
        <v>-1</v>
      </c>
      <c r="R32" s="5">
        <v>-1</v>
      </c>
      <c r="S32" s="5">
        <v>-1</v>
      </c>
      <c r="T32" s="5">
        <v>-1</v>
      </c>
      <c r="U32" s="5" t="s">
        <v>24</v>
      </c>
      <c r="V32" s="5" t="s">
        <v>24</v>
      </c>
      <c r="W32" s="5" t="s">
        <v>24</v>
      </c>
      <c r="X32" s="5" t="s">
        <v>24</v>
      </c>
      <c r="Y32" s="5" t="s">
        <v>24</v>
      </c>
      <c r="Z32" s="5" t="s">
        <v>24</v>
      </c>
      <c r="AA32" s="5" t="s">
        <v>24</v>
      </c>
      <c r="AB32" s="5" t="s">
        <v>24</v>
      </c>
      <c r="AC32" s="5">
        <v>-1</v>
      </c>
      <c r="AD32" s="5">
        <v>-1</v>
      </c>
      <c r="AE32" s="5">
        <v>-1</v>
      </c>
      <c r="AF32" s="5">
        <v>-1</v>
      </c>
      <c r="AG32" s="5">
        <v>-1</v>
      </c>
      <c r="AH32" s="5">
        <v>-1</v>
      </c>
      <c r="AK32" s="5">
        <v>14</v>
      </c>
    </row>
    <row r="33" spans="1:41" x14ac:dyDescent="0.25">
      <c r="A33" s="1" t="s">
        <v>85</v>
      </c>
      <c r="B33" s="1" t="s">
        <v>67</v>
      </c>
      <c r="C33" s="1" t="s">
        <v>8</v>
      </c>
      <c r="D33" s="1" t="s">
        <v>71</v>
      </c>
      <c r="E33" s="34" t="s">
        <v>9</v>
      </c>
      <c r="F33" s="1" t="s">
        <v>10</v>
      </c>
      <c r="G33" s="5">
        <v>55</v>
      </c>
      <c r="H33" s="5">
        <v>64</v>
      </c>
      <c r="I33" s="5">
        <v>282</v>
      </c>
      <c r="J33" s="5">
        <v>238</v>
      </c>
      <c r="K33" s="5">
        <v>429</v>
      </c>
      <c r="L33" s="5">
        <v>1699</v>
      </c>
      <c r="M33" s="5">
        <v>1632</v>
      </c>
      <c r="N33" s="5">
        <v>1357</v>
      </c>
      <c r="O33" s="5">
        <v>1284</v>
      </c>
      <c r="P33" s="5">
        <v>1178</v>
      </c>
      <c r="Q33" s="5">
        <v>639</v>
      </c>
      <c r="R33" s="5">
        <v>1446</v>
      </c>
      <c r="S33" s="5">
        <v>5033</v>
      </c>
      <c r="T33" s="5">
        <v>3858</v>
      </c>
      <c r="U33" s="5">
        <v>4552</v>
      </c>
      <c r="V33" s="5">
        <v>3045</v>
      </c>
      <c r="W33" s="5">
        <v>4506</v>
      </c>
      <c r="X33" s="5">
        <v>2707</v>
      </c>
      <c r="Y33" s="5">
        <v>5383</v>
      </c>
      <c r="Z33" s="5">
        <v>4414</v>
      </c>
      <c r="AA33" s="5">
        <v>4490</v>
      </c>
      <c r="AB33" s="5">
        <v>3092</v>
      </c>
      <c r="AC33" s="5">
        <v>1895</v>
      </c>
      <c r="AD33" s="5">
        <v>2494.87</v>
      </c>
      <c r="AE33" s="5">
        <v>2739.72</v>
      </c>
      <c r="AF33" s="5">
        <v>1085.47</v>
      </c>
      <c r="AG33" s="5">
        <v>1419.26</v>
      </c>
      <c r="AH33" s="5">
        <v>924.68</v>
      </c>
      <c r="AI33" s="5">
        <v>954.3</v>
      </c>
      <c r="AJ33" s="5">
        <v>801.85</v>
      </c>
      <c r="AK33" s="5">
        <v>15</v>
      </c>
      <c r="AM33" s="13">
        <f>+AO33/$AO$3</f>
        <v>1.2148117965523586E-2</v>
      </c>
      <c r="AN33" s="7">
        <f>IF(AK33=1,AM33,AM33+AN31)</f>
        <v>0.92457064265217059</v>
      </c>
      <c r="AO33" s="5">
        <f>SUM(G33:AJ33)</f>
        <v>63698.150000000009</v>
      </c>
    </row>
    <row r="34" spans="1:41" x14ac:dyDescent="0.25">
      <c r="A34" s="1" t="s">
        <v>85</v>
      </c>
      <c r="B34" s="1" t="s">
        <v>67</v>
      </c>
      <c r="C34" s="1" t="s">
        <v>8</v>
      </c>
      <c r="D34" s="1" t="s">
        <v>71</v>
      </c>
      <c r="E34" s="34" t="s">
        <v>9</v>
      </c>
      <c r="F34" s="1" t="s">
        <v>11</v>
      </c>
      <c r="G34" s="5" t="s">
        <v>15</v>
      </c>
      <c r="H34" s="5" t="s">
        <v>15</v>
      </c>
      <c r="I34" s="5" t="s">
        <v>15</v>
      </c>
      <c r="J34" s="5" t="s">
        <v>18</v>
      </c>
      <c r="K34" s="5" t="s">
        <v>15</v>
      </c>
      <c r="L34" s="5" t="s">
        <v>15</v>
      </c>
      <c r="M34" s="5" t="s">
        <v>13</v>
      </c>
      <c r="N34" s="5" t="s">
        <v>15</v>
      </c>
      <c r="O34" s="5" t="s">
        <v>13</v>
      </c>
      <c r="P34" s="5" t="s">
        <v>13</v>
      </c>
      <c r="Q34" s="5" t="s">
        <v>13</v>
      </c>
      <c r="R34" s="5" t="s">
        <v>13</v>
      </c>
      <c r="S34" s="5" t="s">
        <v>18</v>
      </c>
      <c r="T34" s="5" t="s">
        <v>18</v>
      </c>
      <c r="U34" s="5" t="s">
        <v>18</v>
      </c>
      <c r="V34" s="5" t="s">
        <v>18</v>
      </c>
      <c r="W34" s="5" t="s">
        <v>18</v>
      </c>
      <c r="X34" s="5" t="s">
        <v>18</v>
      </c>
      <c r="Y34" s="5" t="s">
        <v>18</v>
      </c>
      <c r="Z34" s="5" t="s">
        <v>18</v>
      </c>
      <c r="AA34" s="5" t="s">
        <v>18</v>
      </c>
      <c r="AB34" s="5" t="s">
        <v>18</v>
      </c>
      <c r="AC34" s="5" t="s">
        <v>18</v>
      </c>
      <c r="AD34" s="5" t="s">
        <v>18</v>
      </c>
      <c r="AE34" s="5" t="s">
        <v>18</v>
      </c>
      <c r="AF34" s="5" t="s">
        <v>18</v>
      </c>
      <c r="AG34" s="5" t="s">
        <v>18</v>
      </c>
      <c r="AH34" s="5" t="s">
        <v>18</v>
      </c>
      <c r="AI34" s="5" t="s">
        <v>15</v>
      </c>
      <c r="AJ34" s="5">
        <v>-1</v>
      </c>
      <c r="AK34" s="5">
        <v>15</v>
      </c>
    </row>
    <row r="35" spans="1:41" x14ac:dyDescent="0.25">
      <c r="A35" s="1" t="s">
        <v>85</v>
      </c>
      <c r="B35" s="1" t="s">
        <v>67</v>
      </c>
      <c r="C35" s="1" t="s">
        <v>8</v>
      </c>
      <c r="D35" s="1" t="s">
        <v>37</v>
      </c>
      <c r="E35" s="34" t="s">
        <v>28</v>
      </c>
      <c r="F35" s="1" t="s">
        <v>10</v>
      </c>
      <c r="G35" s="5">
        <v>3637</v>
      </c>
      <c r="H35" s="5">
        <v>3595.92</v>
      </c>
      <c r="I35" s="5">
        <v>6740.09</v>
      </c>
      <c r="J35" s="5">
        <v>2728.44</v>
      </c>
      <c r="K35" s="5">
        <v>5468.06</v>
      </c>
      <c r="L35" s="5">
        <v>4115.63</v>
      </c>
      <c r="M35" s="5">
        <v>4032.95</v>
      </c>
      <c r="N35" s="5">
        <v>3072.02</v>
      </c>
      <c r="O35" s="5">
        <v>1567.89</v>
      </c>
      <c r="P35" s="5">
        <v>1148.49</v>
      </c>
      <c r="Q35" s="5">
        <v>3288.8</v>
      </c>
      <c r="R35" s="5">
        <v>3476.18</v>
      </c>
      <c r="S35" s="5">
        <v>3660</v>
      </c>
      <c r="T35" s="5">
        <v>536.01800000000003</v>
      </c>
      <c r="U35" s="5">
        <v>131</v>
      </c>
      <c r="V35" s="5">
        <v>108</v>
      </c>
      <c r="W35" s="5">
        <v>654</v>
      </c>
      <c r="X35" s="5">
        <v>892</v>
      </c>
      <c r="Y35" s="5">
        <v>1061</v>
      </c>
      <c r="Z35" s="5">
        <v>1075.5</v>
      </c>
      <c r="AA35" s="5">
        <v>1121</v>
      </c>
      <c r="AB35" s="5">
        <v>583.15</v>
      </c>
      <c r="AC35" s="5">
        <v>92</v>
      </c>
      <c r="AD35" s="5">
        <v>20</v>
      </c>
      <c r="AE35" s="5">
        <v>150</v>
      </c>
      <c r="AF35" s="5">
        <v>1075.5</v>
      </c>
      <c r="AG35" s="5">
        <v>378</v>
      </c>
      <c r="AH35" s="5">
        <v>952.5</v>
      </c>
      <c r="AI35" s="5">
        <v>469.00299999999999</v>
      </c>
      <c r="AJ35" s="5">
        <v>356.64</v>
      </c>
      <c r="AK35" s="5">
        <v>16</v>
      </c>
      <c r="AM35" s="13">
        <f>+AO35/$AO$3</f>
        <v>1.0715596036792891E-2</v>
      </c>
      <c r="AN35" s="7">
        <f>IF(AK35=1,AM35,AM35+AN33)</f>
        <v>0.93528623868896343</v>
      </c>
      <c r="AO35" s="5">
        <f>SUM(G35:AJ35)</f>
        <v>56186.780999999995</v>
      </c>
    </row>
    <row r="36" spans="1:41" x14ac:dyDescent="0.25">
      <c r="A36" s="1" t="s">
        <v>85</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U36" s="5">
        <v>-1</v>
      </c>
      <c r="V36" s="5">
        <v>-1</v>
      </c>
      <c r="W36" s="5">
        <v>-1</v>
      </c>
      <c r="X36" s="5">
        <v>-1</v>
      </c>
      <c r="Y36" s="5">
        <v>-1</v>
      </c>
      <c r="Z36" s="5">
        <v>-1</v>
      </c>
      <c r="AA36" s="5">
        <v>-1</v>
      </c>
      <c r="AB36" s="5">
        <v>-1</v>
      </c>
      <c r="AC36" s="5">
        <v>-1</v>
      </c>
      <c r="AD36" s="5">
        <v>-1</v>
      </c>
      <c r="AE36" s="5">
        <v>-1</v>
      </c>
      <c r="AF36" s="5">
        <v>-1</v>
      </c>
      <c r="AG36" s="5">
        <v>-1</v>
      </c>
      <c r="AH36" s="5" t="s">
        <v>15</v>
      </c>
      <c r="AI36" s="5" t="s">
        <v>15</v>
      </c>
      <c r="AJ36" s="5" t="s">
        <v>15</v>
      </c>
      <c r="AK36" s="5">
        <v>16</v>
      </c>
    </row>
    <row r="37" spans="1:41" x14ac:dyDescent="0.25">
      <c r="A37" s="1" t="s">
        <v>85</v>
      </c>
      <c r="B37" s="1" t="s">
        <v>67</v>
      </c>
      <c r="C37" s="1" t="s">
        <v>8</v>
      </c>
      <c r="D37" s="1" t="s">
        <v>226</v>
      </c>
      <c r="E37" s="34" t="s">
        <v>28</v>
      </c>
      <c r="F37" s="1" t="s">
        <v>10</v>
      </c>
      <c r="I37" s="5">
        <v>974.78</v>
      </c>
      <c r="J37" s="5">
        <v>6432.16</v>
      </c>
      <c r="K37" s="5">
        <v>2407.6799999999998</v>
      </c>
      <c r="S37" s="5">
        <v>386.81799999999998</v>
      </c>
      <c r="U37" s="5">
        <v>330.2</v>
      </c>
      <c r="V37" s="5">
        <v>117.52</v>
      </c>
      <c r="W37" s="5">
        <v>359.08800000000002</v>
      </c>
      <c r="X37" s="5">
        <v>2113.9459999999999</v>
      </c>
      <c r="Y37" s="5">
        <v>3251.7849999999999</v>
      </c>
      <c r="Z37" s="5">
        <v>10321.183999999999</v>
      </c>
      <c r="AA37" s="5">
        <v>9033.3439999999991</v>
      </c>
      <c r="AB37" s="5">
        <v>7629.37</v>
      </c>
      <c r="AI37" s="5">
        <v>888</v>
      </c>
      <c r="AJ37" s="5">
        <v>5133</v>
      </c>
      <c r="AK37" s="5">
        <v>17</v>
      </c>
      <c r="AM37" s="13">
        <f>+AO37/$AO$3</f>
        <v>9.4172342290136119E-3</v>
      </c>
      <c r="AN37" s="7">
        <f>IF(AK37=1,AM37,AM37+AN35)</f>
        <v>0.94470347291797707</v>
      </c>
      <c r="AO37" s="5">
        <f>SUM(G37:AJ37)</f>
        <v>49378.875</v>
      </c>
    </row>
    <row r="38" spans="1:41" x14ac:dyDescent="0.25">
      <c r="A38" s="1" t="s">
        <v>85</v>
      </c>
      <c r="B38" s="1" t="s">
        <v>67</v>
      </c>
      <c r="C38" s="1" t="s">
        <v>8</v>
      </c>
      <c r="D38" s="1" t="s">
        <v>226</v>
      </c>
      <c r="E38" s="34" t="s">
        <v>28</v>
      </c>
      <c r="F38" s="1" t="s">
        <v>11</v>
      </c>
      <c r="I38" s="5" t="s">
        <v>15</v>
      </c>
      <c r="J38" s="5" t="s">
        <v>15</v>
      </c>
      <c r="K38" s="5" t="s">
        <v>15</v>
      </c>
      <c r="S38" s="5">
        <v>-1</v>
      </c>
      <c r="U38" s="5">
        <v>-1</v>
      </c>
      <c r="V38" s="5">
        <v>-1</v>
      </c>
      <c r="W38" s="5">
        <v>-1</v>
      </c>
      <c r="X38" s="5">
        <v>-1</v>
      </c>
      <c r="Y38" s="5" t="s">
        <v>15</v>
      </c>
      <c r="Z38" s="5" t="s">
        <v>18</v>
      </c>
      <c r="AA38" s="5" t="s">
        <v>18</v>
      </c>
      <c r="AB38" s="5" t="s">
        <v>18</v>
      </c>
      <c r="AI38" s="5" t="s">
        <v>15</v>
      </c>
      <c r="AJ38" s="5" t="s">
        <v>15</v>
      </c>
      <c r="AK38" s="5">
        <v>17</v>
      </c>
    </row>
    <row r="39" spans="1:41" x14ac:dyDescent="0.25">
      <c r="A39" s="1" t="s">
        <v>85</v>
      </c>
      <c r="B39" s="1" t="s">
        <v>67</v>
      </c>
      <c r="C39" s="1" t="s">
        <v>8</v>
      </c>
      <c r="D39" s="1" t="s">
        <v>213</v>
      </c>
      <c r="E39" s="34" t="s">
        <v>9</v>
      </c>
      <c r="F39" s="1" t="s">
        <v>10</v>
      </c>
      <c r="G39" s="5">
        <v>2154.047</v>
      </c>
      <c r="H39" s="5">
        <v>2546.578</v>
      </c>
      <c r="I39" s="5">
        <v>2696.9189999999999</v>
      </c>
      <c r="J39" s="5">
        <v>1697.98</v>
      </c>
      <c r="K39" s="5">
        <v>3700.3519999999999</v>
      </c>
      <c r="L39" s="5">
        <v>4178.848</v>
      </c>
      <c r="M39" s="5">
        <v>2342.4830000000002</v>
      </c>
      <c r="N39" s="5">
        <v>1507.105</v>
      </c>
      <c r="O39" s="5">
        <v>2545.6889999999999</v>
      </c>
      <c r="P39" s="5">
        <v>2339.69</v>
      </c>
      <c r="Q39" s="5">
        <v>2017.816</v>
      </c>
      <c r="R39" s="5">
        <v>1344.431</v>
      </c>
      <c r="S39" s="5">
        <v>2239.11</v>
      </c>
      <c r="T39" s="5">
        <v>1609.8530000000001</v>
      </c>
      <c r="U39" s="5">
        <v>1768.9960000000001</v>
      </c>
      <c r="V39" s="5">
        <v>778.10599999999999</v>
      </c>
      <c r="W39" s="5">
        <v>1186.559</v>
      </c>
      <c r="X39" s="5">
        <v>903.76400000000001</v>
      </c>
      <c r="Y39" s="5">
        <v>932.13699999999994</v>
      </c>
      <c r="Z39" s="5">
        <v>1381.6010000000001</v>
      </c>
      <c r="AA39" s="5">
        <v>612.88400000000001</v>
      </c>
      <c r="AB39" s="5">
        <v>751.721</v>
      </c>
      <c r="AC39" s="5">
        <v>939.58100000000002</v>
      </c>
      <c r="AD39" s="5">
        <v>1269.741</v>
      </c>
      <c r="AE39" s="5">
        <v>1275.4770000000001</v>
      </c>
      <c r="AF39" s="5">
        <v>1183.249</v>
      </c>
      <c r="AG39" s="5">
        <v>1287.184</v>
      </c>
      <c r="AH39" s="5">
        <v>634.36199999999997</v>
      </c>
      <c r="AI39" s="5">
        <v>273.70499999999998</v>
      </c>
      <c r="AJ39" s="5">
        <v>100.31399999999999</v>
      </c>
      <c r="AK39" s="5">
        <v>18</v>
      </c>
      <c r="AM39" s="13">
        <f>+AO39/$AO$3</f>
        <v>9.1924602473934195E-3</v>
      </c>
      <c r="AN39" s="7">
        <f>IF(AK39=1,AM39,AM39+AN37)</f>
        <v>0.95389593316537047</v>
      </c>
      <c r="AO39" s="5">
        <f>SUM(G39:AJ39)</f>
        <v>48200.282000000007</v>
      </c>
    </row>
    <row r="40" spans="1:41" ht="12.6" thickBot="1" x14ac:dyDescent="0.3">
      <c r="A40" s="1" t="s">
        <v>85</v>
      </c>
      <c r="B40" s="1" t="s">
        <v>67</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29">
        <v>18</v>
      </c>
    </row>
    <row r="41" spans="1:41" x14ac:dyDescent="0.25">
      <c r="A41" s="1" t="s">
        <v>85</v>
      </c>
      <c r="B41" s="1" t="s">
        <v>67</v>
      </c>
      <c r="C41" s="1" t="s">
        <v>8</v>
      </c>
      <c r="D41" s="1" t="s">
        <v>160</v>
      </c>
      <c r="E41" s="34" t="s">
        <v>22</v>
      </c>
      <c r="F41" s="1" t="s">
        <v>10</v>
      </c>
      <c r="N41" s="5">
        <v>1173</v>
      </c>
      <c r="O41" s="5">
        <v>259</v>
      </c>
      <c r="P41" s="5">
        <v>292</v>
      </c>
      <c r="Q41" s="5">
        <v>143</v>
      </c>
      <c r="R41" s="5">
        <v>559</v>
      </c>
      <c r="S41" s="5">
        <v>1259.4000000000001</v>
      </c>
      <c r="T41" s="5">
        <v>1565.25</v>
      </c>
      <c r="U41" s="5">
        <v>1816.59</v>
      </c>
      <c r="V41" s="5">
        <v>2328.1190000000001</v>
      </c>
      <c r="W41" s="5">
        <v>2839.6480000000001</v>
      </c>
      <c r="X41" s="5">
        <v>2839.6480000000001</v>
      </c>
      <c r="Y41" s="5">
        <v>3882.7649999999999</v>
      </c>
      <c r="Z41" s="5">
        <v>4925.8829999999998</v>
      </c>
      <c r="AA41" s="5">
        <v>5188.3890000000001</v>
      </c>
      <c r="AB41" s="5">
        <v>311.43400000000003</v>
      </c>
      <c r="AC41" s="5">
        <v>253.779</v>
      </c>
      <c r="AD41" s="5">
        <v>373.47</v>
      </c>
      <c r="AE41" s="5">
        <v>1533.16</v>
      </c>
      <c r="AF41" s="5">
        <v>22.044</v>
      </c>
      <c r="AG41" s="5">
        <v>3241.1019999999999</v>
      </c>
      <c r="AH41" s="5">
        <v>278.84899999999999</v>
      </c>
      <c r="AI41" s="5">
        <v>1310.5119999999999</v>
      </c>
      <c r="AJ41" s="5">
        <v>2266</v>
      </c>
      <c r="AK41" s="5">
        <v>19</v>
      </c>
      <c r="AM41" s="13">
        <f>+AO41/$AO$3</f>
        <v>7.3733859932200146E-3</v>
      </c>
      <c r="AN41" s="7">
        <f>IF(AK41=1,AM41,AM41+AN39)</f>
        <v>0.96126931915859049</v>
      </c>
      <c r="AO41" s="5">
        <f>SUM(G41:AJ41)</f>
        <v>38662.042000000009</v>
      </c>
    </row>
    <row r="42" spans="1:41" x14ac:dyDescent="0.25">
      <c r="A42" s="1" t="s">
        <v>85</v>
      </c>
      <c r="B42" s="1" t="s">
        <v>67</v>
      </c>
      <c r="C42" s="1" t="s">
        <v>8</v>
      </c>
      <c r="D42" s="1" t="s">
        <v>160</v>
      </c>
      <c r="E42" s="34" t="s">
        <v>22</v>
      </c>
      <c r="F42" s="1" t="s">
        <v>11</v>
      </c>
      <c r="N42" s="5">
        <v>-1</v>
      </c>
      <c r="O42" s="5">
        <v>-1</v>
      </c>
      <c r="P42" s="5">
        <v>-1</v>
      </c>
      <c r="Q42" s="5">
        <v>-1</v>
      </c>
      <c r="R42" s="5">
        <v>-1</v>
      </c>
      <c r="S42" s="5">
        <v>-1</v>
      </c>
      <c r="T42" s="5">
        <v>-1</v>
      </c>
      <c r="U42" s="5" t="s">
        <v>15</v>
      </c>
      <c r="V42" s="5">
        <v>-1</v>
      </c>
      <c r="W42" s="5">
        <v>-1</v>
      </c>
      <c r="X42" s="5">
        <v>-1</v>
      </c>
      <c r="Y42" s="5" t="s">
        <v>15</v>
      </c>
      <c r="Z42" s="5" t="s">
        <v>15</v>
      </c>
      <c r="AA42" s="5" t="s">
        <v>15</v>
      </c>
      <c r="AB42" s="5" t="s">
        <v>13</v>
      </c>
      <c r="AC42" s="5" t="s">
        <v>15</v>
      </c>
      <c r="AD42" s="5" t="s">
        <v>15</v>
      </c>
      <c r="AE42" s="5" t="s">
        <v>13</v>
      </c>
      <c r="AF42" s="5">
        <v>-1</v>
      </c>
      <c r="AG42" s="5" t="s">
        <v>15</v>
      </c>
      <c r="AH42" s="5">
        <v>-1</v>
      </c>
      <c r="AI42" s="5">
        <v>-1</v>
      </c>
      <c r="AJ42" s="5">
        <v>-1</v>
      </c>
      <c r="AK42" s="5">
        <v>19</v>
      </c>
    </row>
    <row r="43" spans="1:41" x14ac:dyDescent="0.25">
      <c r="A43" s="1" t="s">
        <v>85</v>
      </c>
      <c r="B43" s="1" t="s">
        <v>67</v>
      </c>
      <c r="C43" s="1" t="s">
        <v>30</v>
      </c>
      <c r="D43" s="1" t="s">
        <v>29</v>
      </c>
      <c r="E43" s="34" t="s">
        <v>28</v>
      </c>
      <c r="F43" s="1" t="s">
        <v>10</v>
      </c>
      <c r="G43" s="5">
        <v>10807.99</v>
      </c>
      <c r="H43" s="5">
        <v>10896.12</v>
      </c>
      <c r="I43" s="5">
        <v>8476.98</v>
      </c>
      <c r="J43" s="5">
        <v>5991.54</v>
      </c>
      <c r="K43" s="5">
        <v>1233.2</v>
      </c>
      <c r="M43" s="5">
        <v>1191.53</v>
      </c>
      <c r="AK43" s="5">
        <v>20</v>
      </c>
      <c r="AM43" s="13">
        <f>+AO43/$AO$3</f>
        <v>7.3610502414556984E-3</v>
      </c>
      <c r="AN43" s="7">
        <f>IF(AK43=1,AM43,AM43+AN41)</f>
        <v>0.96863036940004621</v>
      </c>
      <c r="AO43" s="5">
        <f>SUM(G43:AJ43)</f>
        <v>38597.359999999993</v>
      </c>
    </row>
    <row r="44" spans="1:41" x14ac:dyDescent="0.25">
      <c r="A44" s="1" t="s">
        <v>85</v>
      </c>
      <c r="B44" s="1" t="s">
        <v>67</v>
      </c>
      <c r="C44" s="1" t="s">
        <v>30</v>
      </c>
      <c r="D44" s="1" t="s">
        <v>29</v>
      </c>
      <c r="E44" s="34" t="s">
        <v>28</v>
      </c>
      <c r="F44" s="1" t="s">
        <v>11</v>
      </c>
      <c r="G44" s="5" t="s">
        <v>15</v>
      </c>
      <c r="H44" s="5" t="s">
        <v>15</v>
      </c>
      <c r="I44" s="5" t="s">
        <v>15</v>
      </c>
      <c r="J44" s="5" t="s">
        <v>15</v>
      </c>
      <c r="K44" s="5" t="s">
        <v>15</v>
      </c>
      <c r="M44" s="5" t="s">
        <v>15</v>
      </c>
      <c r="AK44" s="5">
        <v>20</v>
      </c>
    </row>
    <row r="45" spans="1:41" x14ac:dyDescent="0.25">
      <c r="A45" s="1" t="s">
        <v>85</v>
      </c>
      <c r="B45" s="1" t="s">
        <v>67</v>
      </c>
      <c r="C45" s="1" t="s">
        <v>8</v>
      </c>
      <c r="D45" s="1" t="s">
        <v>37</v>
      </c>
      <c r="E45" s="34" t="s">
        <v>33</v>
      </c>
      <c r="F45" s="1" t="s">
        <v>10</v>
      </c>
      <c r="R45" s="5">
        <v>283</v>
      </c>
      <c r="S45" s="5">
        <v>586</v>
      </c>
      <c r="T45" s="5">
        <v>3318</v>
      </c>
      <c r="U45" s="5">
        <v>1393</v>
      </c>
      <c r="V45" s="5">
        <v>1148</v>
      </c>
      <c r="W45" s="5">
        <v>1880</v>
      </c>
      <c r="X45" s="5">
        <v>1444</v>
      </c>
      <c r="Y45" s="5">
        <v>1090</v>
      </c>
      <c r="Z45" s="5">
        <v>1190.5</v>
      </c>
      <c r="AA45" s="5">
        <v>923.6</v>
      </c>
      <c r="AB45" s="5">
        <v>484.85</v>
      </c>
      <c r="AC45" s="5">
        <v>483.9</v>
      </c>
      <c r="AD45" s="5">
        <v>77.400000000000006</v>
      </c>
      <c r="AE45" s="5">
        <v>200</v>
      </c>
      <c r="AF45" s="5">
        <v>2509.5</v>
      </c>
      <c r="AG45" s="5">
        <v>880</v>
      </c>
      <c r="AH45" s="5">
        <v>2218</v>
      </c>
      <c r="AI45" s="5">
        <v>5034</v>
      </c>
      <c r="AJ45" s="5">
        <v>3832.27</v>
      </c>
      <c r="AK45" s="5">
        <v>21</v>
      </c>
      <c r="AM45" s="13">
        <f>+AO45/$AO$3</f>
        <v>5.5261276682505014E-3</v>
      </c>
      <c r="AN45" s="7">
        <f>IF(AK45=1,AM45,AM45+AN43)</f>
        <v>0.97415649706829666</v>
      </c>
      <c r="AO45" s="5">
        <f>SUM(G45:AJ45)</f>
        <v>28976.02</v>
      </c>
    </row>
    <row r="46" spans="1:41" x14ac:dyDescent="0.25">
      <c r="A46" s="1" t="s">
        <v>85</v>
      </c>
      <c r="B46" s="1" t="s">
        <v>67</v>
      </c>
      <c r="C46" s="1" t="s">
        <v>8</v>
      </c>
      <c r="D46" s="1" t="s">
        <v>37</v>
      </c>
      <c r="E46" s="34" t="s">
        <v>33</v>
      </c>
      <c r="F46" s="1" t="s">
        <v>11</v>
      </c>
      <c r="R46" s="5">
        <v>-1</v>
      </c>
      <c r="S46" s="5">
        <v>-1</v>
      </c>
      <c r="T46" s="5">
        <v>-1</v>
      </c>
      <c r="U46" s="5">
        <v>-1</v>
      </c>
      <c r="V46" s="5">
        <v>-1</v>
      </c>
      <c r="W46" s="5">
        <v>-1</v>
      </c>
      <c r="X46" s="5">
        <v>-1</v>
      </c>
      <c r="Y46" s="5">
        <v>-1</v>
      </c>
      <c r="Z46" s="5" t="s">
        <v>12</v>
      </c>
      <c r="AA46" s="5" t="s">
        <v>23</v>
      </c>
      <c r="AB46" s="5">
        <v>-1</v>
      </c>
      <c r="AC46" s="5">
        <v>-1</v>
      </c>
      <c r="AD46" s="5">
        <v>-1</v>
      </c>
      <c r="AE46" s="5">
        <v>-1</v>
      </c>
      <c r="AF46" s="5">
        <v>-1</v>
      </c>
      <c r="AG46" s="5">
        <v>-1</v>
      </c>
      <c r="AH46" s="5">
        <v>-1</v>
      </c>
      <c r="AI46" s="5" t="s">
        <v>12</v>
      </c>
      <c r="AJ46" s="5" t="s">
        <v>12</v>
      </c>
      <c r="AK46" s="5">
        <v>21</v>
      </c>
    </row>
    <row r="47" spans="1:41" x14ac:dyDescent="0.25">
      <c r="A47" s="1" t="s">
        <v>85</v>
      </c>
      <c r="B47" s="1" t="s">
        <v>67</v>
      </c>
      <c r="C47" s="1" t="s">
        <v>8</v>
      </c>
      <c r="D47" s="1" t="s">
        <v>216</v>
      </c>
      <c r="E47" s="34" t="s">
        <v>28</v>
      </c>
      <c r="F47" s="1" t="s">
        <v>10</v>
      </c>
      <c r="G47" s="5">
        <v>5731.39</v>
      </c>
      <c r="H47" s="5">
        <v>2184.36</v>
      </c>
      <c r="I47" s="5">
        <v>1847.14</v>
      </c>
      <c r="J47" s="5">
        <v>1451.21</v>
      </c>
      <c r="K47" s="5">
        <v>954.94</v>
      </c>
      <c r="L47" s="5">
        <v>993.86</v>
      </c>
      <c r="M47" s="5">
        <v>1101.5</v>
      </c>
      <c r="N47" s="5">
        <v>587.1</v>
      </c>
      <c r="O47" s="5">
        <v>1072.4100000000001</v>
      </c>
      <c r="AK47" s="5">
        <v>22</v>
      </c>
      <c r="AM47" s="13">
        <f>+AO47/$AO$3</f>
        <v>3.0369098184543923E-3</v>
      </c>
      <c r="AN47" s="7">
        <f>IF(AK47=1,AM47,AM47+AN45)</f>
        <v>0.97719340688675105</v>
      </c>
      <c r="AO47" s="5">
        <f>SUM(G47:AJ47)</f>
        <v>15923.91</v>
      </c>
    </row>
    <row r="48" spans="1:41" x14ac:dyDescent="0.25">
      <c r="A48" s="1" t="s">
        <v>85</v>
      </c>
      <c r="B48" s="1" t="s">
        <v>67</v>
      </c>
      <c r="C48" s="1" t="s">
        <v>8</v>
      </c>
      <c r="D48" s="1" t="s">
        <v>216</v>
      </c>
      <c r="E48" s="34" t="s">
        <v>28</v>
      </c>
      <c r="F48" s="1" t="s">
        <v>11</v>
      </c>
      <c r="G48" s="5" t="s">
        <v>13</v>
      </c>
      <c r="H48" s="5" t="s">
        <v>13</v>
      </c>
      <c r="I48" s="5" t="s">
        <v>13</v>
      </c>
      <c r="J48" s="5" t="s">
        <v>13</v>
      </c>
      <c r="K48" s="5" t="s">
        <v>13</v>
      </c>
      <c r="L48" s="5" t="s">
        <v>13</v>
      </c>
      <c r="M48" s="5" t="s">
        <v>13</v>
      </c>
      <c r="N48" s="5" t="s">
        <v>13</v>
      </c>
      <c r="O48" s="5" t="s">
        <v>13</v>
      </c>
      <c r="AK48" s="5">
        <v>22</v>
      </c>
    </row>
    <row r="49" spans="1:41" x14ac:dyDescent="0.25">
      <c r="A49" s="1" t="s">
        <v>85</v>
      </c>
      <c r="B49" s="1" t="s">
        <v>67</v>
      </c>
      <c r="C49" s="1" t="s">
        <v>8</v>
      </c>
      <c r="D49" s="1" t="s">
        <v>160</v>
      </c>
      <c r="E49" s="34" t="s">
        <v>28</v>
      </c>
      <c r="F49" s="1" t="s">
        <v>10</v>
      </c>
      <c r="Y49" s="5">
        <v>2127.895</v>
      </c>
      <c r="Z49" s="5">
        <v>6559.152</v>
      </c>
      <c r="AA49" s="5">
        <v>3417.942</v>
      </c>
      <c r="AB49" s="5">
        <v>2256.2629999999999</v>
      </c>
      <c r="AK49" s="5">
        <v>23</v>
      </c>
      <c r="AM49" s="13">
        <f>+AO49/$AO$3</f>
        <v>2.73888933083004E-3</v>
      </c>
      <c r="AN49" s="7">
        <f>IF(AK49=1,AM49,AM49+AN47)</f>
        <v>0.97993229621758104</v>
      </c>
      <c r="AO49" s="5">
        <f>SUM(G49:AJ49)</f>
        <v>14361.252</v>
      </c>
    </row>
    <row r="50" spans="1:41" x14ac:dyDescent="0.25">
      <c r="A50" s="1" t="s">
        <v>85</v>
      </c>
      <c r="B50" s="1" t="s">
        <v>67</v>
      </c>
      <c r="C50" s="1" t="s">
        <v>8</v>
      </c>
      <c r="D50" s="1" t="s">
        <v>160</v>
      </c>
      <c r="E50" s="34" t="s">
        <v>28</v>
      </c>
      <c r="F50" s="1" t="s">
        <v>11</v>
      </c>
      <c r="Y50" s="5" t="s">
        <v>15</v>
      </c>
      <c r="Z50" s="5" t="s">
        <v>15</v>
      </c>
      <c r="AA50" s="5" t="s">
        <v>15</v>
      </c>
      <c r="AB50" s="5" t="s">
        <v>18</v>
      </c>
      <c r="AK50" s="5">
        <v>23</v>
      </c>
    </row>
    <row r="51" spans="1:41" x14ac:dyDescent="0.25">
      <c r="A51" s="1" t="s">
        <v>85</v>
      </c>
      <c r="B51" s="1" t="s">
        <v>67</v>
      </c>
      <c r="C51" s="1" t="s">
        <v>8</v>
      </c>
      <c r="D51" s="1" t="s">
        <v>69</v>
      </c>
      <c r="E51" s="34" t="s">
        <v>28</v>
      </c>
      <c r="F51" s="1" t="s">
        <v>10</v>
      </c>
      <c r="G51" s="5">
        <v>540</v>
      </c>
      <c r="H51" s="5">
        <v>1471</v>
      </c>
      <c r="I51" s="5">
        <v>1450</v>
      </c>
      <c r="J51" s="5">
        <v>381</v>
      </c>
      <c r="K51" s="5">
        <v>1146</v>
      </c>
      <c r="L51" s="5">
        <v>2086</v>
      </c>
      <c r="M51" s="5">
        <v>1426</v>
      </c>
      <c r="N51" s="5">
        <v>374</v>
      </c>
      <c r="T51" s="5">
        <v>392</v>
      </c>
      <c r="U51" s="5">
        <v>1130</v>
      </c>
      <c r="V51" s="5">
        <v>313</v>
      </c>
      <c r="W51" s="5">
        <v>260</v>
      </c>
      <c r="AK51" s="5">
        <v>24</v>
      </c>
      <c r="AM51" s="13">
        <f>+AO51/$AO$3</f>
        <v>2.0919399694312659E-3</v>
      </c>
      <c r="AN51" s="7">
        <f>IF(AK51=1,AM51,AM51+AN49)</f>
        <v>0.98202423618701229</v>
      </c>
      <c r="AO51" s="5">
        <f>SUM(G51:AJ51)</f>
        <v>10969</v>
      </c>
    </row>
    <row r="52" spans="1:41" x14ac:dyDescent="0.25">
      <c r="A52" s="1" t="s">
        <v>85</v>
      </c>
      <c r="B52" s="1" t="s">
        <v>67</v>
      </c>
      <c r="C52" s="1" t="s">
        <v>8</v>
      </c>
      <c r="D52" s="1" t="s">
        <v>69</v>
      </c>
      <c r="E52" s="34" t="s">
        <v>28</v>
      </c>
      <c r="F52" s="1" t="s">
        <v>11</v>
      </c>
      <c r="G52" s="5">
        <v>-1</v>
      </c>
      <c r="H52" s="5" t="s">
        <v>24</v>
      </c>
      <c r="I52" s="5" t="s">
        <v>24</v>
      </c>
      <c r="J52" s="5">
        <v>-1</v>
      </c>
      <c r="K52" s="5" t="s">
        <v>24</v>
      </c>
      <c r="L52" s="5" t="s">
        <v>24</v>
      </c>
      <c r="M52" s="5">
        <v>-1</v>
      </c>
      <c r="N52" s="5">
        <v>-1</v>
      </c>
      <c r="T52" s="5">
        <v>-1</v>
      </c>
      <c r="U52" s="5" t="s">
        <v>12</v>
      </c>
      <c r="V52" s="5">
        <v>-1</v>
      </c>
      <c r="W52" s="5" t="s">
        <v>15</v>
      </c>
      <c r="AK52" s="5">
        <v>24</v>
      </c>
    </row>
    <row r="53" spans="1:41" x14ac:dyDescent="0.25">
      <c r="A53" s="1" t="s">
        <v>85</v>
      </c>
      <c r="B53" s="1" t="s">
        <v>67</v>
      </c>
      <c r="C53" s="1" t="s">
        <v>8</v>
      </c>
      <c r="D53" s="1" t="s">
        <v>48</v>
      </c>
      <c r="E53" s="34" t="s">
        <v>9</v>
      </c>
      <c r="F53" s="1" t="s">
        <v>10</v>
      </c>
      <c r="G53" s="5">
        <v>903.26</v>
      </c>
      <c r="H53" s="5">
        <v>973.4</v>
      </c>
      <c r="I53" s="5">
        <v>1485.79</v>
      </c>
      <c r="J53" s="5">
        <v>423.91</v>
      </c>
      <c r="K53" s="5">
        <v>784.4</v>
      </c>
      <c r="L53" s="5">
        <v>1170.05</v>
      </c>
      <c r="M53" s="5">
        <v>1023.43</v>
      </c>
      <c r="N53" s="5">
        <v>770</v>
      </c>
      <c r="O53" s="5">
        <v>444</v>
      </c>
      <c r="Q53" s="5">
        <v>178</v>
      </c>
      <c r="R53" s="5">
        <v>57.402999999999999</v>
      </c>
      <c r="S53" s="5">
        <v>57</v>
      </c>
      <c r="U53" s="5">
        <v>168</v>
      </c>
      <c r="V53" s="5">
        <v>67</v>
      </c>
      <c r="W53" s="5">
        <v>43</v>
      </c>
      <c r="Z53" s="5">
        <v>71.673000000000002</v>
      </c>
      <c r="AA53" s="5">
        <v>71.673000000000002</v>
      </c>
      <c r="AB53" s="5">
        <v>71.673000000000002</v>
      </c>
      <c r="AC53" s="5">
        <v>71.673000000000002</v>
      </c>
      <c r="AJ53" s="5">
        <v>0.55000000000000004</v>
      </c>
      <c r="AK53" s="5">
        <v>25</v>
      </c>
      <c r="AM53" s="13">
        <f>+AO53/$AO$3</f>
        <v>1.6851254441424181E-3</v>
      </c>
      <c r="AN53" s="7">
        <f>IF(AK53=1,AM53,AM53+AN51)</f>
        <v>0.98370936163115474</v>
      </c>
      <c r="AO53" s="5">
        <f>SUM(G53:AJ53)</f>
        <v>8835.885000000002</v>
      </c>
    </row>
    <row r="54" spans="1:41" x14ac:dyDescent="0.25">
      <c r="A54" s="1" t="s">
        <v>85</v>
      </c>
      <c r="B54" s="1" t="s">
        <v>67</v>
      </c>
      <c r="C54" s="1" t="s">
        <v>8</v>
      </c>
      <c r="D54" s="1" t="s">
        <v>48</v>
      </c>
      <c r="E54" s="34" t="s">
        <v>9</v>
      </c>
      <c r="F54" s="1" t="s">
        <v>11</v>
      </c>
      <c r="G54" s="5" t="s">
        <v>15</v>
      </c>
      <c r="H54" s="5" t="s">
        <v>15</v>
      </c>
      <c r="I54" s="5" t="s">
        <v>15</v>
      </c>
      <c r="J54" s="5" t="s">
        <v>12</v>
      </c>
      <c r="K54" s="5" t="s">
        <v>15</v>
      </c>
      <c r="L54" s="5" t="s">
        <v>13</v>
      </c>
      <c r="M54" s="5" t="s">
        <v>15</v>
      </c>
      <c r="N54" s="5" t="s">
        <v>13</v>
      </c>
      <c r="O54" s="5" t="s">
        <v>24</v>
      </c>
      <c r="Q54" s="5" t="s">
        <v>13</v>
      </c>
      <c r="R54" s="5" t="s">
        <v>15</v>
      </c>
      <c r="S54" s="5" t="s">
        <v>13</v>
      </c>
      <c r="U54" s="5" t="s">
        <v>15</v>
      </c>
      <c r="V54" s="5" t="s">
        <v>15</v>
      </c>
      <c r="W54" s="5" t="s">
        <v>15</v>
      </c>
      <c r="Z54" s="5" t="s">
        <v>15</v>
      </c>
      <c r="AA54" s="5" t="s">
        <v>15</v>
      </c>
      <c r="AB54" s="5" t="s">
        <v>15</v>
      </c>
      <c r="AC54" s="5">
        <v>-1</v>
      </c>
      <c r="AJ54" s="5">
        <v>-1</v>
      </c>
      <c r="AK54" s="5">
        <v>25</v>
      </c>
    </row>
    <row r="55" spans="1:41" x14ac:dyDescent="0.25">
      <c r="A55" s="1" t="s">
        <v>85</v>
      </c>
      <c r="B55" s="1" t="s">
        <v>67</v>
      </c>
      <c r="C55" s="1" t="s">
        <v>8</v>
      </c>
      <c r="D55" s="1" t="s">
        <v>58</v>
      </c>
      <c r="E55" s="34" t="s">
        <v>9</v>
      </c>
      <c r="F55" s="1" t="s">
        <v>10</v>
      </c>
      <c r="M55" s="5">
        <v>113.55</v>
      </c>
      <c r="N55" s="5">
        <v>1048.1300000000001</v>
      </c>
      <c r="O55" s="5">
        <v>2079.5500000000002</v>
      </c>
      <c r="P55" s="5">
        <v>1818.84</v>
      </c>
      <c r="Q55" s="5">
        <v>1991.9</v>
      </c>
      <c r="R55" s="5">
        <v>1517.29</v>
      </c>
      <c r="S55" s="5">
        <v>101</v>
      </c>
      <c r="AK55" s="5">
        <v>26</v>
      </c>
      <c r="AM55" s="13">
        <f>+AO55/$AO$3</f>
        <v>1.6535384665294132E-3</v>
      </c>
      <c r="AN55" s="7">
        <f>IF(AK55=1,AM55,AM55+AN53)</f>
        <v>0.98536290009768412</v>
      </c>
      <c r="AO55" s="5">
        <f>SUM(G55:AJ55)</f>
        <v>8670.260000000002</v>
      </c>
    </row>
    <row r="56" spans="1:41" x14ac:dyDescent="0.25">
      <c r="A56" s="1" t="s">
        <v>85</v>
      </c>
      <c r="B56" s="1" t="s">
        <v>67</v>
      </c>
      <c r="C56" s="1" t="s">
        <v>8</v>
      </c>
      <c r="D56" s="1" t="s">
        <v>58</v>
      </c>
      <c r="E56" s="34" t="s">
        <v>9</v>
      </c>
      <c r="F56" s="1" t="s">
        <v>11</v>
      </c>
      <c r="M56" s="5" t="s">
        <v>15</v>
      </c>
      <c r="N56" s="5" t="s">
        <v>13</v>
      </c>
      <c r="O56" s="5" t="s">
        <v>13</v>
      </c>
      <c r="P56" s="5" t="s">
        <v>13</v>
      </c>
      <c r="Q56" s="5" t="s">
        <v>13</v>
      </c>
      <c r="R56" s="5" t="s">
        <v>13</v>
      </c>
      <c r="S56" s="5" t="s">
        <v>13</v>
      </c>
      <c r="AK56" s="5">
        <v>26</v>
      </c>
    </row>
    <row r="57" spans="1:41" x14ac:dyDescent="0.25">
      <c r="A57" s="1" t="s">
        <v>85</v>
      </c>
      <c r="B57" s="1" t="s">
        <v>67</v>
      </c>
      <c r="C57" s="1" t="s">
        <v>8</v>
      </c>
      <c r="D57" s="1" t="s">
        <v>71</v>
      </c>
      <c r="E57" s="34" t="s">
        <v>22</v>
      </c>
      <c r="F57" s="1" t="s">
        <v>10</v>
      </c>
      <c r="Y57" s="5">
        <v>18</v>
      </c>
      <c r="Z57" s="5">
        <v>11</v>
      </c>
      <c r="AA57" s="5">
        <v>167.08</v>
      </c>
      <c r="AB57" s="5">
        <v>829.2</v>
      </c>
      <c r="AC57" s="5">
        <v>1320</v>
      </c>
      <c r="AD57" s="5">
        <v>494.4</v>
      </c>
      <c r="AH57" s="5">
        <v>1410.403</v>
      </c>
      <c r="AI57" s="5">
        <v>1415.953</v>
      </c>
      <c r="AJ57" s="5">
        <v>2812.098</v>
      </c>
      <c r="AK57" s="5">
        <v>27</v>
      </c>
      <c r="AM57" s="13">
        <f>+AO57/$AO$3</f>
        <v>1.6168973817844996E-3</v>
      </c>
      <c r="AN57" s="7">
        <f>IF(AK57=1,AM57,AM57+AN55)</f>
        <v>0.98697979747946862</v>
      </c>
      <c r="AO57" s="5">
        <f>SUM(G57:AJ57)</f>
        <v>8478.134</v>
      </c>
    </row>
    <row r="58" spans="1:41" x14ac:dyDescent="0.25">
      <c r="A58" s="1" t="s">
        <v>85</v>
      </c>
      <c r="B58" s="1" t="s">
        <v>67</v>
      </c>
      <c r="C58" s="1" t="s">
        <v>8</v>
      </c>
      <c r="D58" s="1" t="s">
        <v>71</v>
      </c>
      <c r="E58" s="34" t="s">
        <v>22</v>
      </c>
      <c r="F58" s="1" t="s">
        <v>11</v>
      </c>
      <c r="Y58" s="5">
        <v>-1</v>
      </c>
      <c r="Z58" s="5">
        <v>-1</v>
      </c>
      <c r="AA58" s="5">
        <v>-1</v>
      </c>
      <c r="AB58" s="5" t="s">
        <v>15</v>
      </c>
      <c r="AC58" s="5">
        <v>-1</v>
      </c>
      <c r="AD58" s="5">
        <v>-1</v>
      </c>
      <c r="AH58" s="5">
        <v>-1</v>
      </c>
      <c r="AI58" s="5">
        <v>-1</v>
      </c>
      <c r="AJ58" s="5">
        <v>-1</v>
      </c>
      <c r="AK58" s="5">
        <v>27</v>
      </c>
    </row>
    <row r="59" spans="1:41" x14ac:dyDescent="0.25">
      <c r="A59" s="1" t="s">
        <v>85</v>
      </c>
      <c r="B59" s="1" t="s">
        <v>67</v>
      </c>
      <c r="C59" s="1" t="s">
        <v>8</v>
      </c>
      <c r="D59" s="1" t="s">
        <v>87</v>
      </c>
      <c r="E59" s="34" t="s">
        <v>28</v>
      </c>
      <c r="F59" s="1" t="s">
        <v>10</v>
      </c>
      <c r="AH59" s="5">
        <v>6769.37</v>
      </c>
      <c r="AI59" s="5">
        <v>482.29700000000003</v>
      </c>
      <c r="AK59" s="5">
        <v>28</v>
      </c>
      <c r="AM59" s="13">
        <f>+AO59/$AO$3</f>
        <v>1.3829931664058454E-3</v>
      </c>
      <c r="AN59" s="7">
        <f>IF(AK59=1,AM59,AM59+AN57)</f>
        <v>0.98836279064587451</v>
      </c>
      <c r="AO59" s="5">
        <f>SUM(G59:AJ59)</f>
        <v>7251.6669999999995</v>
      </c>
    </row>
    <row r="60" spans="1:41" x14ac:dyDescent="0.25">
      <c r="A60" s="1" t="s">
        <v>85</v>
      </c>
      <c r="B60" s="1" t="s">
        <v>67</v>
      </c>
      <c r="C60" s="1" t="s">
        <v>8</v>
      </c>
      <c r="D60" s="1" t="s">
        <v>87</v>
      </c>
      <c r="E60" s="34" t="s">
        <v>28</v>
      </c>
      <c r="F60" s="1" t="s">
        <v>11</v>
      </c>
      <c r="AH60" s="5">
        <v>-1</v>
      </c>
      <c r="AI60" s="5">
        <v>-1</v>
      </c>
      <c r="AK60" s="5">
        <v>28</v>
      </c>
    </row>
    <row r="61" spans="1:41" x14ac:dyDescent="0.25">
      <c r="A61" s="1" t="s">
        <v>85</v>
      </c>
      <c r="B61" s="1" t="s">
        <v>67</v>
      </c>
      <c r="C61" s="1" t="s">
        <v>8</v>
      </c>
      <c r="D61" s="1" t="s">
        <v>236</v>
      </c>
      <c r="E61" s="34" t="s">
        <v>28</v>
      </c>
      <c r="F61" s="1" t="s">
        <v>10</v>
      </c>
      <c r="G61" s="5">
        <v>212.1</v>
      </c>
      <c r="H61" s="5">
        <v>189.8</v>
      </c>
      <c r="I61" s="5">
        <v>179.6</v>
      </c>
      <c r="J61" s="5">
        <v>186.5</v>
      </c>
      <c r="K61" s="5">
        <v>177.7</v>
      </c>
      <c r="L61" s="5">
        <v>168.9</v>
      </c>
      <c r="M61" s="5">
        <v>181.3</v>
      </c>
      <c r="N61" s="5">
        <v>178.6</v>
      </c>
      <c r="O61" s="5">
        <v>178.6</v>
      </c>
      <c r="P61" s="5">
        <v>178.6</v>
      </c>
      <c r="Q61" s="5">
        <v>178.6</v>
      </c>
      <c r="R61" s="5">
        <v>117.4</v>
      </c>
      <c r="S61" s="5">
        <v>165.9</v>
      </c>
      <c r="T61" s="5">
        <v>143.4</v>
      </c>
      <c r="V61" s="5">
        <v>215.26</v>
      </c>
      <c r="W61" s="5">
        <v>225.6</v>
      </c>
      <c r="X61" s="5">
        <v>226.54</v>
      </c>
      <c r="Y61" s="5">
        <v>247.2</v>
      </c>
      <c r="Z61" s="5">
        <v>253.5</v>
      </c>
      <c r="AA61" s="5">
        <v>259.89999999999998</v>
      </c>
      <c r="AB61" s="5">
        <v>266.46199999999999</v>
      </c>
      <c r="AC61" s="5">
        <v>360</v>
      </c>
      <c r="AD61" s="5">
        <v>380</v>
      </c>
      <c r="AE61" s="5">
        <v>345.7</v>
      </c>
      <c r="AF61" s="5">
        <v>14.738</v>
      </c>
      <c r="AG61" s="5">
        <v>36.137</v>
      </c>
      <c r="AH61" s="5">
        <v>40.393999999999998</v>
      </c>
      <c r="AI61" s="5">
        <v>86.507000000000005</v>
      </c>
      <c r="AJ61" s="5">
        <v>119.61199999999999</v>
      </c>
      <c r="AK61" s="5">
        <v>29</v>
      </c>
      <c r="AM61" s="13">
        <f>+AO61/$AO$3</f>
        <v>1.0517009352199094E-3</v>
      </c>
      <c r="AN61" s="7">
        <f>IF(AK61=1,AM61,AM61+AN59)</f>
        <v>0.9894144915810944</v>
      </c>
      <c r="AO61" s="5">
        <f>SUM(G61:AJ61)</f>
        <v>5514.5499999999993</v>
      </c>
    </row>
    <row r="62" spans="1:41" x14ac:dyDescent="0.25">
      <c r="A62" s="1" t="s">
        <v>85</v>
      </c>
      <c r="B62" s="1" t="s">
        <v>67</v>
      </c>
      <c r="C62" s="1" t="s">
        <v>8</v>
      </c>
      <c r="D62" s="1" t="s">
        <v>236</v>
      </c>
      <c r="E62" s="34" t="s">
        <v>28</v>
      </c>
      <c r="F62" s="1" t="s">
        <v>11</v>
      </c>
      <c r="G62" s="5">
        <v>-1</v>
      </c>
      <c r="H62" s="5">
        <v>-1</v>
      </c>
      <c r="I62" s="5">
        <v>-1</v>
      </c>
      <c r="J62" s="5">
        <v>-1</v>
      </c>
      <c r="K62" s="5">
        <v>-1</v>
      </c>
      <c r="L62" s="5">
        <v>-1</v>
      </c>
      <c r="M62" s="5">
        <v>-1</v>
      </c>
      <c r="N62" s="5">
        <v>-1</v>
      </c>
      <c r="O62" s="5">
        <v>-1</v>
      </c>
      <c r="P62" s="5">
        <v>-1</v>
      </c>
      <c r="Q62" s="5">
        <v>-1</v>
      </c>
      <c r="R62" s="5">
        <v>-1</v>
      </c>
      <c r="S62" s="5">
        <v>-1</v>
      </c>
      <c r="T62" s="5">
        <v>-1</v>
      </c>
      <c r="V62" s="5">
        <v>-1</v>
      </c>
      <c r="W62" s="5">
        <v>-1</v>
      </c>
      <c r="X62" s="5">
        <v>-1</v>
      </c>
      <c r="Y62" s="5">
        <v>-1</v>
      </c>
      <c r="Z62" s="5">
        <v>-1</v>
      </c>
      <c r="AA62" s="5">
        <v>-1</v>
      </c>
      <c r="AB62" s="5">
        <v>-1</v>
      </c>
      <c r="AC62" s="5">
        <v>-1</v>
      </c>
      <c r="AD62" s="5">
        <v>-1</v>
      </c>
      <c r="AE62" s="5">
        <v>-1</v>
      </c>
      <c r="AF62" s="5">
        <v>-1</v>
      </c>
      <c r="AG62" s="5">
        <v>-1</v>
      </c>
      <c r="AH62" s="5">
        <v>-1</v>
      </c>
      <c r="AI62" s="5">
        <v>-1</v>
      </c>
      <c r="AJ62" s="5">
        <v>-1</v>
      </c>
      <c r="AK62" s="5">
        <v>29</v>
      </c>
    </row>
    <row r="63" spans="1:41" x14ac:dyDescent="0.25">
      <c r="A63" s="1" t="s">
        <v>85</v>
      </c>
      <c r="B63" s="1" t="s">
        <v>67</v>
      </c>
      <c r="C63" s="1" t="s">
        <v>8</v>
      </c>
      <c r="D63" s="1" t="s">
        <v>48</v>
      </c>
      <c r="E63" s="34" t="s">
        <v>76</v>
      </c>
      <c r="F63" s="1" t="s">
        <v>10</v>
      </c>
      <c r="AE63" s="5">
        <v>1927.8510000000001</v>
      </c>
      <c r="AF63" s="5">
        <v>1154.414</v>
      </c>
      <c r="AG63" s="5">
        <v>662.86</v>
      </c>
      <c r="AH63" s="5">
        <v>909.221</v>
      </c>
      <c r="AI63" s="5">
        <v>80.89</v>
      </c>
      <c r="AK63" s="5">
        <v>30</v>
      </c>
      <c r="AM63" s="13">
        <f>+AO63/$AO$3</f>
        <v>9.0307497976933469E-4</v>
      </c>
      <c r="AN63" s="7">
        <f>IF(AK63=1,AM63,AM63+AN61)</f>
        <v>0.99031756656086378</v>
      </c>
      <c r="AO63" s="5">
        <f>SUM(G63:AJ63)</f>
        <v>4735.2360000000008</v>
      </c>
    </row>
    <row r="64" spans="1:41" x14ac:dyDescent="0.25">
      <c r="A64" s="1" t="s">
        <v>85</v>
      </c>
      <c r="B64" s="1" t="s">
        <v>67</v>
      </c>
      <c r="C64" s="1" t="s">
        <v>8</v>
      </c>
      <c r="D64" s="1" t="s">
        <v>48</v>
      </c>
      <c r="E64" s="34" t="s">
        <v>76</v>
      </c>
      <c r="F64" s="1" t="s">
        <v>11</v>
      </c>
      <c r="X64" s="5" t="s">
        <v>15</v>
      </c>
      <c r="Y64" s="5" t="s">
        <v>15</v>
      </c>
      <c r="Z64" s="5" t="s">
        <v>15</v>
      </c>
      <c r="AA64" s="5" t="s">
        <v>15</v>
      </c>
      <c r="AB64" s="5" t="s">
        <v>15</v>
      </c>
      <c r="AD64" s="5" t="s">
        <v>15</v>
      </c>
      <c r="AE64" s="5">
        <v>-1</v>
      </c>
      <c r="AF64" s="5" t="s">
        <v>24</v>
      </c>
      <c r="AG64" s="5" t="s">
        <v>15</v>
      </c>
      <c r="AH64" s="5">
        <v>-1</v>
      </c>
      <c r="AI64" s="5" t="s">
        <v>15</v>
      </c>
      <c r="AK64" s="5">
        <v>30</v>
      </c>
    </row>
    <row r="65" spans="1:41" x14ac:dyDescent="0.25">
      <c r="A65" s="1" t="s">
        <v>85</v>
      </c>
      <c r="B65" s="1" t="s">
        <v>67</v>
      </c>
      <c r="C65" s="1" t="s">
        <v>30</v>
      </c>
      <c r="D65" s="1" t="s">
        <v>59</v>
      </c>
      <c r="E65" s="34" t="s">
        <v>28</v>
      </c>
      <c r="F65" s="1" t="s">
        <v>10</v>
      </c>
      <c r="G65" s="5">
        <v>133.09</v>
      </c>
      <c r="H65" s="5">
        <v>743.93</v>
      </c>
      <c r="I65" s="5">
        <v>2803.39</v>
      </c>
      <c r="K65" s="5">
        <v>26.61</v>
      </c>
      <c r="O65" s="5">
        <v>760</v>
      </c>
      <c r="P65" s="5">
        <v>148.02000000000001</v>
      </c>
      <c r="AK65" s="5">
        <v>31</v>
      </c>
      <c r="AM65" s="13">
        <f>+AO65/$AO$3</f>
        <v>8.8015194060753687E-4</v>
      </c>
      <c r="AN65" s="7">
        <f>IF(AK65=1,AM65,AM65+AN63)</f>
        <v>0.99119771850147131</v>
      </c>
      <c r="AO65" s="5">
        <f>SUM(G65:AJ65)</f>
        <v>4615.0400000000009</v>
      </c>
    </row>
    <row r="66" spans="1:41" x14ac:dyDescent="0.25">
      <c r="A66" s="1" t="s">
        <v>85</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18</v>
      </c>
      <c r="Q66" s="5" t="s">
        <v>17</v>
      </c>
      <c r="R66" s="5" t="s">
        <v>17</v>
      </c>
      <c r="S66" s="5" t="s">
        <v>17</v>
      </c>
      <c r="T66" s="5" t="s">
        <v>17</v>
      </c>
      <c r="U66" s="5" t="s">
        <v>17</v>
      </c>
      <c r="X66" s="5" t="s">
        <v>15</v>
      </c>
      <c r="AK66" s="5">
        <v>31</v>
      </c>
    </row>
    <row r="67" spans="1:41" x14ac:dyDescent="0.25">
      <c r="A67" s="1" t="s">
        <v>85</v>
      </c>
      <c r="B67" s="1" t="s">
        <v>67</v>
      </c>
      <c r="C67" s="1" t="s">
        <v>8</v>
      </c>
      <c r="D67" s="1" t="s">
        <v>48</v>
      </c>
      <c r="E67" s="34" t="s">
        <v>33</v>
      </c>
      <c r="F67" s="1" t="s">
        <v>10</v>
      </c>
      <c r="G67" s="5">
        <v>74</v>
      </c>
      <c r="H67" s="5">
        <v>203</v>
      </c>
      <c r="I67" s="5">
        <v>99</v>
      </c>
      <c r="J67" s="5">
        <v>149</v>
      </c>
      <c r="K67" s="5">
        <v>56</v>
      </c>
      <c r="L67" s="5">
        <v>54</v>
      </c>
      <c r="M67" s="5">
        <v>16</v>
      </c>
      <c r="N67" s="5">
        <v>19</v>
      </c>
      <c r="O67" s="5">
        <v>50</v>
      </c>
      <c r="P67" s="5">
        <v>32</v>
      </c>
      <c r="Q67" s="5">
        <v>111</v>
      </c>
      <c r="S67" s="5">
        <v>21</v>
      </c>
      <c r="T67" s="5">
        <v>23</v>
      </c>
      <c r="U67" s="5">
        <v>13</v>
      </c>
      <c r="V67" s="5">
        <v>19</v>
      </c>
      <c r="W67" s="5">
        <v>82</v>
      </c>
      <c r="X67" s="5">
        <v>57.436</v>
      </c>
      <c r="Y67" s="5">
        <v>17.36</v>
      </c>
      <c r="Z67" s="5">
        <v>12.986000000000001</v>
      </c>
      <c r="AA67" s="5">
        <v>237.07499999999999</v>
      </c>
      <c r="AB67" s="5">
        <v>237.07499999999999</v>
      </c>
      <c r="AC67" s="5">
        <v>237.07499999999999</v>
      </c>
      <c r="AD67" s="5">
        <v>1500</v>
      </c>
      <c r="AG67" s="5">
        <v>55.783999999999999</v>
      </c>
      <c r="AH67" s="5">
        <v>142.27500000000001</v>
      </c>
      <c r="AI67" s="5">
        <v>753.22</v>
      </c>
      <c r="AJ67" s="5">
        <v>150.90899999999999</v>
      </c>
      <c r="AK67" s="5">
        <v>32</v>
      </c>
      <c r="AM67" s="13">
        <f>+AO67/$AO$3</f>
        <v>8.4337373262094049E-4</v>
      </c>
      <c r="AN67" s="7">
        <f>IF(AK67=1,AM67,AM67+AN65)</f>
        <v>0.9920410922340922</v>
      </c>
      <c r="AO67" s="5">
        <f>SUM(G67:AJ67)</f>
        <v>4422.1949999999997</v>
      </c>
    </row>
    <row r="68" spans="1:41" x14ac:dyDescent="0.25">
      <c r="A68" s="1" t="s">
        <v>85</v>
      </c>
      <c r="B68" s="1" t="s">
        <v>67</v>
      </c>
      <c r="C68" s="1" t="s">
        <v>8</v>
      </c>
      <c r="D68" s="1" t="s">
        <v>48</v>
      </c>
      <c r="E68" s="34" t="s">
        <v>33</v>
      </c>
      <c r="F68" s="1" t="s">
        <v>11</v>
      </c>
      <c r="G68" s="5" t="s">
        <v>15</v>
      </c>
      <c r="H68" s="5" t="s">
        <v>15</v>
      </c>
      <c r="I68" s="5" t="s">
        <v>13</v>
      </c>
      <c r="J68" s="5" t="s">
        <v>13</v>
      </c>
      <c r="K68" s="5" t="s">
        <v>13</v>
      </c>
      <c r="L68" s="5" t="s">
        <v>15</v>
      </c>
      <c r="M68" s="5" t="s">
        <v>13</v>
      </c>
      <c r="N68" s="5" t="s">
        <v>15</v>
      </c>
      <c r="O68" s="5" t="s">
        <v>15</v>
      </c>
      <c r="P68" s="5" t="s">
        <v>15</v>
      </c>
      <c r="Q68" s="5" t="s">
        <v>15</v>
      </c>
      <c r="R68" s="5" t="s">
        <v>15</v>
      </c>
      <c r="S68" s="5" t="s">
        <v>15</v>
      </c>
      <c r="T68" s="5" t="s">
        <v>15</v>
      </c>
      <c r="U68" s="5" t="s">
        <v>13</v>
      </c>
      <c r="V68" s="5" t="s">
        <v>15</v>
      </c>
      <c r="W68" s="5" t="s">
        <v>15</v>
      </c>
      <c r="X68" s="5" t="s">
        <v>15</v>
      </c>
      <c r="Y68" s="5" t="s">
        <v>15</v>
      </c>
      <c r="Z68" s="5" t="s">
        <v>13</v>
      </c>
      <c r="AA68" s="5" t="s">
        <v>15</v>
      </c>
      <c r="AB68" s="5" t="s">
        <v>15</v>
      </c>
      <c r="AC68" s="5">
        <v>-1</v>
      </c>
      <c r="AD68" s="5">
        <v>-1</v>
      </c>
      <c r="AG68" s="5" t="s">
        <v>15</v>
      </c>
      <c r="AH68" s="5">
        <v>-1</v>
      </c>
      <c r="AI68" s="5" t="s">
        <v>15</v>
      </c>
      <c r="AJ68" s="5">
        <v>-1</v>
      </c>
      <c r="AK68" s="5">
        <v>32</v>
      </c>
    </row>
    <row r="69" spans="1:41" x14ac:dyDescent="0.25">
      <c r="A69" s="1" t="s">
        <v>85</v>
      </c>
      <c r="B69" s="1" t="s">
        <v>67</v>
      </c>
      <c r="C69" s="1" t="s">
        <v>8</v>
      </c>
      <c r="D69" s="1" t="s">
        <v>153</v>
      </c>
      <c r="E69" s="34" t="s">
        <v>9</v>
      </c>
      <c r="F69" s="1" t="s">
        <v>10</v>
      </c>
      <c r="AJ69" s="5">
        <v>3992</v>
      </c>
      <c r="AK69" s="5">
        <v>33</v>
      </c>
      <c r="AM69" s="13">
        <f>+AO69/$AO$3</f>
        <v>7.6132959777277913E-4</v>
      </c>
      <c r="AN69" s="7">
        <f>IF(AK69=1,AM69,AM69+AN67)</f>
        <v>0.99280242183186496</v>
      </c>
      <c r="AO69" s="5">
        <f>SUM(G69:AJ69)</f>
        <v>3992</v>
      </c>
    </row>
    <row r="70" spans="1:41" x14ac:dyDescent="0.25">
      <c r="A70" s="1" t="s">
        <v>85</v>
      </c>
      <c r="B70" s="1" t="s">
        <v>67</v>
      </c>
      <c r="C70" s="1" t="s">
        <v>8</v>
      </c>
      <c r="D70" s="1" t="s">
        <v>153</v>
      </c>
      <c r="E70" s="34" t="s">
        <v>9</v>
      </c>
      <c r="F70" s="1" t="s">
        <v>11</v>
      </c>
      <c r="H70" s="5" t="s">
        <v>15</v>
      </c>
      <c r="K70" s="5" t="s">
        <v>15</v>
      </c>
      <c r="M70" s="5" t="s">
        <v>15</v>
      </c>
      <c r="T70" s="5" t="s">
        <v>15</v>
      </c>
      <c r="Z70" s="5" t="s">
        <v>15</v>
      </c>
      <c r="AA70" s="5" t="s">
        <v>15</v>
      </c>
      <c r="AB70" s="5" t="s">
        <v>15</v>
      </c>
      <c r="AJ70" s="5" t="s">
        <v>15</v>
      </c>
      <c r="AK70" s="5">
        <v>33</v>
      </c>
    </row>
    <row r="71" spans="1:41" x14ac:dyDescent="0.25">
      <c r="A71" s="1" t="s">
        <v>85</v>
      </c>
      <c r="B71" s="1" t="s">
        <v>67</v>
      </c>
      <c r="C71" s="1" t="s">
        <v>8</v>
      </c>
      <c r="D71" s="1" t="s">
        <v>27</v>
      </c>
      <c r="E71" s="34" t="s">
        <v>28</v>
      </c>
      <c r="F71" s="1" t="s">
        <v>10</v>
      </c>
      <c r="O71" s="5">
        <v>35</v>
      </c>
      <c r="P71" s="5">
        <v>2407.4299999999998</v>
      </c>
      <c r="Q71" s="5">
        <v>1197.07</v>
      </c>
      <c r="AK71" s="5">
        <v>34</v>
      </c>
      <c r="AM71" s="13">
        <f>+AO71/$AO$3</f>
        <v>6.9410297372094929E-4</v>
      </c>
      <c r="AN71" s="7">
        <f>IF(AK71=1,AM71,AM71+AN69)</f>
        <v>0.99349652480558592</v>
      </c>
      <c r="AO71" s="5">
        <f>SUM(G71:AJ71)</f>
        <v>3639.5</v>
      </c>
    </row>
    <row r="72" spans="1:41" x14ac:dyDescent="0.25">
      <c r="A72" s="1" t="s">
        <v>85</v>
      </c>
      <c r="B72" s="1" t="s">
        <v>67</v>
      </c>
      <c r="C72" s="1" t="s">
        <v>8</v>
      </c>
      <c r="D72" s="1" t="s">
        <v>27</v>
      </c>
      <c r="E72" s="34" t="s">
        <v>28</v>
      </c>
      <c r="F72" s="1" t="s">
        <v>11</v>
      </c>
      <c r="J72" s="5" t="s">
        <v>15</v>
      </c>
      <c r="O72" s="5">
        <v>-1</v>
      </c>
      <c r="P72" s="5" t="s">
        <v>13</v>
      </c>
      <c r="Q72" s="5" t="s">
        <v>15</v>
      </c>
      <c r="U72" s="5" t="s">
        <v>15</v>
      </c>
      <c r="W72" s="5" t="s">
        <v>24</v>
      </c>
      <c r="AA72" s="5" t="s">
        <v>15</v>
      </c>
      <c r="AB72" s="5" t="s">
        <v>15</v>
      </c>
      <c r="AF72" s="5" t="s">
        <v>15</v>
      </c>
      <c r="AK72" s="5">
        <v>34</v>
      </c>
    </row>
    <row r="73" spans="1:41" x14ac:dyDescent="0.25">
      <c r="A73" s="1" t="s">
        <v>85</v>
      </c>
      <c r="B73" s="1" t="s">
        <v>67</v>
      </c>
      <c r="C73" s="1" t="s">
        <v>8</v>
      </c>
      <c r="D73" s="1" t="s">
        <v>216</v>
      </c>
      <c r="E73" s="34" t="s">
        <v>9</v>
      </c>
      <c r="F73" s="1" t="s">
        <v>10</v>
      </c>
      <c r="J73" s="5">
        <v>49.85</v>
      </c>
      <c r="K73" s="5">
        <v>235.9</v>
      </c>
      <c r="L73" s="5">
        <v>446.79</v>
      </c>
      <c r="M73" s="5">
        <v>1025.1600000000001</v>
      </c>
      <c r="N73" s="5">
        <v>834.51</v>
      </c>
      <c r="O73" s="5">
        <v>363.08</v>
      </c>
      <c r="P73" s="5">
        <v>523.37</v>
      </c>
      <c r="Q73" s="5">
        <v>42.29</v>
      </c>
      <c r="AK73" s="5">
        <v>35</v>
      </c>
      <c r="AM73" s="13">
        <f>+AO73/$AO$3</f>
        <v>6.714938495185537E-4</v>
      </c>
      <c r="AN73" s="7">
        <f>IF(AK73=1,AM73,AM73+AN71)</f>
        <v>0.99416801865510451</v>
      </c>
      <c r="AO73" s="5">
        <f>SUM(G73:AJ73)</f>
        <v>3520.95</v>
      </c>
    </row>
    <row r="74" spans="1:41" x14ac:dyDescent="0.25">
      <c r="A74" s="1" t="s">
        <v>85</v>
      </c>
      <c r="B74" s="1" t="s">
        <v>67</v>
      </c>
      <c r="C74" s="1" t="s">
        <v>8</v>
      </c>
      <c r="D74" s="1" t="s">
        <v>216</v>
      </c>
      <c r="E74" s="34" t="s">
        <v>9</v>
      </c>
      <c r="F74" s="1" t="s">
        <v>11</v>
      </c>
      <c r="J74" s="5" t="s">
        <v>15</v>
      </c>
      <c r="K74" s="5" t="s">
        <v>15</v>
      </c>
      <c r="L74" s="5" t="s">
        <v>15</v>
      </c>
      <c r="M74" s="5" t="s">
        <v>13</v>
      </c>
      <c r="N74" s="5" t="s">
        <v>13</v>
      </c>
      <c r="O74" s="5" t="s">
        <v>13</v>
      </c>
      <c r="P74" s="5" t="s">
        <v>13</v>
      </c>
      <c r="Q74" s="5" t="s">
        <v>13</v>
      </c>
      <c r="AK74" s="5">
        <v>35</v>
      </c>
    </row>
    <row r="75" spans="1:41" x14ac:dyDescent="0.25">
      <c r="A75" s="1" t="s">
        <v>85</v>
      </c>
      <c r="B75" s="1" t="s">
        <v>67</v>
      </c>
      <c r="C75" s="1" t="s">
        <v>8</v>
      </c>
      <c r="D75" s="1" t="s">
        <v>72</v>
      </c>
      <c r="E75" s="34" t="s">
        <v>28</v>
      </c>
      <c r="F75" s="1" t="s">
        <v>10</v>
      </c>
      <c r="W75" s="5">
        <v>1224</v>
      </c>
      <c r="X75" s="5">
        <v>1224.106</v>
      </c>
      <c r="Y75" s="5">
        <v>1010</v>
      </c>
      <c r="AK75" s="5">
        <v>36</v>
      </c>
      <c r="AM75" s="13">
        <f>+AO75/$AO$3</f>
        <v>6.5950862976844535E-4</v>
      </c>
      <c r="AN75" s="7">
        <f>IF(AK75=1,AM75,AM75+AN73)</f>
        <v>0.994827527284873</v>
      </c>
      <c r="AO75" s="5">
        <f>SUM(G75:AJ75)</f>
        <v>3458.1059999999998</v>
      </c>
    </row>
    <row r="76" spans="1:41" x14ac:dyDescent="0.25">
      <c r="A76" s="1" t="s">
        <v>85</v>
      </c>
      <c r="B76" s="1" t="s">
        <v>67</v>
      </c>
      <c r="C76" s="1" t="s">
        <v>8</v>
      </c>
      <c r="D76" s="1" t="s">
        <v>72</v>
      </c>
      <c r="E76" s="34" t="s">
        <v>28</v>
      </c>
      <c r="F76" s="1" t="s">
        <v>11</v>
      </c>
      <c r="W76" s="5">
        <v>-1</v>
      </c>
      <c r="X76" s="5">
        <v>-1</v>
      </c>
      <c r="Y76" s="5">
        <v>-1</v>
      </c>
      <c r="AK76" s="5">
        <v>36</v>
      </c>
    </row>
    <row r="77" spans="1:41" x14ac:dyDescent="0.25">
      <c r="A77" s="1" t="s">
        <v>85</v>
      </c>
      <c r="B77" s="1" t="s">
        <v>67</v>
      </c>
      <c r="C77" s="1" t="s">
        <v>8</v>
      </c>
      <c r="D77" s="1" t="s">
        <v>37</v>
      </c>
      <c r="E77" s="34" t="s">
        <v>22</v>
      </c>
      <c r="F77" s="1" t="s">
        <v>10</v>
      </c>
      <c r="G77" s="5">
        <v>13</v>
      </c>
      <c r="H77" s="5">
        <v>76</v>
      </c>
      <c r="I77" s="5">
        <v>103</v>
      </c>
      <c r="J77" s="5">
        <v>122</v>
      </c>
      <c r="K77" s="5">
        <v>60</v>
      </c>
      <c r="L77" s="5">
        <v>621</v>
      </c>
      <c r="M77" s="5">
        <v>126</v>
      </c>
      <c r="N77" s="5">
        <v>1018</v>
      </c>
      <c r="O77" s="5">
        <v>169</v>
      </c>
      <c r="P77" s="5">
        <v>154</v>
      </c>
      <c r="Q77" s="5">
        <v>113</v>
      </c>
      <c r="R77" s="5">
        <v>82</v>
      </c>
      <c r="S77" s="5">
        <v>420</v>
      </c>
      <c r="T77" s="5">
        <v>178</v>
      </c>
      <c r="U77" s="5">
        <v>64</v>
      </c>
      <c r="V77" s="5">
        <v>53</v>
      </c>
      <c r="W77" s="5">
        <v>46</v>
      </c>
      <c r="X77" s="5">
        <v>7</v>
      </c>
      <c r="AK77" s="5">
        <v>37</v>
      </c>
      <c r="AM77" s="13">
        <f>+AO77/$AO$3</f>
        <v>6.5319485780855916E-4</v>
      </c>
      <c r="AN77" s="7">
        <f>IF(AK77=1,AM77,AM77+AN75)</f>
        <v>0.99548072214268157</v>
      </c>
      <c r="AO77" s="5">
        <f>SUM(G77:AJ77)</f>
        <v>3425</v>
      </c>
    </row>
    <row r="78" spans="1:41" x14ac:dyDescent="0.25">
      <c r="A78" s="1" t="s">
        <v>85</v>
      </c>
      <c r="B78" s="1" t="s">
        <v>67</v>
      </c>
      <c r="C78" s="1" t="s">
        <v>8</v>
      </c>
      <c r="D78" s="1" t="s">
        <v>37</v>
      </c>
      <c r="E78" s="34" t="s">
        <v>22</v>
      </c>
      <c r="F78" s="1" t="s">
        <v>11</v>
      </c>
      <c r="G78" s="5">
        <v>-1</v>
      </c>
      <c r="H78" s="5">
        <v>-1</v>
      </c>
      <c r="I78" s="5">
        <v>-1</v>
      </c>
      <c r="J78" s="5">
        <v>-1</v>
      </c>
      <c r="K78" s="5">
        <v>-1</v>
      </c>
      <c r="L78" s="5">
        <v>-1</v>
      </c>
      <c r="M78" s="5">
        <v>-1</v>
      </c>
      <c r="N78" s="5" t="s">
        <v>15</v>
      </c>
      <c r="O78" s="5">
        <v>-1</v>
      </c>
      <c r="P78" s="5">
        <v>-1</v>
      </c>
      <c r="Q78" s="5">
        <v>-1</v>
      </c>
      <c r="R78" s="5">
        <v>-1</v>
      </c>
      <c r="S78" s="5">
        <v>-1</v>
      </c>
      <c r="T78" s="5">
        <v>-1</v>
      </c>
      <c r="U78" s="5">
        <v>-1</v>
      </c>
      <c r="V78" s="5">
        <v>-1</v>
      </c>
      <c r="W78" s="5">
        <v>-1</v>
      </c>
      <c r="X78" s="5">
        <v>-1</v>
      </c>
      <c r="AK78" s="5">
        <v>37</v>
      </c>
    </row>
    <row r="79" spans="1:41" x14ac:dyDescent="0.25">
      <c r="A79" s="1" t="s">
        <v>85</v>
      </c>
      <c r="B79" s="1" t="s">
        <v>67</v>
      </c>
      <c r="C79" s="1" t="s">
        <v>8</v>
      </c>
      <c r="D79" s="1" t="s">
        <v>227</v>
      </c>
      <c r="E79" s="34" t="s">
        <v>28</v>
      </c>
      <c r="F79" s="1" t="s">
        <v>10</v>
      </c>
      <c r="AF79" s="5">
        <v>0.14199999999999999</v>
      </c>
      <c r="AG79" s="5">
        <v>2.3109999999999999</v>
      </c>
      <c r="AH79" s="5">
        <v>29.556999999999999</v>
      </c>
      <c r="AI79" s="5">
        <v>6.6829999999999998</v>
      </c>
      <c r="AJ79" s="5">
        <v>3381.652</v>
      </c>
      <c r="AK79" s="5">
        <v>38</v>
      </c>
      <c r="AM79" s="13">
        <f>+AO79/$AO$3</f>
        <v>6.5230708494342087E-4</v>
      </c>
      <c r="AN79" s="7">
        <f>IF(AK79=1,AM79,AM79+AN77)</f>
        <v>0.99613302922762503</v>
      </c>
      <c r="AO79" s="5">
        <f>SUM(G79:AJ79)</f>
        <v>3420.3450000000003</v>
      </c>
    </row>
    <row r="80" spans="1:41" x14ac:dyDescent="0.25">
      <c r="A80" s="1" t="s">
        <v>85</v>
      </c>
      <c r="B80" s="1" t="s">
        <v>67</v>
      </c>
      <c r="C80" s="1" t="s">
        <v>8</v>
      </c>
      <c r="D80" s="1" t="s">
        <v>227</v>
      </c>
      <c r="E80" s="34" t="s">
        <v>28</v>
      </c>
      <c r="F80" s="1" t="s">
        <v>11</v>
      </c>
      <c r="AF80" s="5">
        <v>-1</v>
      </c>
      <c r="AG80" s="5">
        <v>-1</v>
      </c>
      <c r="AH80" s="5">
        <v>-1</v>
      </c>
      <c r="AI80" s="5">
        <v>-1</v>
      </c>
      <c r="AJ80" s="5">
        <v>-1</v>
      </c>
      <c r="AK80" s="5">
        <v>38</v>
      </c>
    </row>
    <row r="81" spans="1:41" x14ac:dyDescent="0.25">
      <c r="A81" s="1" t="s">
        <v>85</v>
      </c>
      <c r="B81" s="1" t="s">
        <v>67</v>
      </c>
      <c r="C81" s="1" t="s">
        <v>8</v>
      </c>
      <c r="D81" s="1" t="s">
        <v>225</v>
      </c>
      <c r="E81" s="34" t="s">
        <v>26</v>
      </c>
      <c r="F81" s="1" t="s">
        <v>10</v>
      </c>
      <c r="G81" s="5">
        <v>65</v>
      </c>
      <c r="H81" s="5">
        <v>55</v>
      </c>
      <c r="I81" s="5">
        <v>115</v>
      </c>
      <c r="J81" s="5">
        <v>86</v>
      </c>
      <c r="K81" s="5">
        <v>294</v>
      </c>
      <c r="L81" s="5">
        <v>298</v>
      </c>
      <c r="M81" s="5">
        <v>13</v>
      </c>
      <c r="N81" s="5">
        <v>64.39</v>
      </c>
      <c r="O81" s="5">
        <v>204.79</v>
      </c>
      <c r="P81" s="5">
        <v>62.59</v>
      </c>
      <c r="Q81" s="5">
        <v>177.96</v>
      </c>
      <c r="R81" s="5">
        <v>316.63200000000001</v>
      </c>
      <c r="S81" s="5">
        <v>320.74400000000003</v>
      </c>
      <c r="T81" s="5">
        <v>88.32</v>
      </c>
      <c r="U81" s="5">
        <v>109.7</v>
      </c>
      <c r="V81" s="5">
        <v>45.34</v>
      </c>
      <c r="W81" s="5">
        <v>15.215999999999999</v>
      </c>
      <c r="X81" s="5">
        <v>25.045000000000002</v>
      </c>
      <c r="Y81" s="5">
        <v>371.05</v>
      </c>
      <c r="Z81" s="5">
        <v>29.24</v>
      </c>
      <c r="AA81" s="5">
        <v>6.84</v>
      </c>
      <c r="AB81" s="5">
        <v>25.91</v>
      </c>
      <c r="AC81" s="5">
        <v>5.82</v>
      </c>
      <c r="AD81" s="5">
        <v>127.41</v>
      </c>
      <c r="AE81" s="5">
        <v>8.5</v>
      </c>
      <c r="AF81" s="5">
        <v>7.22</v>
      </c>
      <c r="AG81" s="5">
        <v>28.39</v>
      </c>
      <c r="AH81" s="5">
        <v>0.9</v>
      </c>
      <c r="AI81" s="5">
        <v>1.8380000000000001</v>
      </c>
      <c r="AJ81" s="5">
        <v>0.55200000000000005</v>
      </c>
      <c r="AK81" s="5">
        <v>39</v>
      </c>
      <c r="AM81" s="13">
        <f>+AO81/$AO$3</f>
        <v>5.6649577986860467E-4</v>
      </c>
      <c r="AN81" s="7">
        <f>IF(AK81=1,AM81,AM81+AN79)</f>
        <v>0.99669952500749359</v>
      </c>
      <c r="AO81" s="5">
        <f>SUM(G81:AJ81)</f>
        <v>2970.3970000000004</v>
      </c>
    </row>
    <row r="82" spans="1:41" x14ac:dyDescent="0.25">
      <c r="A82" s="1" t="s">
        <v>85</v>
      </c>
      <c r="B82" s="1" t="s">
        <v>67</v>
      </c>
      <c r="C82" s="1" t="s">
        <v>8</v>
      </c>
      <c r="D82" s="1" t="s">
        <v>225</v>
      </c>
      <c r="E82" s="34" t="s">
        <v>26</v>
      </c>
      <c r="F82" s="1" t="s">
        <v>11</v>
      </c>
      <c r="G82" s="5">
        <v>-1</v>
      </c>
      <c r="H82" s="5" t="s">
        <v>15</v>
      </c>
      <c r="I82" s="5" t="s">
        <v>15</v>
      </c>
      <c r="J82" s="5" t="s">
        <v>15</v>
      </c>
      <c r="K82" s="5">
        <v>-1</v>
      </c>
      <c r="L82" s="5" t="s">
        <v>15</v>
      </c>
      <c r="M82" s="5">
        <v>-1</v>
      </c>
      <c r="N82" s="5" t="s">
        <v>15</v>
      </c>
      <c r="O82" s="5" t="s">
        <v>15</v>
      </c>
      <c r="P82" s="5" t="s">
        <v>15</v>
      </c>
      <c r="Q82" s="5">
        <v>-1</v>
      </c>
      <c r="R82" s="5">
        <v>-1</v>
      </c>
      <c r="S82" s="5">
        <v>-1</v>
      </c>
      <c r="T82" s="5" t="s">
        <v>15</v>
      </c>
      <c r="U82" s="5" t="s">
        <v>15</v>
      </c>
      <c r="V82" s="5" t="s">
        <v>15</v>
      </c>
      <c r="W82" s="5" t="s">
        <v>13</v>
      </c>
      <c r="X82" s="5" t="s">
        <v>13</v>
      </c>
      <c r="Y82" s="5" t="s">
        <v>13</v>
      </c>
      <c r="Z82" s="5" t="s">
        <v>13</v>
      </c>
      <c r="AA82" s="5" t="s">
        <v>13</v>
      </c>
      <c r="AB82" s="5" t="s">
        <v>15</v>
      </c>
      <c r="AC82" s="5" t="s">
        <v>13</v>
      </c>
      <c r="AD82" s="5" t="s">
        <v>13</v>
      </c>
      <c r="AE82" s="5" t="s">
        <v>13</v>
      </c>
      <c r="AF82" s="5" t="s">
        <v>13</v>
      </c>
      <c r="AG82" s="5" t="s">
        <v>13</v>
      </c>
      <c r="AH82" s="5" t="s">
        <v>13</v>
      </c>
      <c r="AI82" s="5" t="s">
        <v>13</v>
      </c>
      <c r="AJ82" s="5" t="s">
        <v>13</v>
      </c>
      <c r="AK82" s="5">
        <v>39</v>
      </c>
    </row>
    <row r="83" spans="1:41" x14ac:dyDescent="0.25">
      <c r="A83" s="1" t="s">
        <v>85</v>
      </c>
      <c r="B83" s="1" t="s">
        <v>67</v>
      </c>
      <c r="C83" s="1" t="s">
        <v>8</v>
      </c>
      <c r="D83" s="1" t="s">
        <v>71</v>
      </c>
      <c r="E83" s="34" t="s">
        <v>33</v>
      </c>
      <c r="F83" s="1" t="s">
        <v>10</v>
      </c>
      <c r="W83" s="5">
        <v>2</v>
      </c>
      <c r="X83" s="5">
        <v>7</v>
      </c>
      <c r="Y83" s="5">
        <v>11</v>
      </c>
      <c r="Z83" s="5">
        <v>32</v>
      </c>
      <c r="AA83" s="5">
        <v>2.02</v>
      </c>
      <c r="AB83" s="5">
        <v>9.5299999999999994</v>
      </c>
      <c r="AC83" s="5">
        <v>23</v>
      </c>
      <c r="AE83" s="5">
        <v>838.88</v>
      </c>
      <c r="AF83" s="5">
        <v>678.51</v>
      </c>
      <c r="AG83" s="5">
        <v>478.51</v>
      </c>
      <c r="AH83" s="5">
        <v>14.628</v>
      </c>
      <c r="AI83" s="5">
        <v>137.541</v>
      </c>
      <c r="AJ83" s="5">
        <v>128.66499999999999</v>
      </c>
      <c r="AK83" s="5">
        <v>40</v>
      </c>
      <c r="AM83" s="13">
        <f>+AO83/$AO$3</f>
        <v>4.5071093615802718E-4</v>
      </c>
      <c r="AN83" s="7">
        <f>IF(AK83=1,AM83,AM83+AN81)</f>
        <v>0.9971502359436516</v>
      </c>
      <c r="AO83" s="5">
        <f>SUM(G83:AJ83)</f>
        <v>2363.2840000000001</v>
      </c>
    </row>
    <row r="84" spans="1:41" x14ac:dyDescent="0.25">
      <c r="A84" s="1" t="s">
        <v>85</v>
      </c>
      <c r="B84" s="1" t="s">
        <v>67</v>
      </c>
      <c r="C84" s="1" t="s">
        <v>8</v>
      </c>
      <c r="D84" s="1" t="s">
        <v>71</v>
      </c>
      <c r="E84" s="34" t="s">
        <v>33</v>
      </c>
      <c r="F84" s="1" t="s">
        <v>11</v>
      </c>
      <c r="W84" s="5">
        <v>-1</v>
      </c>
      <c r="X84" s="5">
        <v>-1</v>
      </c>
      <c r="Y84" s="5">
        <v>-1</v>
      </c>
      <c r="Z84" s="5">
        <v>-1</v>
      </c>
      <c r="AA84" s="5">
        <v>-1</v>
      </c>
      <c r="AB84" s="5" t="s">
        <v>15</v>
      </c>
      <c r="AC84" s="5">
        <v>-1</v>
      </c>
      <c r="AE84" s="5">
        <v>-1</v>
      </c>
      <c r="AF84" s="5">
        <v>-1</v>
      </c>
      <c r="AG84" s="5">
        <v>-1</v>
      </c>
      <c r="AH84" s="5">
        <v>-1</v>
      </c>
      <c r="AI84" s="5">
        <v>-1</v>
      </c>
      <c r="AJ84" s="5">
        <v>-1</v>
      </c>
      <c r="AK84" s="5">
        <v>40</v>
      </c>
    </row>
    <row r="85" spans="1:41" x14ac:dyDescent="0.25">
      <c r="A85" s="1" t="s">
        <v>85</v>
      </c>
      <c r="B85" s="1" t="s">
        <v>67</v>
      </c>
      <c r="C85" s="1" t="s">
        <v>8</v>
      </c>
      <c r="D85" s="1" t="s">
        <v>153</v>
      </c>
      <c r="E85" s="34" t="s">
        <v>33</v>
      </c>
      <c r="F85" s="1" t="s">
        <v>10</v>
      </c>
      <c r="AI85" s="5">
        <v>1007.626</v>
      </c>
      <c r="AJ85" s="5">
        <v>799</v>
      </c>
      <c r="AK85" s="5">
        <v>41</v>
      </c>
      <c r="AM85" s="13">
        <f>+AO85/$AO$3</f>
        <v>3.4454855859364846E-4</v>
      </c>
      <c r="AN85" s="7">
        <f>IF(AK85=1,AM85,AM85+AN83)</f>
        <v>0.99749478450224527</v>
      </c>
      <c r="AO85" s="5">
        <f>SUM(G85:AJ85)</f>
        <v>1806.626</v>
      </c>
    </row>
    <row r="86" spans="1:41" x14ac:dyDescent="0.25">
      <c r="A86" s="1" t="s">
        <v>85</v>
      </c>
      <c r="B86" s="1" t="s">
        <v>67</v>
      </c>
      <c r="C86" s="1" t="s">
        <v>8</v>
      </c>
      <c r="D86" s="1" t="s">
        <v>153</v>
      </c>
      <c r="E86" s="34" t="s">
        <v>33</v>
      </c>
      <c r="F86" s="1" t="s">
        <v>11</v>
      </c>
      <c r="AE86" s="5" t="s">
        <v>24</v>
      </c>
      <c r="AG86" s="5" t="s">
        <v>15</v>
      </c>
      <c r="AH86" s="5" t="s">
        <v>15</v>
      </c>
      <c r="AI86" s="5">
        <v>-1</v>
      </c>
      <c r="AJ86" s="5">
        <v>-1</v>
      </c>
      <c r="AK86" s="5">
        <v>41</v>
      </c>
    </row>
    <row r="87" spans="1:41" x14ac:dyDescent="0.25">
      <c r="A87" s="1" t="s">
        <v>85</v>
      </c>
      <c r="B87" s="1" t="s">
        <v>67</v>
      </c>
      <c r="C87" s="1" t="s">
        <v>8</v>
      </c>
      <c r="D87" s="1" t="s">
        <v>215</v>
      </c>
      <c r="E87" s="34" t="s">
        <v>21</v>
      </c>
      <c r="F87" s="1" t="s">
        <v>10</v>
      </c>
      <c r="H87" s="5">
        <v>0.13</v>
      </c>
      <c r="I87" s="5">
        <v>0.1</v>
      </c>
      <c r="J87" s="5">
        <v>2</v>
      </c>
      <c r="K87" s="5">
        <v>0.1</v>
      </c>
      <c r="L87" s="5">
        <v>8</v>
      </c>
      <c r="M87" s="5">
        <v>2</v>
      </c>
      <c r="N87" s="5">
        <v>6.6</v>
      </c>
      <c r="O87" s="5">
        <v>27.8</v>
      </c>
      <c r="P87" s="5">
        <v>7.1</v>
      </c>
      <c r="Q87" s="5">
        <v>35.049999999999997</v>
      </c>
      <c r="R87" s="5">
        <v>26.395</v>
      </c>
      <c r="S87" s="5">
        <v>46.503</v>
      </c>
      <c r="T87" s="5">
        <v>154.76</v>
      </c>
      <c r="U87" s="5">
        <v>391.173</v>
      </c>
      <c r="V87" s="5">
        <v>152.292</v>
      </c>
      <c r="W87" s="5">
        <v>51.579000000000001</v>
      </c>
      <c r="X87" s="5">
        <v>28.178000000000001</v>
      </c>
      <c r="Y87" s="5">
        <v>11.39</v>
      </c>
      <c r="AA87" s="5">
        <v>8.0000000000000002E-3</v>
      </c>
      <c r="AB87" s="5">
        <v>4.4999999999999998E-2</v>
      </c>
      <c r="AC87" s="5">
        <v>0.16600000000000001</v>
      </c>
      <c r="AD87" s="5">
        <v>12.747999999999999</v>
      </c>
      <c r="AE87" s="5">
        <v>5.7370000000000001</v>
      </c>
      <c r="AF87" s="5">
        <v>2.8029999999999999</v>
      </c>
      <c r="AG87" s="5">
        <v>201.44300000000001</v>
      </c>
      <c r="AH87" s="5">
        <v>0.752</v>
      </c>
      <c r="AI87" s="5">
        <v>5.2560000000000002</v>
      </c>
      <c r="AK87" s="5">
        <v>42</v>
      </c>
      <c r="AM87" s="13">
        <f>+AO87/$AO$3</f>
        <v>2.2506291306824622E-4</v>
      </c>
      <c r="AN87" s="7">
        <f>IF(AK87=1,AM87,AM87+AN85)</f>
        <v>0.9977198474153135</v>
      </c>
      <c r="AO87" s="5">
        <f>SUM(G87:AJ87)</f>
        <v>1180.1080000000002</v>
      </c>
    </row>
    <row r="88" spans="1:41" x14ac:dyDescent="0.25">
      <c r="A88" s="1" t="s">
        <v>85</v>
      </c>
      <c r="B88" s="1" t="s">
        <v>67</v>
      </c>
      <c r="C88" s="1" t="s">
        <v>8</v>
      </c>
      <c r="D88" s="1" t="s">
        <v>215</v>
      </c>
      <c r="E88" s="34" t="s">
        <v>21</v>
      </c>
      <c r="F88" s="1" t="s">
        <v>11</v>
      </c>
      <c r="H88" s="5" t="s">
        <v>15</v>
      </c>
      <c r="I88" s="5" t="s">
        <v>15</v>
      </c>
      <c r="J88" s="5" t="s">
        <v>15</v>
      </c>
      <c r="K88" s="5" t="s">
        <v>15</v>
      </c>
      <c r="L88" s="5" t="s">
        <v>15</v>
      </c>
      <c r="M88" s="5" t="s">
        <v>15</v>
      </c>
      <c r="N88" s="5" t="s">
        <v>15</v>
      </c>
      <c r="O88" s="5" t="s">
        <v>15</v>
      </c>
      <c r="P88" s="5" t="s">
        <v>15</v>
      </c>
      <c r="Q88" s="5" t="s">
        <v>15</v>
      </c>
      <c r="R88" s="5" t="s">
        <v>15</v>
      </c>
      <c r="S88" s="5" t="s">
        <v>15</v>
      </c>
      <c r="T88" s="5" t="s">
        <v>15</v>
      </c>
      <c r="U88" s="5" t="s">
        <v>15</v>
      </c>
      <c r="V88" s="5" t="s">
        <v>15</v>
      </c>
      <c r="W88" s="5" t="s">
        <v>15</v>
      </c>
      <c r="X88" s="5" t="s">
        <v>15</v>
      </c>
      <c r="Y88" s="5" t="s">
        <v>15</v>
      </c>
      <c r="AA88" s="5" t="s">
        <v>15</v>
      </c>
      <c r="AB88" s="5" t="s">
        <v>15</v>
      </c>
      <c r="AC88" s="5" t="s">
        <v>13</v>
      </c>
      <c r="AD88" s="5" t="s">
        <v>13</v>
      </c>
      <c r="AE88" s="5" t="s">
        <v>15</v>
      </c>
      <c r="AF88" s="5" t="s">
        <v>13</v>
      </c>
      <c r="AG88" s="5" t="s">
        <v>13</v>
      </c>
      <c r="AH88" s="5" t="s">
        <v>15</v>
      </c>
      <c r="AI88" s="5" t="s">
        <v>13</v>
      </c>
      <c r="AJ88" s="5" t="s">
        <v>24</v>
      </c>
      <c r="AK88" s="5">
        <v>42</v>
      </c>
    </row>
    <row r="89" spans="1:41" x14ac:dyDescent="0.25">
      <c r="A89" s="1" t="s">
        <v>85</v>
      </c>
      <c r="B89" s="1" t="s">
        <v>67</v>
      </c>
      <c r="C89" s="1" t="s">
        <v>8</v>
      </c>
      <c r="D89" s="1" t="s">
        <v>212</v>
      </c>
      <c r="E89" s="34" t="s">
        <v>32</v>
      </c>
      <c r="F89" s="1" t="s">
        <v>10</v>
      </c>
      <c r="P89" s="5">
        <v>5.6</v>
      </c>
      <c r="R89" s="5">
        <v>24.661000000000001</v>
      </c>
      <c r="S89" s="5">
        <v>37.691000000000003</v>
      </c>
      <c r="T89" s="5">
        <v>82.653000000000006</v>
      </c>
      <c r="U89" s="5">
        <v>31.875</v>
      </c>
      <c r="V89" s="5">
        <v>12.6</v>
      </c>
      <c r="W89" s="5">
        <v>27.574999999999999</v>
      </c>
      <c r="X89" s="5">
        <v>45.540999999999997</v>
      </c>
      <c r="Y89" s="5">
        <v>248.191</v>
      </c>
      <c r="Z89" s="5">
        <v>340.709</v>
      </c>
      <c r="AA89" s="5">
        <v>16.294</v>
      </c>
      <c r="AB89" s="5">
        <v>5.19</v>
      </c>
      <c r="AC89" s="5">
        <v>2.3E-2</v>
      </c>
      <c r="AD89" s="5">
        <v>3.7999999999999999E-2</v>
      </c>
      <c r="AK89" s="5">
        <v>43</v>
      </c>
      <c r="AM89" s="13">
        <f>+AO89/$AO$3</f>
        <v>1.6756898775467747E-4</v>
      </c>
      <c r="AN89" s="7">
        <f>IF(AK89=1,AM89,AM89+AN87)</f>
        <v>0.99788741640306822</v>
      </c>
      <c r="AO89" s="5">
        <f>SUM(G89:AJ89)</f>
        <v>878.64100000000008</v>
      </c>
    </row>
    <row r="90" spans="1:41" x14ac:dyDescent="0.25">
      <c r="A90" s="1" t="s">
        <v>85</v>
      </c>
      <c r="B90" s="1" t="s">
        <v>67</v>
      </c>
      <c r="C90" s="1" t="s">
        <v>8</v>
      </c>
      <c r="D90" s="1" t="s">
        <v>212</v>
      </c>
      <c r="E90" s="34" t="s">
        <v>32</v>
      </c>
      <c r="F90" s="1" t="s">
        <v>11</v>
      </c>
      <c r="G90" s="5" t="s">
        <v>15</v>
      </c>
      <c r="J90" s="5" t="s">
        <v>15</v>
      </c>
      <c r="P90" s="5">
        <v>-1</v>
      </c>
      <c r="R90" s="5">
        <v>-1</v>
      </c>
      <c r="S90" s="5" t="s">
        <v>24</v>
      </c>
      <c r="T90" s="5" t="s">
        <v>13</v>
      </c>
      <c r="U90" s="5" t="s">
        <v>13</v>
      </c>
      <c r="V90" s="5" t="s">
        <v>13</v>
      </c>
      <c r="W90" s="5" t="s">
        <v>24</v>
      </c>
      <c r="X90" s="5" t="s">
        <v>13</v>
      </c>
      <c r="Y90" s="5" t="s">
        <v>13</v>
      </c>
      <c r="Z90" s="5" t="s">
        <v>13</v>
      </c>
      <c r="AA90" s="5" t="s">
        <v>15</v>
      </c>
      <c r="AB90" s="5" t="s">
        <v>15</v>
      </c>
      <c r="AC90" s="5" t="s">
        <v>15</v>
      </c>
      <c r="AD90" s="5">
        <v>-1</v>
      </c>
      <c r="AK90" s="5">
        <v>43</v>
      </c>
    </row>
    <row r="91" spans="1:41" x14ac:dyDescent="0.25">
      <c r="A91" s="1" t="s">
        <v>85</v>
      </c>
      <c r="B91" s="1" t="s">
        <v>67</v>
      </c>
      <c r="C91" s="1" t="s">
        <v>8</v>
      </c>
      <c r="D91" s="1" t="s">
        <v>227</v>
      </c>
      <c r="E91" s="34" t="s">
        <v>21</v>
      </c>
      <c r="F91" s="1" t="s">
        <v>10</v>
      </c>
      <c r="Q91" s="5">
        <v>17</v>
      </c>
      <c r="R91" s="5">
        <v>19</v>
      </c>
      <c r="S91" s="5">
        <v>10</v>
      </c>
      <c r="AD91" s="5">
        <v>47.154000000000003</v>
      </c>
      <c r="AE91" s="5">
        <v>56.509</v>
      </c>
      <c r="AF91" s="5">
        <v>90.703999999999994</v>
      </c>
      <c r="AG91" s="5">
        <v>126.687</v>
      </c>
      <c r="AH91" s="5">
        <v>337.37700000000001</v>
      </c>
      <c r="AI91" s="5">
        <v>47.957000000000001</v>
      </c>
      <c r="AJ91" s="5">
        <v>82.709000000000003</v>
      </c>
      <c r="AK91" s="5">
        <v>44</v>
      </c>
      <c r="AM91" s="13">
        <f>+AO91/$AO$3</f>
        <v>1.5926454486754873E-4</v>
      </c>
      <c r="AN91" s="7">
        <f>IF(AK91=1,AM91,AM91+AN89)</f>
        <v>0.9980466809479358</v>
      </c>
      <c r="AO91" s="5">
        <f>SUM(G91:AJ91)</f>
        <v>835.09699999999998</v>
      </c>
    </row>
    <row r="92" spans="1:41" x14ac:dyDescent="0.25">
      <c r="A92" s="1" t="s">
        <v>85</v>
      </c>
      <c r="B92" s="1" t="s">
        <v>67</v>
      </c>
      <c r="C92" s="1" t="s">
        <v>8</v>
      </c>
      <c r="D92" s="1" t="s">
        <v>227</v>
      </c>
      <c r="E92" s="34" t="s">
        <v>21</v>
      </c>
      <c r="F92" s="1" t="s">
        <v>11</v>
      </c>
      <c r="Q92" s="5">
        <v>-1</v>
      </c>
      <c r="R92" s="5">
        <v>-1</v>
      </c>
      <c r="S92" s="5">
        <v>-1</v>
      </c>
      <c r="AD92" s="5">
        <v>-1</v>
      </c>
      <c r="AE92" s="5">
        <v>-1</v>
      </c>
      <c r="AF92" s="5">
        <v>-1</v>
      </c>
      <c r="AG92" s="5">
        <v>-1</v>
      </c>
      <c r="AH92" s="5">
        <v>-1</v>
      </c>
      <c r="AI92" s="5">
        <v>-1</v>
      </c>
      <c r="AJ92" s="5">
        <v>-1</v>
      </c>
      <c r="AK92" s="5">
        <v>44</v>
      </c>
    </row>
    <row r="93" spans="1:41" x14ac:dyDescent="0.25">
      <c r="A93" s="1" t="s">
        <v>85</v>
      </c>
      <c r="B93" s="1" t="s">
        <v>67</v>
      </c>
      <c r="C93" s="1" t="s">
        <v>8</v>
      </c>
      <c r="D93" s="1" t="s">
        <v>160</v>
      </c>
      <c r="E93" s="34" t="s">
        <v>33</v>
      </c>
      <c r="F93" s="1" t="s">
        <v>10</v>
      </c>
      <c r="AE93" s="5">
        <v>0.56499999999999995</v>
      </c>
      <c r="AF93" s="5">
        <v>1.4E-2</v>
      </c>
      <c r="AH93" s="5">
        <v>710.84299999999996</v>
      </c>
      <c r="AK93" s="5">
        <v>45</v>
      </c>
      <c r="AM93" s="13">
        <f>+AO93/$AO$3</f>
        <v>1.3567801230127905E-4</v>
      </c>
      <c r="AN93" s="7">
        <f>IF(AK93=1,AM93,AM93+AN91)</f>
        <v>0.9981823589602371</v>
      </c>
      <c r="AO93" s="5">
        <f>SUM(G93:AJ93)</f>
        <v>711.42199999999991</v>
      </c>
    </row>
    <row r="94" spans="1:41" x14ac:dyDescent="0.25">
      <c r="A94" s="1" t="s">
        <v>85</v>
      </c>
      <c r="B94" s="1" t="s">
        <v>67</v>
      </c>
      <c r="C94" s="1" t="s">
        <v>8</v>
      </c>
      <c r="D94" s="1" t="s">
        <v>160</v>
      </c>
      <c r="E94" s="34" t="s">
        <v>33</v>
      </c>
      <c r="F94" s="1" t="s">
        <v>11</v>
      </c>
      <c r="AE94" s="5" t="s">
        <v>13</v>
      </c>
      <c r="AF94" s="5">
        <v>-1</v>
      </c>
      <c r="AH94" s="5">
        <v>-1</v>
      </c>
      <c r="AK94" s="5">
        <v>45</v>
      </c>
    </row>
    <row r="95" spans="1:41" x14ac:dyDescent="0.25">
      <c r="A95" s="1" t="s">
        <v>85</v>
      </c>
      <c r="B95" s="1" t="s">
        <v>67</v>
      </c>
      <c r="C95" s="1" t="s">
        <v>8</v>
      </c>
      <c r="D95" s="1" t="s">
        <v>74</v>
      </c>
      <c r="E95" s="34" t="s">
        <v>47</v>
      </c>
      <c r="F95" s="1" t="s">
        <v>10</v>
      </c>
      <c r="N95" s="5">
        <v>2</v>
      </c>
      <c r="O95" s="5">
        <v>2</v>
      </c>
      <c r="W95" s="5">
        <v>29.728999999999999</v>
      </c>
      <c r="X95" s="5">
        <v>466.40699999999998</v>
      </c>
      <c r="Y95" s="5">
        <v>22.297000000000001</v>
      </c>
      <c r="Z95" s="5">
        <v>62.359000000000002</v>
      </c>
      <c r="AA95" s="5">
        <v>102.8</v>
      </c>
      <c r="AK95" s="5">
        <v>46</v>
      </c>
      <c r="AM95" s="13">
        <f>+AO95/$AO$3</f>
        <v>1.3113330180154826E-4</v>
      </c>
      <c r="AN95" s="7">
        <f>IF(AK95=1,AM95,AM95+AN93)</f>
        <v>0.99831349226203869</v>
      </c>
      <c r="AO95" s="5">
        <f>SUM(G95:AJ95)</f>
        <v>687.59199999999998</v>
      </c>
    </row>
    <row r="96" spans="1:41" x14ac:dyDescent="0.25">
      <c r="A96" s="1" t="s">
        <v>85</v>
      </c>
      <c r="B96" s="1" t="s">
        <v>67</v>
      </c>
      <c r="C96" s="1" t="s">
        <v>8</v>
      </c>
      <c r="D96" s="1" t="s">
        <v>74</v>
      </c>
      <c r="E96" s="34" t="s">
        <v>47</v>
      </c>
      <c r="F96" s="1" t="s">
        <v>11</v>
      </c>
      <c r="N96" s="5">
        <v>-1</v>
      </c>
      <c r="O96" s="5">
        <v>-1</v>
      </c>
      <c r="W96" s="5">
        <v>-1</v>
      </c>
      <c r="X96" s="5">
        <v>-1</v>
      </c>
      <c r="Y96" s="5">
        <v>-1</v>
      </c>
      <c r="Z96" s="5">
        <v>-1</v>
      </c>
      <c r="AA96" s="5">
        <v>-1</v>
      </c>
      <c r="AK96" s="5">
        <v>46</v>
      </c>
    </row>
    <row r="97" spans="1:41" x14ac:dyDescent="0.25">
      <c r="A97" s="1" t="s">
        <v>85</v>
      </c>
      <c r="B97" s="1" t="s">
        <v>67</v>
      </c>
      <c r="C97" s="1" t="s">
        <v>8</v>
      </c>
      <c r="D97" s="1" t="s">
        <v>215</v>
      </c>
      <c r="E97" s="34" t="s">
        <v>33</v>
      </c>
      <c r="F97" s="1" t="s">
        <v>10</v>
      </c>
      <c r="V97" s="5">
        <v>143.1</v>
      </c>
      <c r="Z97" s="5">
        <v>0.79700000000000004</v>
      </c>
      <c r="AA97" s="5">
        <v>0.05</v>
      </c>
      <c r="AB97" s="5">
        <v>4.8120000000000003</v>
      </c>
      <c r="AC97" s="5">
        <v>0.70899999999999996</v>
      </c>
      <c r="AE97" s="5">
        <v>4.452</v>
      </c>
      <c r="AF97" s="5">
        <v>415.267</v>
      </c>
      <c r="AG97" s="5">
        <v>1.907</v>
      </c>
      <c r="AH97" s="5">
        <v>5.6719999999999997</v>
      </c>
      <c r="AI97" s="5">
        <v>23.638999999999999</v>
      </c>
      <c r="AJ97" s="5">
        <v>22.497</v>
      </c>
      <c r="AK97" s="5">
        <v>47</v>
      </c>
      <c r="AM97" s="13">
        <f>+AO97/$AO$3</f>
        <v>1.1879602432661816E-4</v>
      </c>
      <c r="AN97" s="7">
        <f>IF(AK97=1,AM97,AM97+AN95)</f>
        <v>0.99843228828636532</v>
      </c>
      <c r="AO97" s="5">
        <f>SUM(G97:AJ97)</f>
        <v>622.90200000000004</v>
      </c>
    </row>
    <row r="98" spans="1:41" x14ac:dyDescent="0.25">
      <c r="A98" s="1" t="s">
        <v>85</v>
      </c>
      <c r="B98" s="1" t="s">
        <v>67</v>
      </c>
      <c r="C98" s="1" t="s">
        <v>8</v>
      </c>
      <c r="D98" s="1" t="s">
        <v>215</v>
      </c>
      <c r="E98" s="34" t="s">
        <v>33</v>
      </c>
      <c r="F98" s="1" t="s">
        <v>11</v>
      </c>
      <c r="V98" s="5">
        <v>-1</v>
      </c>
      <c r="Z98" s="5" t="s">
        <v>15</v>
      </c>
      <c r="AA98" s="5" t="s">
        <v>15</v>
      </c>
      <c r="AB98" s="5" t="s">
        <v>15</v>
      </c>
      <c r="AC98" s="5" t="s">
        <v>15</v>
      </c>
      <c r="AE98" s="5" t="s">
        <v>15</v>
      </c>
      <c r="AF98" s="5" t="s">
        <v>15</v>
      </c>
      <c r="AG98" s="5" t="s">
        <v>15</v>
      </c>
      <c r="AH98" s="5" t="s">
        <v>15</v>
      </c>
      <c r="AI98" s="5" t="s">
        <v>15</v>
      </c>
      <c r="AJ98" s="5" t="s">
        <v>15</v>
      </c>
      <c r="AK98" s="5">
        <v>47</v>
      </c>
    </row>
    <row r="99" spans="1:41" x14ac:dyDescent="0.25">
      <c r="A99" s="1" t="s">
        <v>85</v>
      </c>
      <c r="B99" s="1" t="s">
        <v>67</v>
      </c>
      <c r="C99" s="1" t="s">
        <v>8</v>
      </c>
      <c r="D99" s="1" t="s">
        <v>215</v>
      </c>
      <c r="E99" s="34" t="s">
        <v>32</v>
      </c>
      <c r="F99" s="1" t="s">
        <v>10</v>
      </c>
      <c r="G99" s="5">
        <v>53</v>
      </c>
      <c r="H99" s="5">
        <v>18.2</v>
      </c>
      <c r="I99" s="5">
        <v>10</v>
      </c>
      <c r="J99" s="5">
        <v>12</v>
      </c>
      <c r="K99" s="5">
        <v>3</v>
      </c>
      <c r="L99" s="5">
        <v>14</v>
      </c>
      <c r="M99" s="5">
        <v>8</v>
      </c>
      <c r="N99" s="5">
        <v>9</v>
      </c>
      <c r="O99" s="5">
        <v>4.3</v>
      </c>
      <c r="P99" s="5">
        <v>10.6</v>
      </c>
      <c r="Q99" s="5">
        <v>4.5350000000000001</v>
      </c>
      <c r="R99" s="5">
        <v>16.170999999999999</v>
      </c>
      <c r="U99" s="5">
        <v>1.4E-2</v>
      </c>
      <c r="V99" s="5">
        <v>27.553000000000001</v>
      </c>
      <c r="W99" s="5">
        <v>125.23399999999999</v>
      </c>
      <c r="X99" s="5">
        <v>69.712999999999994</v>
      </c>
      <c r="Y99" s="5">
        <v>40.014000000000003</v>
      </c>
      <c r="Z99" s="5">
        <v>34.061</v>
      </c>
      <c r="AA99" s="5">
        <v>8.2840000000000007</v>
      </c>
      <c r="AB99" s="5">
        <v>4.3860000000000001</v>
      </c>
      <c r="AC99" s="5">
        <v>48.289000000000001</v>
      </c>
      <c r="AD99" s="5">
        <v>0.23899999999999999</v>
      </c>
      <c r="AE99" s="5">
        <v>22.492999999999999</v>
      </c>
      <c r="AF99" s="5">
        <v>47.414000000000001</v>
      </c>
      <c r="AG99" s="5">
        <v>13.221</v>
      </c>
      <c r="AH99" s="5">
        <v>3.6230000000000002</v>
      </c>
      <c r="AI99" s="5">
        <v>0.77600000000000002</v>
      </c>
      <c r="AJ99" s="5">
        <v>0.71499999999999997</v>
      </c>
      <c r="AK99" s="5">
        <v>48</v>
      </c>
      <c r="AM99" s="13">
        <f>+AO99/$AO$3</f>
        <v>1.1611325292083917E-4</v>
      </c>
      <c r="AN99" s="7">
        <f>IF(AK99=1,AM99,AM99+AN97)</f>
        <v>0.99854840153928615</v>
      </c>
      <c r="AO99" s="5">
        <f>SUM(G99:AJ99)</f>
        <v>608.83500000000004</v>
      </c>
    </row>
    <row r="100" spans="1:41" x14ac:dyDescent="0.25">
      <c r="A100" s="1" t="s">
        <v>85</v>
      </c>
      <c r="B100" s="1" t="s">
        <v>67</v>
      </c>
      <c r="C100" s="1" t="s">
        <v>8</v>
      </c>
      <c r="D100" s="1" t="s">
        <v>215</v>
      </c>
      <c r="E100" s="34" t="s">
        <v>32</v>
      </c>
      <c r="F100" s="1" t="s">
        <v>11</v>
      </c>
      <c r="G100" s="5" t="s">
        <v>15</v>
      </c>
      <c r="H100" s="5" t="s">
        <v>15</v>
      </c>
      <c r="I100" s="5" t="s">
        <v>15</v>
      </c>
      <c r="J100" s="5" t="s">
        <v>15</v>
      </c>
      <c r="K100" s="5" t="s">
        <v>15</v>
      </c>
      <c r="L100" s="5" t="s">
        <v>15</v>
      </c>
      <c r="M100" s="5" t="s">
        <v>15</v>
      </c>
      <c r="N100" s="5" t="s">
        <v>15</v>
      </c>
      <c r="O100" s="5" t="s">
        <v>15</v>
      </c>
      <c r="P100" s="5" t="s">
        <v>15</v>
      </c>
      <c r="Q100" s="5" t="s">
        <v>15</v>
      </c>
      <c r="R100" s="5" t="s">
        <v>15</v>
      </c>
      <c r="S100" s="5" t="s">
        <v>15</v>
      </c>
      <c r="T100" s="5" t="s">
        <v>15</v>
      </c>
      <c r="U100" s="5" t="s">
        <v>15</v>
      </c>
      <c r="V100" s="5" t="s">
        <v>15</v>
      </c>
      <c r="W100" s="5" t="s">
        <v>15</v>
      </c>
      <c r="X100" s="5" t="s">
        <v>15</v>
      </c>
      <c r="Y100" s="5" t="s">
        <v>15</v>
      </c>
      <c r="Z100" s="5" t="s">
        <v>15</v>
      </c>
      <c r="AA100" s="5" t="s">
        <v>15</v>
      </c>
      <c r="AB100" s="5" t="s">
        <v>15</v>
      </c>
      <c r="AC100" s="5" t="s">
        <v>15</v>
      </c>
      <c r="AD100" s="5" t="s">
        <v>15</v>
      </c>
      <c r="AE100" s="5" t="s">
        <v>15</v>
      </c>
      <c r="AF100" s="5" t="s">
        <v>15</v>
      </c>
      <c r="AG100" s="5" t="s">
        <v>15</v>
      </c>
      <c r="AH100" s="5" t="s">
        <v>15</v>
      </c>
      <c r="AI100" s="5" t="s">
        <v>15</v>
      </c>
      <c r="AJ100" s="5" t="s">
        <v>15</v>
      </c>
      <c r="AK100" s="5">
        <v>48</v>
      </c>
    </row>
    <row r="101" spans="1:41" x14ac:dyDescent="0.25">
      <c r="A101" s="1" t="s">
        <v>85</v>
      </c>
      <c r="B101" s="1" t="s">
        <v>67</v>
      </c>
      <c r="C101" s="1" t="s">
        <v>8</v>
      </c>
      <c r="D101" s="1" t="s">
        <v>35</v>
      </c>
      <c r="E101" s="34" t="s">
        <v>9</v>
      </c>
      <c r="F101" s="1" t="s">
        <v>10</v>
      </c>
      <c r="G101" s="5">
        <v>87.67</v>
      </c>
      <c r="H101" s="5">
        <v>132.91999999999999</v>
      </c>
      <c r="M101" s="5">
        <v>190.62</v>
      </c>
      <c r="N101" s="5">
        <v>185.5</v>
      </c>
      <c r="AK101" s="5">
        <v>49</v>
      </c>
      <c r="AM101" s="13">
        <f>+AO101/$AO$3</f>
        <v>1.1380084776728332E-4</v>
      </c>
      <c r="AN101" s="7">
        <f>IF(AK101=1,AM101,AM101+AN99)</f>
        <v>0.99866220238705339</v>
      </c>
      <c r="AO101" s="5">
        <f>SUM(G101:AJ101)</f>
        <v>596.71</v>
      </c>
    </row>
    <row r="102" spans="1:41" x14ac:dyDescent="0.25">
      <c r="A102" s="1" t="s">
        <v>85</v>
      </c>
      <c r="B102" s="1" t="s">
        <v>67</v>
      </c>
      <c r="C102" s="1" t="s">
        <v>8</v>
      </c>
      <c r="D102" s="1" t="s">
        <v>35</v>
      </c>
      <c r="E102" s="34" t="s">
        <v>9</v>
      </c>
      <c r="F102" s="1" t="s">
        <v>11</v>
      </c>
      <c r="G102" s="5" t="s">
        <v>15</v>
      </c>
      <c r="H102" s="5" t="s">
        <v>15</v>
      </c>
      <c r="M102" s="5" t="s">
        <v>13</v>
      </c>
      <c r="N102" s="5" t="s">
        <v>13</v>
      </c>
      <c r="O102" s="5" t="s">
        <v>24</v>
      </c>
      <c r="AK102" s="5">
        <v>49</v>
      </c>
    </row>
    <row r="103" spans="1:41" x14ac:dyDescent="0.25">
      <c r="A103" s="1" t="s">
        <v>85</v>
      </c>
      <c r="B103" s="1" t="s">
        <v>67</v>
      </c>
      <c r="C103" s="1" t="s">
        <v>8</v>
      </c>
      <c r="D103" s="1" t="s">
        <v>68</v>
      </c>
      <c r="E103" s="34" t="s">
        <v>32</v>
      </c>
      <c r="F103" s="1" t="s">
        <v>10</v>
      </c>
      <c r="G103" s="5">
        <v>588</v>
      </c>
      <c r="AK103" s="5">
        <v>50</v>
      </c>
      <c r="AM103" s="13">
        <f>+AO103/$AO$3</f>
        <v>1.1213973033326506E-4</v>
      </c>
      <c r="AN103" s="7">
        <f>IF(AK103=1,AM103,AM103+AN101)</f>
        <v>0.99877434211738669</v>
      </c>
      <c r="AO103" s="5">
        <f>SUM(G103:AJ103)</f>
        <v>588</v>
      </c>
    </row>
    <row r="104" spans="1:41" x14ac:dyDescent="0.25">
      <c r="A104" s="1" t="s">
        <v>85</v>
      </c>
      <c r="B104" s="1" t="s">
        <v>67</v>
      </c>
      <c r="C104" s="1" t="s">
        <v>8</v>
      </c>
      <c r="D104" s="1" t="s">
        <v>68</v>
      </c>
      <c r="E104" s="34" t="s">
        <v>32</v>
      </c>
      <c r="F104" s="1" t="s">
        <v>11</v>
      </c>
      <c r="G104" s="5">
        <v>-1</v>
      </c>
      <c r="AK104" s="5">
        <v>50</v>
      </c>
    </row>
    <row r="105" spans="1:41" x14ac:dyDescent="0.25">
      <c r="A105" s="1" t="s">
        <v>85</v>
      </c>
      <c r="B105" s="1" t="s">
        <v>67</v>
      </c>
      <c r="C105" s="1" t="s">
        <v>8</v>
      </c>
      <c r="D105" s="1" t="s">
        <v>37</v>
      </c>
      <c r="E105" s="34" t="s">
        <v>21</v>
      </c>
      <c r="F105" s="1" t="s">
        <v>10</v>
      </c>
      <c r="Z105" s="5">
        <v>1</v>
      </c>
      <c r="AD105" s="5">
        <v>161</v>
      </c>
      <c r="AE105" s="5">
        <v>400</v>
      </c>
      <c r="AK105" s="5">
        <v>51</v>
      </c>
      <c r="AM105" s="13">
        <f>+AO105/$AO$3</f>
        <v>1.0718117082873293E-4</v>
      </c>
      <c r="AN105" s="7">
        <f>IF(AK105=1,AM105,AM105+AN103)</f>
        <v>0.99888152328821544</v>
      </c>
      <c r="AO105" s="5">
        <f>SUM(G105:AJ105)</f>
        <v>562</v>
      </c>
    </row>
    <row r="106" spans="1:41" x14ac:dyDescent="0.25">
      <c r="A106" s="1" t="s">
        <v>85</v>
      </c>
      <c r="B106" s="1" t="s">
        <v>67</v>
      </c>
      <c r="C106" s="1" t="s">
        <v>8</v>
      </c>
      <c r="D106" s="1" t="s">
        <v>37</v>
      </c>
      <c r="E106" s="34" t="s">
        <v>21</v>
      </c>
      <c r="F106" s="1" t="s">
        <v>11</v>
      </c>
      <c r="Z106" s="5">
        <v>-1</v>
      </c>
      <c r="AD106" s="5">
        <v>-1</v>
      </c>
      <c r="AE106" s="5">
        <v>-1</v>
      </c>
      <c r="AG106" s="5" t="s">
        <v>15</v>
      </c>
      <c r="AK106" s="5">
        <v>51</v>
      </c>
    </row>
    <row r="107" spans="1:41" x14ac:dyDescent="0.25">
      <c r="A107" s="1" t="s">
        <v>85</v>
      </c>
      <c r="B107" s="1" t="s">
        <v>67</v>
      </c>
      <c r="C107" s="1" t="s">
        <v>19</v>
      </c>
      <c r="D107" s="1" t="s">
        <v>20</v>
      </c>
      <c r="E107" s="34" t="s">
        <v>21</v>
      </c>
      <c r="F107" s="1" t="s">
        <v>10</v>
      </c>
      <c r="G107" s="5">
        <v>2</v>
      </c>
      <c r="H107" s="5">
        <v>10</v>
      </c>
      <c r="I107" s="5">
        <v>3</v>
      </c>
      <c r="J107" s="5">
        <v>5</v>
      </c>
      <c r="K107" s="5">
        <v>47</v>
      </c>
      <c r="L107" s="5">
        <v>73</v>
      </c>
      <c r="M107" s="5">
        <v>39</v>
      </c>
      <c r="N107" s="5">
        <v>41</v>
      </c>
      <c r="O107" s="5">
        <v>24</v>
      </c>
      <c r="P107" s="5">
        <v>23</v>
      </c>
      <c r="Q107" s="5">
        <v>26</v>
      </c>
      <c r="R107" s="5">
        <v>16</v>
      </c>
      <c r="S107" s="5">
        <v>10</v>
      </c>
      <c r="T107" s="5">
        <v>9</v>
      </c>
      <c r="U107" s="5">
        <v>14</v>
      </c>
      <c r="V107" s="5">
        <v>18.611000000000001</v>
      </c>
      <c r="W107" s="5">
        <v>5.9109999999999996</v>
      </c>
      <c r="X107" s="5">
        <v>10.898</v>
      </c>
      <c r="Y107" s="5">
        <v>15.461</v>
      </c>
      <c r="Z107" s="5">
        <v>1.825</v>
      </c>
      <c r="AA107" s="5">
        <v>11.635</v>
      </c>
      <c r="AB107" s="5">
        <v>9.4849999999999994</v>
      </c>
      <c r="AC107" s="5">
        <v>4.1340000000000003</v>
      </c>
      <c r="AD107" s="5">
        <v>2.1120000000000001</v>
      </c>
      <c r="AE107" s="5">
        <v>2.38</v>
      </c>
      <c r="AF107" s="5">
        <v>3.2040000000000002</v>
      </c>
      <c r="AG107" s="5">
        <v>3.6379999999999999</v>
      </c>
      <c r="AH107" s="5">
        <v>4.1779999999999999</v>
      </c>
      <c r="AI107" s="5">
        <v>3.7549999999999999</v>
      </c>
      <c r="AJ107" s="5">
        <v>2.6150000000000002</v>
      </c>
      <c r="AK107" s="5">
        <v>52</v>
      </c>
      <c r="AM107" s="13">
        <f>+AO107/$AO$3</f>
        <v>8.4265378792364805E-5</v>
      </c>
      <c r="AN107" s="7">
        <f>IF(AK107=1,AM107,AM107+AN105)</f>
        <v>0.9989657886670078</v>
      </c>
      <c r="AO107" s="5">
        <f>SUM(G107:AJ107)</f>
        <v>441.84200000000004</v>
      </c>
    </row>
    <row r="108" spans="1:41" x14ac:dyDescent="0.25">
      <c r="A108" s="1" t="s">
        <v>85</v>
      </c>
      <c r="B108" s="1" t="s">
        <v>67</v>
      </c>
      <c r="C108" s="1" t="s">
        <v>19</v>
      </c>
      <c r="D108" s="1" t="s">
        <v>20</v>
      </c>
      <c r="E108" s="34" t="s">
        <v>21</v>
      </c>
      <c r="F108" s="1" t="s">
        <v>11</v>
      </c>
      <c r="G108" s="5" t="s">
        <v>13</v>
      </c>
      <c r="H108" s="5" t="s">
        <v>13</v>
      </c>
      <c r="I108" s="5" t="s">
        <v>13</v>
      </c>
      <c r="J108" s="5" t="s">
        <v>13</v>
      </c>
      <c r="K108" s="5" t="s">
        <v>13</v>
      </c>
      <c r="L108" s="5" t="s">
        <v>13</v>
      </c>
      <c r="M108" s="5" t="s">
        <v>13</v>
      </c>
      <c r="N108" s="5" t="s">
        <v>13</v>
      </c>
      <c r="O108" s="5" t="s">
        <v>13</v>
      </c>
      <c r="P108" s="5" t="s">
        <v>13</v>
      </c>
      <c r="Q108" s="5" t="s">
        <v>13</v>
      </c>
      <c r="R108" s="5" t="s">
        <v>13</v>
      </c>
      <c r="S108" s="5" t="s">
        <v>13</v>
      </c>
      <c r="T108" s="5" t="s">
        <v>13</v>
      </c>
      <c r="U108" s="5" t="s">
        <v>13</v>
      </c>
      <c r="V108" s="5" t="s">
        <v>15</v>
      </c>
      <c r="W108" s="5" t="s">
        <v>13</v>
      </c>
      <c r="X108" s="5" t="s">
        <v>13</v>
      </c>
      <c r="Y108" s="5" t="s">
        <v>13</v>
      </c>
      <c r="Z108" s="5" t="s">
        <v>13</v>
      </c>
      <c r="AA108" s="5" t="s">
        <v>13</v>
      </c>
      <c r="AB108" s="5" t="s">
        <v>13</v>
      </c>
      <c r="AC108" s="5" t="s">
        <v>15</v>
      </c>
      <c r="AD108" s="5" t="s">
        <v>15</v>
      </c>
      <c r="AE108" s="5" t="s">
        <v>15</v>
      </c>
      <c r="AF108" s="5" t="s">
        <v>12</v>
      </c>
      <c r="AG108" s="5" t="s">
        <v>12</v>
      </c>
      <c r="AH108" s="5" t="s">
        <v>12</v>
      </c>
      <c r="AI108" s="5" t="s">
        <v>12</v>
      </c>
      <c r="AJ108" s="5" t="s">
        <v>15</v>
      </c>
      <c r="AK108" s="5">
        <v>52</v>
      </c>
    </row>
    <row r="109" spans="1:41" x14ac:dyDescent="0.25">
      <c r="A109" s="1" t="s">
        <v>85</v>
      </c>
      <c r="B109" s="1" t="s">
        <v>67</v>
      </c>
      <c r="C109" s="1" t="s">
        <v>8</v>
      </c>
      <c r="D109" s="1" t="s">
        <v>87</v>
      </c>
      <c r="E109" s="34" t="s">
        <v>22</v>
      </c>
      <c r="F109" s="1" t="s">
        <v>10</v>
      </c>
      <c r="Y109" s="5">
        <v>40</v>
      </c>
      <c r="Z109" s="5">
        <v>61</v>
      </c>
      <c r="AA109" s="5">
        <v>80</v>
      </c>
      <c r="AB109" s="5">
        <v>49</v>
      </c>
      <c r="AC109" s="5">
        <v>98</v>
      </c>
      <c r="AD109" s="5">
        <v>21</v>
      </c>
      <c r="AE109" s="5">
        <v>19.23</v>
      </c>
      <c r="AF109" s="5">
        <v>29.132000000000001</v>
      </c>
      <c r="AG109" s="5">
        <v>21.062000000000001</v>
      </c>
      <c r="AH109" s="5">
        <v>0.55600000000000005</v>
      </c>
      <c r="AI109" s="5">
        <v>6.5549999999999997</v>
      </c>
      <c r="AK109" s="5">
        <v>53</v>
      </c>
      <c r="AM109" s="13">
        <f>+AO109/$AO$3</f>
        <v>8.1155408413887661E-5</v>
      </c>
      <c r="AN109" s="7">
        <f>IF(AK109=1,AM109,AM109+AN107)</f>
        <v>0.99904694407542172</v>
      </c>
      <c r="AO109" s="5">
        <f>SUM(G109:AJ109)</f>
        <v>425.53500000000003</v>
      </c>
    </row>
    <row r="110" spans="1:41" x14ac:dyDescent="0.25">
      <c r="A110" s="1" t="s">
        <v>85</v>
      </c>
      <c r="B110" s="1" t="s">
        <v>67</v>
      </c>
      <c r="C110" s="1" t="s">
        <v>8</v>
      </c>
      <c r="D110" s="1" t="s">
        <v>87</v>
      </c>
      <c r="E110" s="34" t="s">
        <v>22</v>
      </c>
      <c r="F110" s="1" t="s">
        <v>11</v>
      </c>
      <c r="Y110" s="5">
        <v>-1</v>
      </c>
      <c r="Z110" s="5">
        <v>-1</v>
      </c>
      <c r="AA110" s="5">
        <v>-1</v>
      </c>
      <c r="AB110" s="5">
        <v>-1</v>
      </c>
      <c r="AC110" s="5">
        <v>-1</v>
      </c>
      <c r="AD110" s="5">
        <v>-1</v>
      </c>
      <c r="AE110" s="5">
        <v>-1</v>
      </c>
      <c r="AF110" s="5">
        <v>-1</v>
      </c>
      <c r="AG110" s="5" t="s">
        <v>24</v>
      </c>
      <c r="AH110" s="5" t="s">
        <v>24</v>
      </c>
      <c r="AI110" s="5" t="s">
        <v>24</v>
      </c>
      <c r="AK110" s="5">
        <v>53</v>
      </c>
    </row>
    <row r="111" spans="1:41" x14ac:dyDescent="0.25">
      <c r="A111" s="1" t="s">
        <v>85</v>
      </c>
      <c r="B111" s="1" t="s">
        <v>67</v>
      </c>
      <c r="C111" s="1" t="s">
        <v>8</v>
      </c>
      <c r="D111" s="1" t="s">
        <v>90</v>
      </c>
      <c r="E111" s="34" t="s">
        <v>32</v>
      </c>
      <c r="F111" s="1" t="s">
        <v>10</v>
      </c>
      <c r="L111" s="5">
        <v>171</v>
      </c>
      <c r="M111" s="5">
        <v>43</v>
      </c>
      <c r="N111" s="5">
        <v>89</v>
      </c>
      <c r="O111" s="5">
        <v>77</v>
      </c>
      <c r="AK111" s="5">
        <v>54</v>
      </c>
      <c r="AM111" s="13">
        <f>+AO111/$AO$3</f>
        <v>7.247125429700803E-5</v>
      </c>
      <c r="AN111" s="7">
        <f>IF(AK111=1,AM111,AM111+AN109)</f>
        <v>0.99911941532971871</v>
      </c>
      <c r="AO111" s="5">
        <f>SUM(G111:AJ111)</f>
        <v>380</v>
      </c>
    </row>
    <row r="112" spans="1:41" x14ac:dyDescent="0.25">
      <c r="A112" s="1" t="s">
        <v>85</v>
      </c>
      <c r="B112" s="1" t="s">
        <v>67</v>
      </c>
      <c r="C112" s="1" t="s">
        <v>8</v>
      </c>
      <c r="D112" s="1" t="s">
        <v>90</v>
      </c>
      <c r="E112" s="34" t="s">
        <v>32</v>
      </c>
      <c r="F112" s="1" t="s">
        <v>11</v>
      </c>
      <c r="L112" s="5">
        <v>-1</v>
      </c>
      <c r="M112" s="5">
        <v>-1</v>
      </c>
      <c r="N112" s="5">
        <v>-1</v>
      </c>
      <c r="O112" s="5">
        <v>-1</v>
      </c>
      <c r="AK112" s="5">
        <v>54</v>
      </c>
    </row>
    <row r="113" spans="1:41" x14ac:dyDescent="0.25">
      <c r="A113" s="1" t="s">
        <v>85</v>
      </c>
      <c r="B113" s="1" t="s">
        <v>67</v>
      </c>
      <c r="C113" s="1" t="s">
        <v>8</v>
      </c>
      <c r="D113" s="1" t="s">
        <v>69</v>
      </c>
      <c r="E113" s="34" t="s">
        <v>16</v>
      </c>
      <c r="F113" s="1" t="s">
        <v>10</v>
      </c>
      <c r="Y113" s="5">
        <v>20</v>
      </c>
      <c r="AB113" s="5">
        <v>2</v>
      </c>
      <c r="AC113" s="5">
        <v>1</v>
      </c>
      <c r="AD113" s="5">
        <v>1</v>
      </c>
      <c r="AE113" s="5">
        <v>109.5</v>
      </c>
      <c r="AF113" s="5">
        <v>178</v>
      </c>
      <c r="AG113" s="5">
        <v>25</v>
      </c>
      <c r="AH113" s="5">
        <v>6</v>
      </c>
      <c r="AI113" s="5">
        <v>4</v>
      </c>
      <c r="AJ113" s="5">
        <v>0.4</v>
      </c>
      <c r="AK113" s="5">
        <v>55</v>
      </c>
      <c r="AM113" s="13">
        <f>+AO113/$AO$3</f>
        <v>6.6158626620084433E-5</v>
      </c>
      <c r="AN113" s="7">
        <f>IF(AK113=1,AM113,AM113+AN111)</f>
        <v>0.99918557395633878</v>
      </c>
      <c r="AO113" s="5">
        <f>SUM(G113:AJ113)</f>
        <v>346.9</v>
      </c>
    </row>
    <row r="114" spans="1:41" x14ac:dyDescent="0.25">
      <c r="A114" s="1" t="s">
        <v>85</v>
      </c>
      <c r="B114" s="1" t="s">
        <v>67</v>
      </c>
      <c r="C114" s="1" t="s">
        <v>8</v>
      </c>
      <c r="D114" s="1" t="s">
        <v>69</v>
      </c>
      <c r="E114" s="34" t="s">
        <v>16</v>
      </c>
      <c r="F114" s="1" t="s">
        <v>11</v>
      </c>
      <c r="Y114" s="5" t="s">
        <v>15</v>
      </c>
      <c r="AB114" s="5" t="s">
        <v>12</v>
      </c>
      <c r="AC114" s="5" t="s">
        <v>12</v>
      </c>
      <c r="AD114" s="5" t="s">
        <v>12</v>
      </c>
      <c r="AE114" s="5" t="s">
        <v>13</v>
      </c>
      <c r="AF114" s="5" t="s">
        <v>12</v>
      </c>
      <c r="AG114" s="5" t="s">
        <v>12</v>
      </c>
      <c r="AH114" s="5" t="s">
        <v>12</v>
      </c>
      <c r="AI114" s="5" t="s">
        <v>12</v>
      </c>
      <c r="AJ114" s="5" t="s">
        <v>12</v>
      </c>
      <c r="AK114" s="5">
        <v>55</v>
      </c>
    </row>
    <row r="115" spans="1:41" x14ac:dyDescent="0.25">
      <c r="A115" s="1" t="s">
        <v>85</v>
      </c>
      <c r="B115" s="1" t="s">
        <v>67</v>
      </c>
      <c r="C115" s="1" t="s">
        <v>8</v>
      </c>
      <c r="D115" s="1" t="s">
        <v>212</v>
      </c>
      <c r="E115" s="34" t="s">
        <v>21</v>
      </c>
      <c r="F115" s="1" t="s">
        <v>10</v>
      </c>
      <c r="H115" s="5">
        <v>8.2000000000000003E-2</v>
      </c>
      <c r="I115" s="5">
        <v>4.0000000000000001E-3</v>
      </c>
      <c r="J115" s="5">
        <v>2.5000000000000001E-2</v>
      </c>
      <c r="K115" s="5">
        <v>0.3</v>
      </c>
      <c r="L115" s="5">
        <v>0.3</v>
      </c>
      <c r="M115" s="5">
        <v>0.622</v>
      </c>
      <c r="N115" s="5">
        <v>0.65400000000000003</v>
      </c>
      <c r="P115" s="5">
        <v>27.7</v>
      </c>
      <c r="Q115" s="5">
        <v>4.9000000000000004</v>
      </c>
      <c r="R115" s="5">
        <v>5.9020000000000001</v>
      </c>
      <c r="S115" s="5">
        <v>16.619</v>
      </c>
      <c r="T115" s="5">
        <v>39.042000000000002</v>
      </c>
      <c r="U115" s="5">
        <v>4.0019999999999998</v>
      </c>
      <c r="V115" s="5">
        <v>5.5860000000000003</v>
      </c>
      <c r="W115" s="5">
        <v>0.40300000000000002</v>
      </c>
      <c r="X115" s="5">
        <v>4.2649999999999997</v>
      </c>
      <c r="Y115" s="5">
        <v>4.9169999999999998</v>
      </c>
      <c r="Z115" s="5">
        <v>27.196000000000002</v>
      </c>
      <c r="AA115" s="5">
        <v>52.259</v>
      </c>
      <c r="AB115" s="5">
        <v>41.942</v>
      </c>
      <c r="AC115" s="5">
        <v>11.074999999999999</v>
      </c>
      <c r="AD115" s="5">
        <v>12.092000000000001</v>
      </c>
      <c r="AE115" s="5">
        <v>22.472000000000001</v>
      </c>
      <c r="AF115" s="5">
        <v>8.9160000000000004</v>
      </c>
      <c r="AG115" s="5">
        <v>10.385999999999999</v>
      </c>
      <c r="AH115" s="5">
        <v>12.55</v>
      </c>
      <c r="AI115" s="5">
        <v>10.217000000000001</v>
      </c>
      <c r="AJ115" s="5">
        <v>14.101000000000001</v>
      </c>
      <c r="AK115" s="5">
        <v>56</v>
      </c>
      <c r="AM115" s="13">
        <f>+AO115/$AO$3</f>
        <v>6.4562161173452185E-5</v>
      </c>
      <c r="AN115" s="7">
        <f>IF(AK115=1,AM115,AM115+AN113)</f>
        <v>0.99925013611751223</v>
      </c>
      <c r="AO115" s="5">
        <f>SUM(G115:AJ115)</f>
        <v>338.529</v>
      </c>
    </row>
    <row r="116" spans="1:41" x14ac:dyDescent="0.25">
      <c r="A116" s="1" t="s">
        <v>85</v>
      </c>
      <c r="B116" s="1" t="s">
        <v>67</v>
      </c>
      <c r="C116" s="1" t="s">
        <v>8</v>
      </c>
      <c r="D116" s="1" t="s">
        <v>212</v>
      </c>
      <c r="E116" s="34" t="s">
        <v>21</v>
      </c>
      <c r="F116" s="1" t="s">
        <v>11</v>
      </c>
      <c r="H116" s="5" t="s">
        <v>13</v>
      </c>
      <c r="I116" s="5" t="s">
        <v>15</v>
      </c>
      <c r="J116" s="5" t="s">
        <v>15</v>
      </c>
      <c r="K116" s="5">
        <v>-1</v>
      </c>
      <c r="L116" s="5">
        <v>-1</v>
      </c>
      <c r="M116" s="5">
        <v>-1</v>
      </c>
      <c r="N116" s="5">
        <v>-1</v>
      </c>
      <c r="P116" s="5">
        <v>-1</v>
      </c>
      <c r="Q116" s="5">
        <v>-1</v>
      </c>
      <c r="R116" s="5">
        <v>-1</v>
      </c>
      <c r="S116" s="5">
        <v>-1</v>
      </c>
      <c r="T116" s="5">
        <v>-1</v>
      </c>
      <c r="U116" s="5" t="s">
        <v>15</v>
      </c>
      <c r="V116" s="5">
        <v>-1</v>
      </c>
      <c r="W116" s="5">
        <v>-1</v>
      </c>
      <c r="X116" s="5">
        <v>-1</v>
      </c>
      <c r="Y116" s="5">
        <v>-1</v>
      </c>
      <c r="Z116" s="5">
        <v>-1</v>
      </c>
      <c r="AA116" s="5" t="s">
        <v>15</v>
      </c>
      <c r="AB116" s="5" t="s">
        <v>15</v>
      </c>
      <c r="AC116" s="5" t="s">
        <v>15</v>
      </c>
      <c r="AD116" s="5" t="s">
        <v>15</v>
      </c>
      <c r="AE116" s="5" t="s">
        <v>15</v>
      </c>
      <c r="AF116" s="5">
        <v>-1</v>
      </c>
      <c r="AG116" s="5">
        <v>-1</v>
      </c>
      <c r="AH116" s="5" t="s">
        <v>15</v>
      </c>
      <c r="AI116" s="5" t="s">
        <v>15</v>
      </c>
      <c r="AJ116" s="5">
        <v>-1</v>
      </c>
      <c r="AK116" s="5">
        <v>56</v>
      </c>
    </row>
    <row r="117" spans="1:41" x14ac:dyDescent="0.25">
      <c r="A117" s="1" t="s">
        <v>85</v>
      </c>
      <c r="B117" s="1" t="s">
        <v>67</v>
      </c>
      <c r="C117" s="1" t="s">
        <v>8</v>
      </c>
      <c r="D117" s="1" t="s">
        <v>160</v>
      </c>
      <c r="E117" s="34" t="s">
        <v>21</v>
      </c>
      <c r="F117" s="1" t="s">
        <v>10</v>
      </c>
      <c r="AD117" s="5">
        <v>301.12400000000002</v>
      </c>
      <c r="AE117" s="5">
        <v>0.23499999999999999</v>
      </c>
      <c r="AF117" s="5">
        <v>0.13100000000000001</v>
      </c>
      <c r="AK117" s="5">
        <v>57</v>
      </c>
      <c r="AM117" s="13">
        <f>+AO117/$AO$3</f>
        <v>5.749831173159198E-5</v>
      </c>
      <c r="AN117" s="7">
        <f>IF(AK117=1,AM117,AM117+AN115)</f>
        <v>0.99930763442924386</v>
      </c>
      <c r="AO117" s="5">
        <f>SUM(G117:AJ117)</f>
        <v>301.49</v>
      </c>
    </row>
    <row r="118" spans="1:41" x14ac:dyDescent="0.25">
      <c r="A118" s="1" t="s">
        <v>85</v>
      </c>
      <c r="B118" s="1" t="s">
        <v>67</v>
      </c>
      <c r="C118" s="1" t="s">
        <v>8</v>
      </c>
      <c r="D118" s="1" t="s">
        <v>160</v>
      </c>
      <c r="E118" s="34" t="s">
        <v>21</v>
      </c>
      <c r="F118" s="1" t="s">
        <v>11</v>
      </c>
      <c r="AD118" s="5" t="s">
        <v>15</v>
      </c>
      <c r="AE118" s="5" t="s">
        <v>24</v>
      </c>
      <c r="AF118" s="5">
        <v>-1</v>
      </c>
      <c r="AK118" s="5">
        <v>57</v>
      </c>
    </row>
    <row r="119" spans="1:41" x14ac:dyDescent="0.25">
      <c r="A119" s="1" t="s">
        <v>85</v>
      </c>
      <c r="B119" s="1" t="s">
        <v>67</v>
      </c>
      <c r="C119" s="1" t="s">
        <v>8</v>
      </c>
      <c r="D119" s="1" t="s">
        <v>228</v>
      </c>
      <c r="E119" s="34" t="s">
        <v>28</v>
      </c>
      <c r="F119" s="1" t="s">
        <v>10</v>
      </c>
      <c r="Q119" s="5">
        <v>102</v>
      </c>
      <c r="R119" s="5">
        <v>98.6</v>
      </c>
      <c r="S119" s="5">
        <v>99</v>
      </c>
      <c r="AK119" s="5">
        <v>58</v>
      </c>
      <c r="AM119" s="13">
        <f>+AO119/$AO$3</f>
        <v>5.7137862598377911E-5</v>
      </c>
      <c r="AN119" s="7">
        <f>IF(AK119=1,AM119,AM119+AN117)</f>
        <v>0.99936477229184228</v>
      </c>
      <c r="AO119" s="5">
        <f>SUM(G119:AJ119)</f>
        <v>299.60000000000002</v>
      </c>
    </row>
    <row r="120" spans="1:41" x14ac:dyDescent="0.25">
      <c r="A120" s="1" t="s">
        <v>85</v>
      </c>
      <c r="B120" s="1" t="s">
        <v>67</v>
      </c>
      <c r="C120" s="1" t="s">
        <v>8</v>
      </c>
      <c r="D120" s="1" t="s">
        <v>228</v>
      </c>
      <c r="E120" s="34" t="s">
        <v>28</v>
      </c>
      <c r="F120" s="1" t="s">
        <v>11</v>
      </c>
      <c r="Q120" s="5">
        <v>-1</v>
      </c>
      <c r="R120" s="5">
        <v>-1</v>
      </c>
      <c r="S120" s="5">
        <v>-1</v>
      </c>
      <c r="AK120" s="5">
        <v>58</v>
      </c>
    </row>
    <row r="121" spans="1:41" x14ac:dyDescent="0.25">
      <c r="A121" s="1" t="s">
        <v>85</v>
      </c>
      <c r="B121" s="1" t="s">
        <v>67</v>
      </c>
      <c r="C121" s="1" t="s">
        <v>8</v>
      </c>
      <c r="D121" s="1" t="s">
        <v>74</v>
      </c>
      <c r="E121" s="34" t="s">
        <v>33</v>
      </c>
      <c r="F121" s="1" t="s">
        <v>10</v>
      </c>
      <c r="W121" s="5">
        <v>1.141</v>
      </c>
      <c r="X121" s="5">
        <v>17.904</v>
      </c>
      <c r="Y121" s="5">
        <v>0.85599999999999998</v>
      </c>
      <c r="Z121" s="5">
        <v>2.3940000000000001</v>
      </c>
      <c r="AA121" s="5">
        <v>272.42</v>
      </c>
      <c r="AE121" s="5">
        <v>0.69199999999999995</v>
      </c>
      <c r="AH121" s="5">
        <v>0.27500000000000002</v>
      </c>
      <c r="AI121" s="5">
        <v>0.81799999999999995</v>
      </c>
      <c r="AK121" s="5">
        <v>59</v>
      </c>
      <c r="AM121" s="13">
        <f>+AO121/$AO$3</f>
        <v>5.6546649734375999E-5</v>
      </c>
      <c r="AN121" s="7">
        <f>IF(AK121=1,AM121,AM121+AN119)</f>
        <v>0.99942131894157671</v>
      </c>
      <c r="AO121" s="5">
        <f>SUM(G121:AJ121)</f>
        <v>296.5</v>
      </c>
    </row>
    <row r="122" spans="1:41" x14ac:dyDescent="0.25">
      <c r="A122" s="1" t="s">
        <v>85</v>
      </c>
      <c r="B122" s="1" t="s">
        <v>67</v>
      </c>
      <c r="C122" s="1" t="s">
        <v>8</v>
      </c>
      <c r="D122" s="1" t="s">
        <v>74</v>
      </c>
      <c r="E122" s="34" t="s">
        <v>33</v>
      </c>
      <c r="F122" s="1" t="s">
        <v>11</v>
      </c>
      <c r="W122" s="5">
        <v>-1</v>
      </c>
      <c r="X122" s="5">
        <v>-1</v>
      </c>
      <c r="Y122" s="5">
        <v>-1</v>
      </c>
      <c r="Z122" s="5">
        <v>-1</v>
      </c>
      <c r="AA122" s="5">
        <v>-1</v>
      </c>
      <c r="AE122" s="5">
        <v>-1</v>
      </c>
      <c r="AH122" s="5">
        <v>-1</v>
      </c>
      <c r="AI122" s="5">
        <v>-1</v>
      </c>
      <c r="AK122" s="5">
        <v>59</v>
      </c>
    </row>
    <row r="123" spans="1:41" x14ac:dyDescent="0.25">
      <c r="A123" s="1" t="s">
        <v>85</v>
      </c>
      <c r="B123" s="1" t="s">
        <v>67</v>
      </c>
      <c r="C123" s="1" t="s">
        <v>8</v>
      </c>
      <c r="D123" s="1" t="s">
        <v>212</v>
      </c>
      <c r="E123" s="34" t="s">
        <v>47</v>
      </c>
      <c r="F123" s="1" t="s">
        <v>10</v>
      </c>
      <c r="L123" s="5">
        <v>1</v>
      </c>
      <c r="P123" s="5">
        <v>0.3</v>
      </c>
      <c r="Z123" s="5">
        <v>25.707999999999998</v>
      </c>
      <c r="AA123" s="5">
        <v>12.492000000000001</v>
      </c>
      <c r="AB123" s="5">
        <v>81.137</v>
      </c>
      <c r="AC123" s="5">
        <v>40.956000000000003</v>
      </c>
      <c r="AD123" s="5">
        <v>18.655999999999999</v>
      </c>
      <c r="AE123" s="5">
        <v>9.7110000000000003</v>
      </c>
      <c r="AF123" s="5">
        <v>11.118</v>
      </c>
      <c r="AG123" s="5">
        <v>7.3319999999999999</v>
      </c>
      <c r="AH123" s="5">
        <v>1.0580000000000001</v>
      </c>
      <c r="AI123" s="5">
        <v>6.3280000000000003</v>
      </c>
      <c r="AJ123" s="5">
        <v>1.355</v>
      </c>
      <c r="AK123" s="5">
        <v>60</v>
      </c>
      <c r="AM123" s="13">
        <f>+AO123/$AO$3</f>
        <v>4.141369826802524E-5</v>
      </c>
      <c r="AN123" s="7">
        <f>IF(AK123=1,AM123,AM123+AN121)</f>
        <v>0.99946273263984475</v>
      </c>
      <c r="AO123" s="5">
        <f>SUM(G123:AJ123)</f>
        <v>217.15100000000001</v>
      </c>
    </row>
    <row r="124" spans="1:41" x14ac:dyDescent="0.25">
      <c r="A124" s="1" t="s">
        <v>85</v>
      </c>
      <c r="B124" s="1" t="s">
        <v>67</v>
      </c>
      <c r="C124" s="1" t="s">
        <v>8</v>
      </c>
      <c r="D124" s="1" t="s">
        <v>212</v>
      </c>
      <c r="E124" s="34" t="s">
        <v>47</v>
      </c>
      <c r="F124" s="1" t="s">
        <v>11</v>
      </c>
      <c r="L124" s="5" t="s">
        <v>15</v>
      </c>
      <c r="P124" s="5" t="s">
        <v>15</v>
      </c>
      <c r="Z124" s="5" t="s">
        <v>12</v>
      </c>
      <c r="AA124" s="5" t="s">
        <v>13</v>
      </c>
      <c r="AB124" s="5" t="s">
        <v>12</v>
      </c>
      <c r="AC124" s="5" t="s">
        <v>13</v>
      </c>
      <c r="AD124" s="5" t="s">
        <v>12</v>
      </c>
      <c r="AE124" s="5" t="s">
        <v>12</v>
      </c>
      <c r="AF124" s="5" t="s">
        <v>12</v>
      </c>
      <c r="AG124" s="5" t="s">
        <v>15</v>
      </c>
      <c r="AH124" s="5" t="s">
        <v>15</v>
      </c>
      <c r="AI124" s="5" t="s">
        <v>15</v>
      </c>
      <c r="AJ124" s="5" t="s">
        <v>12</v>
      </c>
      <c r="AK124" s="5">
        <v>60</v>
      </c>
    </row>
    <row r="125" spans="1:41" x14ac:dyDescent="0.25">
      <c r="A125" s="1" t="s">
        <v>85</v>
      </c>
      <c r="B125" s="1" t="s">
        <v>67</v>
      </c>
      <c r="C125" s="1" t="s">
        <v>8</v>
      </c>
      <c r="D125" s="1" t="s">
        <v>74</v>
      </c>
      <c r="E125" s="34" t="s">
        <v>9</v>
      </c>
      <c r="F125" s="1" t="s">
        <v>10</v>
      </c>
      <c r="G125" s="5">
        <v>13</v>
      </c>
      <c r="H125" s="5">
        <v>7</v>
      </c>
      <c r="I125" s="5">
        <v>3</v>
      </c>
      <c r="J125" s="5">
        <v>15</v>
      </c>
      <c r="K125" s="5">
        <v>52</v>
      </c>
      <c r="L125" s="5">
        <v>2</v>
      </c>
      <c r="M125" s="5">
        <v>32</v>
      </c>
      <c r="N125" s="5">
        <v>12</v>
      </c>
      <c r="O125" s="5">
        <v>12</v>
      </c>
      <c r="P125" s="5">
        <v>14</v>
      </c>
      <c r="Q125" s="5">
        <v>14</v>
      </c>
      <c r="R125" s="5">
        <v>10</v>
      </c>
      <c r="AK125" s="5">
        <v>61</v>
      </c>
      <c r="AM125" s="13">
        <f>+AO125/$AO$3</f>
        <v>3.5472771840114454E-5</v>
      </c>
      <c r="AN125" s="7">
        <f>IF(AK125=1,AM125,AM125+AN123)</f>
        <v>0.99949820541168488</v>
      </c>
      <c r="AO125" s="5">
        <f>SUM(G125:AJ125)</f>
        <v>186</v>
      </c>
    </row>
    <row r="126" spans="1:41" x14ac:dyDescent="0.25">
      <c r="A126" s="1" t="s">
        <v>85</v>
      </c>
      <c r="B126" s="1" t="s">
        <v>67</v>
      </c>
      <c r="C126" s="1" t="s">
        <v>8</v>
      </c>
      <c r="D126" s="1" t="s">
        <v>74</v>
      </c>
      <c r="E126" s="34" t="s">
        <v>9</v>
      </c>
      <c r="F126" s="1" t="s">
        <v>11</v>
      </c>
      <c r="G126" s="5" t="s">
        <v>15</v>
      </c>
      <c r="H126" s="5" t="s">
        <v>15</v>
      </c>
      <c r="I126" s="5" t="s">
        <v>15</v>
      </c>
      <c r="J126" s="5" t="s">
        <v>13</v>
      </c>
      <c r="K126" s="5" t="s">
        <v>13</v>
      </c>
      <c r="L126" s="5" t="s">
        <v>15</v>
      </c>
      <c r="M126" s="5" t="s">
        <v>15</v>
      </c>
      <c r="N126" s="5">
        <v>-1</v>
      </c>
      <c r="O126" s="5">
        <v>-1</v>
      </c>
      <c r="P126" s="5">
        <v>-1</v>
      </c>
      <c r="Q126" s="5">
        <v>-1</v>
      </c>
      <c r="R126" s="5">
        <v>-1</v>
      </c>
      <c r="AK126" s="5">
        <v>61</v>
      </c>
    </row>
    <row r="127" spans="1:41" x14ac:dyDescent="0.25">
      <c r="A127" s="1" t="s">
        <v>85</v>
      </c>
      <c r="B127" s="1" t="s">
        <v>67</v>
      </c>
      <c r="C127" s="1" t="s">
        <v>8</v>
      </c>
      <c r="D127" s="1" t="s">
        <v>73</v>
      </c>
      <c r="E127" s="34" t="s">
        <v>32</v>
      </c>
      <c r="F127" s="1" t="s">
        <v>10</v>
      </c>
      <c r="I127" s="5">
        <v>51</v>
      </c>
      <c r="L127" s="5">
        <v>59</v>
      </c>
      <c r="M127" s="5">
        <v>76</v>
      </c>
      <c r="AK127" s="5">
        <v>61</v>
      </c>
      <c r="AM127" s="13">
        <f>+AO127/$AO$3</f>
        <v>3.5472771840114454E-5</v>
      </c>
      <c r="AN127" s="7">
        <f>IF(AK127=1,AM127,AM127+AN125)</f>
        <v>0.99953367818352501</v>
      </c>
      <c r="AO127" s="5">
        <f>SUM(G127:AJ127)</f>
        <v>186</v>
      </c>
    </row>
    <row r="128" spans="1:41" x14ac:dyDescent="0.25">
      <c r="A128" s="1" t="s">
        <v>85</v>
      </c>
      <c r="B128" s="1" t="s">
        <v>67</v>
      </c>
      <c r="C128" s="1" t="s">
        <v>8</v>
      </c>
      <c r="D128" s="1" t="s">
        <v>73</v>
      </c>
      <c r="E128" s="34" t="s">
        <v>32</v>
      </c>
      <c r="F128" s="1" t="s">
        <v>11</v>
      </c>
      <c r="I128" s="5">
        <v>-1</v>
      </c>
      <c r="L128" s="5">
        <v>-1</v>
      </c>
      <c r="M128" s="5">
        <v>-1</v>
      </c>
      <c r="AK128" s="5">
        <v>61</v>
      </c>
    </row>
    <row r="129" spans="1:41" x14ac:dyDescent="0.25">
      <c r="A129" s="1" t="s">
        <v>85</v>
      </c>
      <c r="B129" s="1" t="s">
        <v>67</v>
      </c>
      <c r="C129" s="1" t="s">
        <v>8</v>
      </c>
      <c r="D129" s="1" t="s">
        <v>74</v>
      </c>
      <c r="E129" s="34" t="s">
        <v>28</v>
      </c>
      <c r="F129" s="1" t="s">
        <v>10</v>
      </c>
      <c r="W129" s="5">
        <v>8.7490000000000006</v>
      </c>
      <c r="X129" s="5">
        <v>137.26400000000001</v>
      </c>
      <c r="Y129" s="5">
        <v>6.5620000000000003</v>
      </c>
      <c r="Z129" s="5">
        <v>18.352</v>
      </c>
      <c r="AK129" s="5">
        <v>63</v>
      </c>
      <c r="AM129" s="13">
        <f>+AO129/$AO$3</f>
        <v>3.2598142324275509E-5</v>
      </c>
      <c r="AN129" s="7">
        <f>IF(AK129=1,AM129,AM129+AN127)</f>
        <v>0.99956627632584927</v>
      </c>
      <c r="AO129" s="5">
        <f>SUM(G129:AJ129)</f>
        <v>170.92700000000002</v>
      </c>
    </row>
    <row r="130" spans="1:41" x14ac:dyDescent="0.25">
      <c r="A130" s="1" t="s">
        <v>85</v>
      </c>
      <c r="B130" s="1" t="s">
        <v>67</v>
      </c>
      <c r="C130" s="1" t="s">
        <v>8</v>
      </c>
      <c r="D130" s="1" t="s">
        <v>74</v>
      </c>
      <c r="E130" s="34" t="s">
        <v>28</v>
      </c>
      <c r="F130" s="1" t="s">
        <v>11</v>
      </c>
      <c r="W130" s="5">
        <v>-1</v>
      </c>
      <c r="X130" s="5">
        <v>-1</v>
      </c>
      <c r="Y130" s="5">
        <v>-1</v>
      </c>
      <c r="Z130" s="5">
        <v>-1</v>
      </c>
      <c r="AB130" s="5" t="s">
        <v>15</v>
      </c>
      <c r="AC130" s="5" t="s">
        <v>15</v>
      </c>
      <c r="AD130" s="5" t="s">
        <v>15</v>
      </c>
      <c r="AK130" s="5">
        <v>63</v>
      </c>
    </row>
    <row r="131" spans="1:41" x14ac:dyDescent="0.25">
      <c r="A131" s="1" t="s">
        <v>85</v>
      </c>
      <c r="B131" s="1" t="s">
        <v>67</v>
      </c>
      <c r="C131" s="1" t="s">
        <v>8</v>
      </c>
      <c r="D131" s="1" t="s">
        <v>48</v>
      </c>
      <c r="E131" s="34" t="s">
        <v>32</v>
      </c>
      <c r="F131" s="1" t="s">
        <v>10</v>
      </c>
      <c r="G131" s="5">
        <v>161</v>
      </c>
      <c r="AK131" s="5">
        <v>64</v>
      </c>
      <c r="AM131" s="13">
        <f>+AO131/$AO$3</f>
        <v>3.0704926162679721E-5</v>
      </c>
      <c r="AN131" s="7">
        <f>IF(AK131=1,AM131,AM131+AN129)</f>
        <v>0.99959698125201191</v>
      </c>
      <c r="AO131" s="5">
        <f>SUM(G131:AJ131)</f>
        <v>161</v>
      </c>
    </row>
    <row r="132" spans="1:41" x14ac:dyDescent="0.25">
      <c r="A132" s="1" t="s">
        <v>85</v>
      </c>
      <c r="B132" s="1" t="s">
        <v>67</v>
      </c>
      <c r="C132" s="1" t="s">
        <v>8</v>
      </c>
      <c r="D132" s="1" t="s">
        <v>48</v>
      </c>
      <c r="E132" s="34" t="s">
        <v>32</v>
      </c>
      <c r="F132" s="1" t="s">
        <v>11</v>
      </c>
      <c r="G132" s="5">
        <v>-1</v>
      </c>
      <c r="AK132" s="5">
        <v>64</v>
      </c>
    </row>
    <row r="133" spans="1:41" x14ac:dyDescent="0.25">
      <c r="A133" s="1" t="s">
        <v>85</v>
      </c>
      <c r="B133" s="1" t="s">
        <v>67</v>
      </c>
      <c r="C133" s="1" t="s">
        <v>8</v>
      </c>
      <c r="D133" s="1" t="s">
        <v>153</v>
      </c>
      <c r="E133" s="34" t="s">
        <v>21</v>
      </c>
      <c r="F133" s="1" t="s">
        <v>10</v>
      </c>
      <c r="AJ133" s="5">
        <v>157</v>
      </c>
      <c r="AK133" s="5">
        <v>65</v>
      </c>
      <c r="AM133" s="13">
        <f>+AO133/$AO$3</f>
        <v>2.994207085429016E-5</v>
      </c>
      <c r="AN133" s="7">
        <f>IF(AK133=1,AM133,AM133+AN131)</f>
        <v>0.99962692332286618</v>
      </c>
      <c r="AO133" s="5">
        <f>SUM(G133:AJ133)</f>
        <v>157</v>
      </c>
    </row>
    <row r="134" spans="1:41" x14ac:dyDescent="0.25">
      <c r="A134" s="1" t="s">
        <v>85</v>
      </c>
      <c r="B134" s="1" t="s">
        <v>67</v>
      </c>
      <c r="C134" s="1" t="s">
        <v>8</v>
      </c>
      <c r="D134" s="1" t="s">
        <v>153</v>
      </c>
      <c r="E134" s="34" t="s">
        <v>21</v>
      </c>
      <c r="F134" s="1" t="s">
        <v>11</v>
      </c>
      <c r="Q134" s="5" t="s">
        <v>15</v>
      </c>
      <c r="R134" s="5" t="s">
        <v>15</v>
      </c>
      <c r="T134" s="5" t="s">
        <v>15</v>
      </c>
      <c r="Y134" s="5" t="s">
        <v>24</v>
      </c>
      <c r="Z134" s="5" t="s">
        <v>15</v>
      </c>
      <c r="AJ134" s="5">
        <v>-1</v>
      </c>
      <c r="AK134" s="5">
        <v>65</v>
      </c>
    </row>
    <row r="135" spans="1:41" x14ac:dyDescent="0.25">
      <c r="A135" s="1" t="s">
        <v>85</v>
      </c>
      <c r="B135" s="1" t="s">
        <v>67</v>
      </c>
      <c r="C135" s="1" t="s">
        <v>8</v>
      </c>
      <c r="D135" s="1" t="s">
        <v>74</v>
      </c>
      <c r="E135" s="34" t="s">
        <v>22</v>
      </c>
      <c r="F135" s="1" t="s">
        <v>10</v>
      </c>
      <c r="W135" s="5">
        <v>0.38100000000000001</v>
      </c>
      <c r="X135" s="5">
        <v>5.9740000000000002</v>
      </c>
      <c r="Y135" s="5">
        <v>0.28599999999999998</v>
      </c>
      <c r="Z135" s="5">
        <v>0.79900000000000004</v>
      </c>
      <c r="AA135" s="5">
        <v>138.78</v>
      </c>
      <c r="AD135" s="5">
        <v>0.88800000000000001</v>
      </c>
      <c r="AK135" s="5">
        <v>66</v>
      </c>
      <c r="AM135" s="13">
        <f>+AO135/$AO$3</f>
        <v>2.8055529676642782E-5</v>
      </c>
      <c r="AN135" s="7">
        <f>IF(AK135=1,AM135,AM135+AN133)</f>
        <v>0.99965497885254284</v>
      </c>
      <c r="AO135" s="5">
        <f>SUM(G135:AJ135)</f>
        <v>147.108</v>
      </c>
    </row>
    <row r="136" spans="1:41" x14ac:dyDescent="0.25">
      <c r="A136" s="1" t="s">
        <v>85</v>
      </c>
      <c r="B136" s="1" t="s">
        <v>67</v>
      </c>
      <c r="C136" s="1" t="s">
        <v>8</v>
      </c>
      <c r="D136" s="1" t="s">
        <v>74</v>
      </c>
      <c r="E136" s="34" t="s">
        <v>22</v>
      </c>
      <c r="F136" s="1" t="s">
        <v>11</v>
      </c>
      <c r="W136" s="5">
        <v>-1</v>
      </c>
      <c r="X136" s="5">
        <v>-1</v>
      </c>
      <c r="Y136" s="5">
        <v>-1</v>
      </c>
      <c r="Z136" s="5">
        <v>-1</v>
      </c>
      <c r="AA136" s="5">
        <v>-1</v>
      </c>
      <c r="AD136" s="5">
        <v>-1</v>
      </c>
      <c r="AK136" s="5">
        <v>66</v>
      </c>
    </row>
    <row r="137" spans="1:41" x14ac:dyDescent="0.25">
      <c r="A137" s="1" t="s">
        <v>85</v>
      </c>
      <c r="B137" s="1" t="s">
        <v>67</v>
      </c>
      <c r="C137" s="1" t="s">
        <v>8</v>
      </c>
      <c r="D137" s="1" t="s">
        <v>71</v>
      </c>
      <c r="E137" s="34" t="s">
        <v>14</v>
      </c>
      <c r="F137" s="1" t="s">
        <v>10</v>
      </c>
      <c r="W137" s="5">
        <v>58</v>
      </c>
      <c r="X137" s="5">
        <v>29</v>
      </c>
      <c r="Y137" s="5">
        <v>29</v>
      </c>
      <c r="Z137" s="5">
        <v>20</v>
      </c>
      <c r="AK137" s="5">
        <v>67</v>
      </c>
      <c r="AM137" s="13">
        <f>+AO137/$AO$3</f>
        <v>2.593708048524498E-5</v>
      </c>
      <c r="AN137" s="7">
        <f>IF(AK137=1,AM137,AM137+AN135)</f>
        <v>0.9996809159330281</v>
      </c>
      <c r="AO137" s="5">
        <f>SUM(G137:AJ137)</f>
        <v>136</v>
      </c>
    </row>
    <row r="138" spans="1:41" x14ac:dyDescent="0.25">
      <c r="A138" s="1" t="s">
        <v>85</v>
      </c>
      <c r="B138" s="1" t="s">
        <v>67</v>
      </c>
      <c r="C138" s="1" t="s">
        <v>8</v>
      </c>
      <c r="D138" s="1" t="s">
        <v>71</v>
      </c>
      <c r="E138" s="34" t="s">
        <v>14</v>
      </c>
      <c r="F138" s="1" t="s">
        <v>11</v>
      </c>
      <c r="W138" s="5">
        <v>-1</v>
      </c>
      <c r="X138" s="5">
        <v>-1</v>
      </c>
      <c r="Y138" s="5">
        <v>-1</v>
      </c>
      <c r="Z138" s="5">
        <v>-1</v>
      </c>
      <c r="AB138" s="5" t="s">
        <v>15</v>
      </c>
      <c r="AK138" s="5">
        <v>67</v>
      </c>
    </row>
    <row r="139" spans="1:41" x14ac:dyDescent="0.25">
      <c r="A139" s="1" t="s">
        <v>85</v>
      </c>
      <c r="B139" s="1" t="s">
        <v>67</v>
      </c>
      <c r="C139" s="1" t="s">
        <v>8</v>
      </c>
      <c r="D139" s="1" t="s">
        <v>73</v>
      </c>
      <c r="E139" s="34" t="s">
        <v>22</v>
      </c>
      <c r="F139" s="1" t="s">
        <v>10</v>
      </c>
      <c r="G139" s="5">
        <v>1</v>
      </c>
      <c r="H139" s="5">
        <v>11</v>
      </c>
      <c r="N139" s="5">
        <v>21</v>
      </c>
      <c r="O139" s="5">
        <v>101</v>
      </c>
      <c r="AK139" s="5">
        <v>68</v>
      </c>
      <c r="AM139" s="13">
        <f>+AO139/$AO$3</f>
        <v>2.55556528310502E-5</v>
      </c>
      <c r="AN139" s="7">
        <f>IF(AK139=1,AM139,AM139+AN137)</f>
        <v>0.99970647158585912</v>
      </c>
      <c r="AO139" s="5">
        <f>SUM(G139:AJ139)</f>
        <v>134</v>
      </c>
    </row>
    <row r="140" spans="1:41" x14ac:dyDescent="0.25">
      <c r="A140" s="1" t="s">
        <v>85</v>
      </c>
      <c r="B140" s="1" t="s">
        <v>67</v>
      </c>
      <c r="C140" s="1" t="s">
        <v>8</v>
      </c>
      <c r="D140" s="1" t="s">
        <v>73</v>
      </c>
      <c r="E140" s="34" t="s">
        <v>22</v>
      </c>
      <c r="F140" s="1" t="s">
        <v>11</v>
      </c>
      <c r="G140" s="5">
        <v>-1</v>
      </c>
      <c r="H140" s="5">
        <v>-1</v>
      </c>
      <c r="N140" s="5">
        <v>-1</v>
      </c>
      <c r="O140" s="5">
        <v>-1</v>
      </c>
      <c r="AK140" s="5">
        <v>68</v>
      </c>
    </row>
    <row r="141" spans="1:41" x14ac:dyDescent="0.25">
      <c r="A141" s="1" t="s">
        <v>85</v>
      </c>
      <c r="B141" s="1" t="s">
        <v>67</v>
      </c>
      <c r="C141" s="1" t="s">
        <v>8</v>
      </c>
      <c r="D141" s="1" t="s">
        <v>238</v>
      </c>
      <c r="E141" s="34" t="s">
        <v>16</v>
      </c>
      <c r="F141" s="1" t="s">
        <v>10</v>
      </c>
      <c r="AB141" s="5">
        <v>94.581999999999994</v>
      </c>
      <c r="AE141" s="5">
        <v>6.0659999999999998</v>
      </c>
      <c r="AK141" s="5">
        <v>69</v>
      </c>
      <c r="AM141" s="13">
        <f>+AO141/$AO$3</f>
        <v>1.9194965269698061E-5</v>
      </c>
      <c r="AN141" s="7">
        <f>IF(AK141=1,AM141,AM141+AN139)</f>
        <v>0.99972566655112882</v>
      </c>
      <c r="AO141" s="5">
        <f>SUM(G141:AJ141)</f>
        <v>100.648</v>
      </c>
    </row>
    <row r="142" spans="1:41" x14ac:dyDescent="0.25">
      <c r="A142" s="1" t="s">
        <v>85</v>
      </c>
      <c r="B142" s="1" t="s">
        <v>67</v>
      </c>
      <c r="C142" s="1" t="s">
        <v>8</v>
      </c>
      <c r="D142" s="1" t="s">
        <v>238</v>
      </c>
      <c r="E142" s="34" t="s">
        <v>16</v>
      </c>
      <c r="F142" s="1" t="s">
        <v>11</v>
      </c>
      <c r="AB142" s="5">
        <v>-1</v>
      </c>
      <c r="AE142" s="5">
        <v>-1</v>
      </c>
      <c r="AK142" s="5">
        <v>69</v>
      </c>
    </row>
    <row r="143" spans="1:41" x14ac:dyDescent="0.25">
      <c r="A143" s="1" t="s">
        <v>85</v>
      </c>
      <c r="B143" s="1" t="s">
        <v>67</v>
      </c>
      <c r="C143" s="1" t="s">
        <v>8</v>
      </c>
      <c r="D143" s="1" t="s">
        <v>55</v>
      </c>
      <c r="E143" s="34" t="s">
        <v>9</v>
      </c>
      <c r="F143" s="1" t="s">
        <v>10</v>
      </c>
      <c r="H143" s="5">
        <v>2</v>
      </c>
      <c r="I143" s="5">
        <v>15</v>
      </c>
      <c r="J143" s="5">
        <v>0.4</v>
      </c>
      <c r="K143" s="5">
        <v>1</v>
      </c>
      <c r="L143" s="5">
        <v>0.11799999999999999</v>
      </c>
      <c r="M143" s="5">
        <v>0.25800000000000001</v>
      </c>
      <c r="N143" s="5">
        <v>5.2999999999999999E-2</v>
      </c>
      <c r="O143" s="5">
        <v>8.4160000000000004</v>
      </c>
      <c r="W143" s="5">
        <v>70.671999999999997</v>
      </c>
      <c r="AK143" s="5">
        <v>70</v>
      </c>
      <c r="AM143" s="13">
        <f>+AO143/$AO$3</f>
        <v>1.8674125807895092E-5</v>
      </c>
      <c r="AN143" s="7">
        <f>IF(AK143=1,AM143,AM143+AN141)</f>
        <v>0.99974434067693674</v>
      </c>
      <c r="AO143" s="5">
        <f>SUM(G143:AJ143)</f>
        <v>97.917000000000002</v>
      </c>
    </row>
    <row r="144" spans="1:41" x14ac:dyDescent="0.25">
      <c r="A144" s="1" t="s">
        <v>85</v>
      </c>
      <c r="B144" s="1" t="s">
        <v>67</v>
      </c>
      <c r="C144" s="1" t="s">
        <v>8</v>
      </c>
      <c r="D144" s="1" t="s">
        <v>55</v>
      </c>
      <c r="E144" s="34" t="s">
        <v>9</v>
      </c>
      <c r="F144" s="1" t="s">
        <v>11</v>
      </c>
      <c r="H144" s="5" t="s">
        <v>15</v>
      </c>
      <c r="I144" s="5" t="s">
        <v>15</v>
      </c>
      <c r="J144" s="5">
        <v>-1</v>
      </c>
      <c r="K144" s="5">
        <v>-1</v>
      </c>
      <c r="L144" s="5">
        <v>-1</v>
      </c>
      <c r="M144" s="5">
        <v>-1</v>
      </c>
      <c r="N144" s="5">
        <v>-1</v>
      </c>
      <c r="O144" s="5">
        <v>-1</v>
      </c>
      <c r="W144" s="5">
        <v>-1</v>
      </c>
      <c r="Z144" s="5" t="s">
        <v>15</v>
      </c>
      <c r="AB144" s="5" t="s">
        <v>12</v>
      </c>
      <c r="AC144" s="5" t="s">
        <v>15</v>
      </c>
      <c r="AD144" s="5" t="s">
        <v>23</v>
      </c>
      <c r="AE144" s="5" t="s">
        <v>12</v>
      </c>
      <c r="AF144" s="5" t="s">
        <v>15</v>
      </c>
      <c r="AG144" s="5" t="s">
        <v>23</v>
      </c>
      <c r="AI144" s="5" t="s">
        <v>23</v>
      </c>
      <c r="AJ144" s="5" t="s">
        <v>15</v>
      </c>
      <c r="AK144" s="5">
        <v>70</v>
      </c>
    </row>
    <row r="145" spans="1:41" x14ac:dyDescent="0.25">
      <c r="A145" s="1" t="s">
        <v>85</v>
      </c>
      <c r="B145" s="1" t="s">
        <v>67</v>
      </c>
      <c r="C145" s="1" t="s">
        <v>8</v>
      </c>
      <c r="D145" s="1" t="s">
        <v>212</v>
      </c>
      <c r="E145" s="34" t="s">
        <v>14</v>
      </c>
      <c r="F145" s="1" t="s">
        <v>10</v>
      </c>
      <c r="AA145" s="5">
        <v>48.506</v>
      </c>
      <c r="AB145" s="5">
        <v>32.558999999999997</v>
      </c>
      <c r="AC145" s="5">
        <v>9.4649999999999999</v>
      </c>
      <c r="AI145" s="5">
        <v>0.64400000000000002</v>
      </c>
      <c r="AK145" s="5">
        <v>71</v>
      </c>
      <c r="AM145" s="13">
        <f>+AO145/$AO$3</f>
        <v>1.7388142471777398E-5</v>
      </c>
      <c r="AN145" s="7">
        <f>IF(AK145=1,AM145,AM145+AN143)</f>
        <v>0.9997617288194085</v>
      </c>
      <c r="AO145" s="5">
        <f>SUM(G145:AJ145)</f>
        <v>91.174000000000007</v>
      </c>
    </row>
    <row r="146" spans="1:41" x14ac:dyDescent="0.25">
      <c r="A146" s="1" t="s">
        <v>85</v>
      </c>
      <c r="B146" s="1" t="s">
        <v>67</v>
      </c>
      <c r="C146" s="1" t="s">
        <v>8</v>
      </c>
      <c r="D146" s="1" t="s">
        <v>212</v>
      </c>
      <c r="E146" s="34" t="s">
        <v>14</v>
      </c>
      <c r="F146" s="1" t="s">
        <v>11</v>
      </c>
      <c r="AA146" s="5">
        <v>-1</v>
      </c>
      <c r="AB146" s="5">
        <v>-1</v>
      </c>
      <c r="AC146" s="5">
        <v>-1</v>
      </c>
      <c r="AI146" s="5" t="s">
        <v>12</v>
      </c>
      <c r="AK146" s="5">
        <v>71</v>
      </c>
    </row>
    <row r="147" spans="1:41" x14ac:dyDescent="0.25">
      <c r="A147" s="1" t="s">
        <v>85</v>
      </c>
      <c r="B147" s="1" t="s">
        <v>67</v>
      </c>
      <c r="C147" s="1" t="s">
        <v>8</v>
      </c>
      <c r="D147" s="1" t="s">
        <v>54</v>
      </c>
      <c r="E147" s="34" t="s">
        <v>9</v>
      </c>
      <c r="F147" s="1" t="s">
        <v>10</v>
      </c>
      <c r="G147" s="5">
        <v>5</v>
      </c>
      <c r="H147" s="5">
        <v>3</v>
      </c>
      <c r="I147" s="5">
        <v>4</v>
      </c>
      <c r="J147" s="5">
        <v>1</v>
      </c>
      <c r="K147" s="5">
        <v>6</v>
      </c>
      <c r="L147" s="5">
        <v>2</v>
      </c>
      <c r="M147" s="5">
        <v>1</v>
      </c>
      <c r="N147" s="5">
        <v>6.6829999999999998</v>
      </c>
      <c r="O147" s="5">
        <v>1</v>
      </c>
      <c r="P147" s="5">
        <v>0.7</v>
      </c>
      <c r="Q147" s="5">
        <v>1.6719999999999999</v>
      </c>
      <c r="R147" s="5">
        <v>2.0870000000000002</v>
      </c>
      <c r="S147" s="5">
        <v>0.67900000000000005</v>
      </c>
      <c r="T147" s="5">
        <v>0.47699999999999998</v>
      </c>
      <c r="U147" s="5">
        <v>4.8000000000000001E-2</v>
      </c>
      <c r="V147" s="5">
        <v>0.375</v>
      </c>
      <c r="W147" s="5">
        <v>4.2569999999999997</v>
      </c>
      <c r="X147" s="5">
        <v>1.2709999999999999</v>
      </c>
      <c r="Y147" s="5">
        <v>5.577</v>
      </c>
      <c r="Z147" s="5">
        <v>7.9269999999999996</v>
      </c>
      <c r="AA147" s="5">
        <v>2.153</v>
      </c>
      <c r="AB147" s="5">
        <v>4.6260000000000003</v>
      </c>
      <c r="AC147" s="5">
        <v>2.2290000000000001</v>
      </c>
      <c r="AD147" s="5">
        <v>1.5509999999999999</v>
      </c>
      <c r="AE147" s="5">
        <v>0.67100000000000004</v>
      </c>
      <c r="AF147" s="5">
        <v>1.512</v>
      </c>
      <c r="AG147" s="5">
        <v>2.4039999999999999</v>
      </c>
      <c r="AH147" s="5">
        <v>0.53500000000000003</v>
      </c>
      <c r="AI147" s="5">
        <v>1.07</v>
      </c>
      <c r="AJ147" s="5">
        <v>2.2010000000000001</v>
      </c>
      <c r="AK147" s="5">
        <v>72</v>
      </c>
      <c r="AM147" s="13">
        <f>+AO147/$AO$3</f>
        <v>1.4056562626213094E-5</v>
      </c>
      <c r="AN147" s="7">
        <f>IF(AK147=1,AM147,AM147+AN145)</f>
        <v>0.99977578538203471</v>
      </c>
      <c r="AO147" s="5">
        <f>SUM(G147:AJ147)</f>
        <v>73.704999999999984</v>
      </c>
    </row>
    <row r="148" spans="1:41" x14ac:dyDescent="0.25">
      <c r="A148" s="1" t="s">
        <v>85</v>
      </c>
      <c r="B148" s="1" t="s">
        <v>67</v>
      </c>
      <c r="C148" s="1" t="s">
        <v>8</v>
      </c>
      <c r="D148" s="1" t="s">
        <v>54</v>
      </c>
      <c r="E148" s="34" t="s">
        <v>9</v>
      </c>
      <c r="F148" s="1" t="s">
        <v>11</v>
      </c>
      <c r="G148" s="5" t="s">
        <v>15</v>
      </c>
      <c r="H148" s="5" t="s">
        <v>15</v>
      </c>
      <c r="I148" s="5">
        <v>-1</v>
      </c>
      <c r="J148" s="5">
        <v>-1</v>
      </c>
      <c r="K148" s="5" t="s">
        <v>15</v>
      </c>
      <c r="L148" s="5">
        <v>-1</v>
      </c>
      <c r="M148" s="5" t="s">
        <v>15</v>
      </c>
      <c r="N148" s="5" t="s">
        <v>15</v>
      </c>
      <c r="O148" s="5">
        <v>-1</v>
      </c>
      <c r="P148" s="5" t="s">
        <v>15</v>
      </c>
      <c r="Q148" s="5" t="s">
        <v>15</v>
      </c>
      <c r="R148" s="5" t="s">
        <v>15</v>
      </c>
      <c r="S148" s="5" t="s">
        <v>15</v>
      </c>
      <c r="T148" s="5" t="s">
        <v>15</v>
      </c>
      <c r="U148" s="5" t="s">
        <v>15</v>
      </c>
      <c r="V148" s="5" t="s">
        <v>15</v>
      </c>
      <c r="W148" s="5" t="s">
        <v>15</v>
      </c>
      <c r="X148" s="5" t="s">
        <v>15</v>
      </c>
      <c r="Y148" s="5" t="s">
        <v>15</v>
      </c>
      <c r="Z148" s="5" t="s">
        <v>15</v>
      </c>
      <c r="AA148" s="5" t="s">
        <v>15</v>
      </c>
      <c r="AB148" s="5" t="s">
        <v>15</v>
      </c>
      <c r="AC148" s="5" t="s">
        <v>15</v>
      </c>
      <c r="AD148" s="5" t="s">
        <v>15</v>
      </c>
      <c r="AE148" s="5" t="s">
        <v>15</v>
      </c>
      <c r="AF148" s="5" t="s">
        <v>15</v>
      </c>
      <c r="AG148" s="5" t="s">
        <v>15</v>
      </c>
      <c r="AH148" s="5" t="s">
        <v>15</v>
      </c>
      <c r="AI148" s="5" t="s">
        <v>15</v>
      </c>
      <c r="AJ148" s="5" t="s">
        <v>15</v>
      </c>
      <c r="AK148" s="5">
        <v>72</v>
      </c>
    </row>
    <row r="149" spans="1:41" x14ac:dyDescent="0.25">
      <c r="A149" s="1" t="s">
        <v>85</v>
      </c>
      <c r="B149" s="1" t="s">
        <v>67</v>
      </c>
      <c r="C149" s="1" t="s">
        <v>8</v>
      </c>
      <c r="D149" s="1" t="s">
        <v>74</v>
      </c>
      <c r="E149" s="34" t="s">
        <v>16</v>
      </c>
      <c r="F149" s="1" t="s">
        <v>10</v>
      </c>
      <c r="W149" s="5">
        <v>10</v>
      </c>
      <c r="X149" s="5">
        <v>8</v>
      </c>
      <c r="Y149" s="5">
        <v>13.5</v>
      </c>
      <c r="Z149" s="5">
        <v>6.75</v>
      </c>
      <c r="AF149" s="5">
        <v>2.589</v>
      </c>
      <c r="AH149" s="5">
        <v>9.6549999999999994</v>
      </c>
      <c r="AI149" s="5">
        <v>13.327999999999999</v>
      </c>
      <c r="AK149" s="5">
        <v>73</v>
      </c>
      <c r="AM149" s="13">
        <f>+AO149/$AO$3</f>
        <v>1.2171737873009596E-5</v>
      </c>
      <c r="AN149" s="7">
        <f>IF(AK149=1,AM149,AM149+AN147)</f>
        <v>0.99978795711990776</v>
      </c>
      <c r="AO149" s="5">
        <f>SUM(G149:AJ149)</f>
        <v>63.822000000000003</v>
      </c>
    </row>
    <row r="150" spans="1:41" x14ac:dyDescent="0.25">
      <c r="A150" s="1" t="s">
        <v>85</v>
      </c>
      <c r="B150" s="1" t="s">
        <v>67</v>
      </c>
      <c r="C150" s="1" t="s">
        <v>8</v>
      </c>
      <c r="D150" s="1" t="s">
        <v>74</v>
      </c>
      <c r="E150" s="34" t="s">
        <v>16</v>
      </c>
      <c r="F150" s="1" t="s">
        <v>11</v>
      </c>
      <c r="W150" s="5">
        <v>-1</v>
      </c>
      <c r="X150" s="5">
        <v>-1</v>
      </c>
      <c r="Y150" s="5">
        <v>-1</v>
      </c>
      <c r="Z150" s="5">
        <v>-1</v>
      </c>
      <c r="AF150" s="5">
        <v>-1</v>
      </c>
      <c r="AH150" s="5">
        <v>-1</v>
      </c>
      <c r="AI150" s="5">
        <v>-1</v>
      </c>
      <c r="AK150" s="5">
        <v>73</v>
      </c>
    </row>
    <row r="151" spans="1:41" x14ac:dyDescent="0.25">
      <c r="A151" s="1" t="s">
        <v>85</v>
      </c>
      <c r="B151" s="1" t="s">
        <v>67</v>
      </c>
      <c r="C151" s="1" t="s">
        <v>8</v>
      </c>
      <c r="D151" s="1" t="s">
        <v>71</v>
      </c>
      <c r="E151" s="34" t="s">
        <v>32</v>
      </c>
      <c r="F151" s="1" t="s">
        <v>10</v>
      </c>
      <c r="G151" s="5">
        <v>53</v>
      </c>
      <c r="R151" s="5">
        <v>10.4</v>
      </c>
      <c r="AB151" s="5">
        <v>0.15</v>
      </c>
      <c r="AK151" s="5">
        <v>74</v>
      </c>
      <c r="AM151" s="13">
        <f>+AO151/$AO$3</f>
        <v>1.2119863712039105E-5</v>
      </c>
      <c r="AN151" s="7">
        <f>IF(AK151=1,AM151,AM151+AN149)</f>
        <v>0.99980007698361983</v>
      </c>
      <c r="AO151" s="5">
        <f>SUM(G151:AJ151)</f>
        <v>63.55</v>
      </c>
    </row>
    <row r="152" spans="1:41" x14ac:dyDescent="0.25">
      <c r="A152" s="1" t="s">
        <v>85</v>
      </c>
      <c r="B152" s="1" t="s">
        <v>67</v>
      </c>
      <c r="C152" s="1" t="s">
        <v>8</v>
      </c>
      <c r="D152" s="1" t="s">
        <v>71</v>
      </c>
      <c r="E152" s="34" t="s">
        <v>32</v>
      </c>
      <c r="F152" s="1" t="s">
        <v>11</v>
      </c>
      <c r="G152" s="5">
        <v>-1</v>
      </c>
      <c r="R152" s="5">
        <v>-1</v>
      </c>
      <c r="AB152" s="5" t="s">
        <v>15</v>
      </c>
      <c r="AK152" s="5">
        <v>74</v>
      </c>
    </row>
    <row r="153" spans="1:41" x14ac:dyDescent="0.25">
      <c r="A153" s="1" t="s">
        <v>85</v>
      </c>
      <c r="B153" s="1" t="s">
        <v>67</v>
      </c>
      <c r="C153" s="1" t="s">
        <v>8</v>
      </c>
      <c r="D153" s="1" t="s">
        <v>214</v>
      </c>
      <c r="E153" s="34" t="s">
        <v>16</v>
      </c>
      <c r="F153" s="1" t="s">
        <v>10</v>
      </c>
      <c r="R153" s="5">
        <v>13.612</v>
      </c>
      <c r="S153" s="5">
        <v>13.612</v>
      </c>
      <c r="T153" s="5">
        <v>13.612</v>
      </c>
      <c r="W153" s="5">
        <v>8.3819999999999997</v>
      </c>
      <c r="X153" s="5">
        <v>5.5</v>
      </c>
      <c r="AD153" s="5">
        <v>6.0999999999999999E-2</v>
      </c>
      <c r="AE153" s="5">
        <v>6.95</v>
      </c>
      <c r="AK153" s="5">
        <v>75</v>
      </c>
      <c r="AM153" s="13">
        <f>+AO153/$AO$3</f>
        <v>1.1772573832894759E-5</v>
      </c>
      <c r="AN153" s="7">
        <f>IF(AK153=1,AM153,AM153+AN151)</f>
        <v>0.99981184955745273</v>
      </c>
      <c r="AO153" s="5">
        <f>SUM(G153:AJ153)</f>
        <v>61.728999999999999</v>
      </c>
    </row>
    <row r="154" spans="1:41" x14ac:dyDescent="0.25">
      <c r="A154" s="1" t="s">
        <v>85</v>
      </c>
      <c r="B154" s="1" t="s">
        <v>67</v>
      </c>
      <c r="C154" s="1" t="s">
        <v>8</v>
      </c>
      <c r="D154" s="1" t="s">
        <v>214</v>
      </c>
      <c r="E154" s="34" t="s">
        <v>16</v>
      </c>
      <c r="F154" s="1" t="s">
        <v>11</v>
      </c>
      <c r="R154" s="5">
        <v>-1</v>
      </c>
      <c r="S154" s="5">
        <v>-1</v>
      </c>
      <c r="T154" s="5">
        <v>-1</v>
      </c>
      <c r="W154" s="5">
        <v>-1</v>
      </c>
      <c r="X154" s="5">
        <v>-1</v>
      </c>
      <c r="AD154" s="5">
        <v>-1</v>
      </c>
      <c r="AE154" s="5" t="s">
        <v>15</v>
      </c>
      <c r="AK154" s="5">
        <v>75</v>
      </c>
    </row>
    <row r="155" spans="1:41" x14ac:dyDescent="0.25">
      <c r="A155" s="1" t="s">
        <v>85</v>
      </c>
      <c r="B155" s="1" t="s">
        <v>67</v>
      </c>
      <c r="C155" s="1" t="s">
        <v>8</v>
      </c>
      <c r="D155" s="1" t="s">
        <v>78</v>
      </c>
      <c r="E155" s="34" t="s">
        <v>32</v>
      </c>
      <c r="F155" s="1" t="s">
        <v>10</v>
      </c>
      <c r="X155" s="5">
        <v>44.945</v>
      </c>
      <c r="Y155" s="5">
        <v>12.321</v>
      </c>
      <c r="Z155" s="5">
        <v>4.2069999999999999</v>
      </c>
      <c r="AK155" s="5">
        <v>76</v>
      </c>
      <c r="AM155" s="13">
        <f>+AO155/$AO$3</f>
        <v>1.1723751093157827E-5</v>
      </c>
      <c r="AN155" s="7">
        <f>IF(AK155=1,AM155,AM155+AN153)</f>
        <v>0.99982357330854588</v>
      </c>
      <c r="AO155" s="5">
        <f>SUM(G155:AJ155)</f>
        <v>61.472999999999999</v>
      </c>
    </row>
    <row r="156" spans="1:41" x14ac:dyDescent="0.25">
      <c r="A156" s="1" t="s">
        <v>85</v>
      </c>
      <c r="B156" s="1" t="s">
        <v>67</v>
      </c>
      <c r="C156" s="1" t="s">
        <v>8</v>
      </c>
      <c r="D156" s="1" t="s">
        <v>78</v>
      </c>
      <c r="E156" s="34" t="s">
        <v>32</v>
      </c>
      <c r="F156" s="1" t="s">
        <v>11</v>
      </c>
      <c r="X156" s="5">
        <v>-1</v>
      </c>
      <c r="Y156" s="5">
        <v>-1</v>
      </c>
      <c r="Z156" s="5">
        <v>-1</v>
      </c>
      <c r="AK156" s="5">
        <v>76</v>
      </c>
    </row>
    <row r="157" spans="1:41" x14ac:dyDescent="0.25">
      <c r="A157" s="1" t="s">
        <v>85</v>
      </c>
      <c r="B157" s="1" t="s">
        <v>67</v>
      </c>
      <c r="C157" s="1" t="s">
        <v>8</v>
      </c>
      <c r="D157" s="1" t="s">
        <v>65</v>
      </c>
      <c r="E157" s="34" t="s">
        <v>21</v>
      </c>
      <c r="F157" s="1" t="s">
        <v>10</v>
      </c>
      <c r="U157" s="5">
        <v>18.672000000000001</v>
      </c>
      <c r="V157" s="5">
        <v>21.3</v>
      </c>
      <c r="Z157" s="5">
        <v>8.5</v>
      </c>
      <c r="AA157" s="5">
        <v>9</v>
      </c>
      <c r="AK157" s="5">
        <v>77</v>
      </c>
      <c r="AM157" s="13">
        <f>+AO157/$AO$3</f>
        <v>1.0960705070941173E-5</v>
      </c>
      <c r="AN157" s="7">
        <f>IF(AK157=1,AM157,AM157+AN155)</f>
        <v>0.99983453401361677</v>
      </c>
      <c r="AO157" s="5">
        <f>SUM(G157:AJ157)</f>
        <v>57.472000000000001</v>
      </c>
    </row>
    <row r="158" spans="1:41" x14ac:dyDescent="0.25">
      <c r="A158" s="1" t="s">
        <v>85</v>
      </c>
      <c r="B158" s="1" t="s">
        <v>67</v>
      </c>
      <c r="C158" s="1" t="s">
        <v>8</v>
      </c>
      <c r="D158" s="1" t="s">
        <v>65</v>
      </c>
      <c r="E158" s="34" t="s">
        <v>21</v>
      </c>
      <c r="F158" s="1" t="s">
        <v>11</v>
      </c>
      <c r="U158" s="5">
        <v>-1</v>
      </c>
      <c r="V158" s="5">
        <v>-1</v>
      </c>
      <c r="Z158" s="5">
        <v>-1</v>
      </c>
      <c r="AA158" s="5">
        <v>-1</v>
      </c>
      <c r="AK158" s="5">
        <v>77</v>
      </c>
    </row>
    <row r="159" spans="1:41" x14ac:dyDescent="0.25">
      <c r="A159" s="1" t="s">
        <v>85</v>
      </c>
      <c r="B159" s="1" t="s">
        <v>67</v>
      </c>
      <c r="C159" s="1" t="s">
        <v>8</v>
      </c>
      <c r="D159" s="1" t="s">
        <v>215</v>
      </c>
      <c r="E159" s="34" t="s">
        <v>28</v>
      </c>
      <c r="F159" s="1" t="s">
        <v>10</v>
      </c>
      <c r="H159" s="5">
        <v>0.02</v>
      </c>
      <c r="I159" s="5">
        <v>0.2</v>
      </c>
      <c r="J159" s="5">
        <v>7</v>
      </c>
      <c r="L159" s="5">
        <v>0.06</v>
      </c>
      <c r="M159" s="5">
        <v>0.1</v>
      </c>
      <c r="N159" s="5">
        <v>1</v>
      </c>
      <c r="O159" s="5">
        <v>0.1</v>
      </c>
      <c r="R159" s="5">
        <v>9.5000000000000001E-2</v>
      </c>
      <c r="S159" s="5">
        <v>1.9E-2</v>
      </c>
      <c r="T159" s="5">
        <v>1.105</v>
      </c>
      <c r="U159" s="5">
        <v>1.2E-2</v>
      </c>
      <c r="W159" s="5">
        <v>3.3610000000000002</v>
      </c>
      <c r="X159" s="5">
        <v>14.069000000000001</v>
      </c>
      <c r="Y159" s="5">
        <v>13.538</v>
      </c>
      <c r="Z159" s="5">
        <v>0.61399999999999999</v>
      </c>
      <c r="AA159" s="5">
        <v>1.3029999999999999</v>
      </c>
      <c r="AC159" s="5">
        <v>1.0940000000000001</v>
      </c>
      <c r="AD159" s="5">
        <v>5.8000000000000003E-2</v>
      </c>
      <c r="AE159" s="5">
        <v>0.38</v>
      </c>
      <c r="AF159" s="5">
        <v>0.29299999999999998</v>
      </c>
      <c r="AG159" s="5">
        <v>11.904</v>
      </c>
      <c r="AH159" s="5">
        <v>0.158</v>
      </c>
      <c r="AJ159" s="5">
        <v>5.5E-2</v>
      </c>
      <c r="AK159" s="5">
        <v>78</v>
      </c>
      <c r="AM159" s="13">
        <f>+AO159/$AO$3</f>
        <v>1.0782578356432212E-5</v>
      </c>
      <c r="AN159" s="7">
        <f>IF(AK159=1,AM159,AM159+AN157)</f>
        <v>0.99984531659197318</v>
      </c>
      <c r="AO159" s="5">
        <f>SUM(G159:AJ159)</f>
        <v>56.538000000000004</v>
      </c>
    </row>
    <row r="160" spans="1:41" x14ac:dyDescent="0.25">
      <c r="A160" s="1" t="s">
        <v>85</v>
      </c>
      <c r="B160" s="1" t="s">
        <v>67</v>
      </c>
      <c r="C160" s="1" t="s">
        <v>8</v>
      </c>
      <c r="D160" s="1" t="s">
        <v>215</v>
      </c>
      <c r="E160" s="34" t="s">
        <v>28</v>
      </c>
      <c r="F160" s="1" t="s">
        <v>11</v>
      </c>
      <c r="G160" s="5" t="s">
        <v>15</v>
      </c>
      <c r="H160" s="5">
        <v>-1</v>
      </c>
      <c r="I160" s="5" t="s">
        <v>15</v>
      </c>
      <c r="J160" s="5" t="s">
        <v>15</v>
      </c>
      <c r="L160" s="5">
        <v>-1</v>
      </c>
      <c r="M160" s="5" t="s">
        <v>15</v>
      </c>
      <c r="N160" s="5" t="s">
        <v>15</v>
      </c>
      <c r="O160" s="5" t="s">
        <v>15</v>
      </c>
      <c r="P160" s="5" t="s">
        <v>15</v>
      </c>
      <c r="R160" s="5" t="s">
        <v>15</v>
      </c>
      <c r="S160" s="5" t="s">
        <v>15</v>
      </c>
      <c r="T160" s="5" t="s">
        <v>15</v>
      </c>
      <c r="U160" s="5" t="s">
        <v>15</v>
      </c>
      <c r="W160" s="5">
        <v>-1</v>
      </c>
      <c r="X160" s="5" t="s">
        <v>15</v>
      </c>
      <c r="Y160" s="5" t="s">
        <v>15</v>
      </c>
      <c r="Z160" s="5" t="s">
        <v>15</v>
      </c>
      <c r="AA160" s="5" t="s">
        <v>15</v>
      </c>
      <c r="AC160" s="5" t="s">
        <v>15</v>
      </c>
      <c r="AD160" s="5" t="s">
        <v>15</v>
      </c>
      <c r="AE160" s="5" t="s">
        <v>15</v>
      </c>
      <c r="AF160" s="5" t="s">
        <v>15</v>
      </c>
      <c r="AG160" s="5" t="s">
        <v>15</v>
      </c>
      <c r="AH160" s="5" t="s">
        <v>15</v>
      </c>
      <c r="AJ160" s="5" t="s">
        <v>15</v>
      </c>
      <c r="AK160" s="5">
        <v>78</v>
      </c>
    </row>
    <row r="161" spans="1:41" x14ac:dyDescent="0.25">
      <c r="A161" s="1" t="s">
        <v>85</v>
      </c>
      <c r="B161" s="1" t="s">
        <v>67</v>
      </c>
      <c r="C161" s="1" t="s">
        <v>8</v>
      </c>
      <c r="D161" s="1" t="s">
        <v>37</v>
      </c>
      <c r="E161" s="34" t="s">
        <v>32</v>
      </c>
      <c r="F161" s="1" t="s">
        <v>10</v>
      </c>
      <c r="I161" s="5">
        <v>43</v>
      </c>
      <c r="J161" s="5">
        <v>9</v>
      </c>
      <c r="K161" s="5">
        <v>4</v>
      </c>
      <c r="AK161" s="5">
        <v>79</v>
      </c>
      <c r="AM161" s="13">
        <f>+AO161/$AO$3</f>
        <v>1.0679974317453815E-5</v>
      </c>
      <c r="AN161" s="7">
        <f>IF(AK161=1,AM161,AM161+AN159)</f>
        <v>0.99985599656629065</v>
      </c>
      <c r="AO161" s="5">
        <f>SUM(G161:AJ161)</f>
        <v>56</v>
      </c>
    </row>
    <row r="162" spans="1:41" x14ac:dyDescent="0.25">
      <c r="A162" s="1" t="s">
        <v>85</v>
      </c>
      <c r="B162" s="1" t="s">
        <v>67</v>
      </c>
      <c r="C162" s="1" t="s">
        <v>8</v>
      </c>
      <c r="D162" s="1" t="s">
        <v>37</v>
      </c>
      <c r="E162" s="34" t="s">
        <v>32</v>
      </c>
      <c r="F162" s="1" t="s">
        <v>11</v>
      </c>
      <c r="I162" s="5">
        <v>-1</v>
      </c>
      <c r="J162" s="5">
        <v>-1</v>
      </c>
      <c r="K162" s="5">
        <v>-1</v>
      </c>
      <c r="AK162" s="5">
        <v>79</v>
      </c>
    </row>
    <row r="163" spans="1:41" x14ac:dyDescent="0.25">
      <c r="A163" s="1" t="s">
        <v>85</v>
      </c>
      <c r="B163" s="1" t="s">
        <v>67</v>
      </c>
      <c r="C163" s="1" t="s">
        <v>8</v>
      </c>
      <c r="D163" s="1" t="s">
        <v>213</v>
      </c>
      <c r="E163" s="34" t="s">
        <v>22</v>
      </c>
      <c r="F163" s="1" t="s">
        <v>10</v>
      </c>
      <c r="P163" s="5">
        <v>6</v>
      </c>
      <c r="W163" s="5">
        <v>0.32800000000000001</v>
      </c>
      <c r="X163" s="5">
        <v>1.798</v>
      </c>
      <c r="Y163" s="5">
        <v>26.681999999999999</v>
      </c>
      <c r="Z163" s="5">
        <v>8.1470000000000002</v>
      </c>
      <c r="AA163" s="5">
        <v>0.14199999999999999</v>
      </c>
      <c r="AB163" s="5">
        <v>1.006</v>
      </c>
      <c r="AC163" s="5">
        <v>0.58699999999999997</v>
      </c>
      <c r="AD163" s="5">
        <v>0.32500000000000001</v>
      </c>
      <c r="AE163" s="5">
        <v>0.17399999999999999</v>
      </c>
      <c r="AF163" s="5">
        <v>3.7999999999999999E-2</v>
      </c>
      <c r="AG163" s="5">
        <v>1.014</v>
      </c>
      <c r="AH163" s="5">
        <v>2.58</v>
      </c>
      <c r="AI163" s="5">
        <v>1.591</v>
      </c>
      <c r="AJ163" s="5">
        <v>1.5289999999999999</v>
      </c>
      <c r="AK163" s="5">
        <v>80</v>
      </c>
      <c r="AM163" s="13">
        <f>+AO163/$AO$3</f>
        <v>9.9058668932655113E-6</v>
      </c>
      <c r="AN163" s="7">
        <f>IF(AK163=1,AM163,AM163+AN161)</f>
        <v>0.99986590243318396</v>
      </c>
      <c r="AO163" s="5">
        <f>SUM(G163:AJ163)</f>
        <v>51.941000000000003</v>
      </c>
    </row>
    <row r="164" spans="1:41" x14ac:dyDescent="0.25">
      <c r="A164" s="1" t="s">
        <v>85</v>
      </c>
      <c r="B164" s="1" t="s">
        <v>67</v>
      </c>
      <c r="C164" s="1" t="s">
        <v>8</v>
      </c>
      <c r="D164" s="1" t="s">
        <v>213</v>
      </c>
      <c r="E164" s="34" t="s">
        <v>22</v>
      </c>
      <c r="F164" s="1" t="s">
        <v>11</v>
      </c>
      <c r="P164" s="5">
        <v>-1</v>
      </c>
      <c r="W164" s="5">
        <v>-1</v>
      </c>
      <c r="X164" s="5">
        <v>-1</v>
      </c>
      <c r="Y164" s="5">
        <v>-1</v>
      </c>
      <c r="Z164" s="5">
        <v>-1</v>
      </c>
      <c r="AA164" s="5">
        <v>-1</v>
      </c>
      <c r="AB164" s="5">
        <v>-1</v>
      </c>
      <c r="AC164" s="5">
        <v>-1</v>
      </c>
      <c r="AD164" s="5">
        <v>-1</v>
      </c>
      <c r="AE164" s="5" t="s">
        <v>15</v>
      </c>
      <c r="AF164" s="5">
        <v>-1</v>
      </c>
      <c r="AG164" s="5" t="s">
        <v>15</v>
      </c>
      <c r="AH164" s="5">
        <v>-1</v>
      </c>
      <c r="AI164" s="5" t="s">
        <v>15</v>
      </c>
      <c r="AJ164" s="5" t="s">
        <v>24</v>
      </c>
      <c r="AK164" s="5">
        <v>80</v>
      </c>
    </row>
    <row r="165" spans="1:41" x14ac:dyDescent="0.25">
      <c r="A165" s="1" t="s">
        <v>85</v>
      </c>
      <c r="B165" s="1" t="s">
        <v>67</v>
      </c>
      <c r="C165" s="1" t="s">
        <v>8</v>
      </c>
      <c r="D165" s="1" t="s">
        <v>55</v>
      </c>
      <c r="E165" s="34" t="s">
        <v>21</v>
      </c>
      <c r="F165" s="1" t="s">
        <v>10</v>
      </c>
      <c r="X165" s="5">
        <v>1.5640000000000001</v>
      </c>
      <c r="Y165" s="5">
        <v>1.7</v>
      </c>
      <c r="Z165" s="5">
        <v>14.866</v>
      </c>
      <c r="AA165" s="5">
        <v>0.9</v>
      </c>
      <c r="AD165" s="5">
        <v>0.5</v>
      </c>
      <c r="AE165" s="5">
        <v>0.76400000000000001</v>
      </c>
      <c r="AF165" s="5">
        <v>1.2999999999999999E-2</v>
      </c>
      <c r="AG165" s="5">
        <v>0.48299999999999998</v>
      </c>
      <c r="AH165" s="5">
        <v>1.2509999999999999</v>
      </c>
      <c r="AI165" s="5">
        <v>10.829000000000001</v>
      </c>
      <c r="AJ165" s="5">
        <v>18.632000000000001</v>
      </c>
      <c r="AK165" s="5">
        <v>81</v>
      </c>
      <c r="AM165" s="13">
        <f>+AO165/$AO$3</f>
        <v>9.8221435231697589E-6</v>
      </c>
      <c r="AN165" s="7">
        <f>IF(AK165=1,AM165,AM165+AN163)</f>
        <v>0.99987572457670715</v>
      </c>
      <c r="AO165" s="5">
        <f>SUM(G165:AJ165)</f>
        <v>51.50200000000001</v>
      </c>
    </row>
    <row r="166" spans="1:41" x14ac:dyDescent="0.25">
      <c r="A166" s="1" t="s">
        <v>85</v>
      </c>
      <c r="B166" s="1" t="s">
        <v>67</v>
      </c>
      <c r="C166" s="1" t="s">
        <v>8</v>
      </c>
      <c r="D166" s="1" t="s">
        <v>55</v>
      </c>
      <c r="E166" s="34" t="s">
        <v>21</v>
      </c>
      <c r="F166" s="1" t="s">
        <v>11</v>
      </c>
      <c r="H166" s="5" t="s">
        <v>15</v>
      </c>
      <c r="O166" s="5" t="s">
        <v>15</v>
      </c>
      <c r="X166" s="5">
        <v>-1</v>
      </c>
      <c r="Y166" s="5">
        <v>-1</v>
      </c>
      <c r="Z166" s="5" t="s">
        <v>15</v>
      </c>
      <c r="AA166" s="5">
        <v>-1</v>
      </c>
      <c r="AB166" s="5" t="s">
        <v>15</v>
      </c>
      <c r="AC166" s="5" t="s">
        <v>15</v>
      </c>
      <c r="AD166" s="5" t="s">
        <v>15</v>
      </c>
      <c r="AE166" s="5" t="s">
        <v>15</v>
      </c>
      <c r="AF166" s="5" t="s">
        <v>15</v>
      </c>
      <c r="AG166" s="5">
        <v>-1</v>
      </c>
      <c r="AH166" s="5" t="s">
        <v>15</v>
      </c>
      <c r="AI166" s="5" t="s">
        <v>15</v>
      </c>
      <c r="AJ166" s="5" t="s">
        <v>13</v>
      </c>
      <c r="AK166" s="5">
        <v>81</v>
      </c>
    </row>
    <row r="167" spans="1:41" x14ac:dyDescent="0.25">
      <c r="A167" s="1" t="s">
        <v>85</v>
      </c>
      <c r="B167" s="1" t="s">
        <v>67</v>
      </c>
      <c r="C167" s="1" t="s">
        <v>8</v>
      </c>
      <c r="D167" s="1" t="s">
        <v>65</v>
      </c>
      <c r="E167" s="34" t="s">
        <v>28</v>
      </c>
      <c r="F167" s="1" t="s">
        <v>10</v>
      </c>
      <c r="U167" s="5">
        <v>19.332999999999998</v>
      </c>
      <c r="V167" s="5">
        <v>15</v>
      </c>
      <c r="Z167" s="5">
        <v>6.5</v>
      </c>
      <c r="AA167" s="5">
        <v>8</v>
      </c>
      <c r="AK167" s="5">
        <v>82</v>
      </c>
      <c r="AM167" s="13">
        <f>+AO167/$AO$3</f>
        <v>9.3131283186468243E-6</v>
      </c>
      <c r="AN167" s="7">
        <f>IF(AK167=1,AM167,AM167+AN165)</f>
        <v>0.99988503770502579</v>
      </c>
      <c r="AO167" s="5">
        <f>SUM(G167:AJ167)</f>
        <v>48.832999999999998</v>
      </c>
    </row>
    <row r="168" spans="1:41" x14ac:dyDescent="0.25">
      <c r="A168" s="1" t="s">
        <v>85</v>
      </c>
      <c r="B168" s="1" t="s">
        <v>67</v>
      </c>
      <c r="C168" s="1" t="s">
        <v>8</v>
      </c>
      <c r="D168" s="1" t="s">
        <v>65</v>
      </c>
      <c r="E168" s="34" t="s">
        <v>28</v>
      </c>
      <c r="F168" s="1" t="s">
        <v>11</v>
      </c>
      <c r="U168" s="5">
        <v>-1</v>
      </c>
      <c r="V168" s="5">
        <v>-1</v>
      </c>
      <c r="Z168" s="5">
        <v>-1</v>
      </c>
      <c r="AA168" s="5">
        <v>-1</v>
      </c>
      <c r="AK168" s="5">
        <v>82</v>
      </c>
    </row>
    <row r="169" spans="1:41" x14ac:dyDescent="0.25">
      <c r="A169" s="1" t="s">
        <v>85</v>
      </c>
      <c r="B169" s="1" t="s">
        <v>67</v>
      </c>
      <c r="C169" s="1" t="s">
        <v>8</v>
      </c>
      <c r="D169" s="1" t="s">
        <v>223</v>
      </c>
      <c r="E169" s="34" t="s">
        <v>16</v>
      </c>
      <c r="F169" s="1" t="s">
        <v>10</v>
      </c>
      <c r="U169" s="5">
        <v>3.68</v>
      </c>
      <c r="V169" s="5">
        <v>8.7119999999999997</v>
      </c>
      <c r="Y169" s="5">
        <v>22.919</v>
      </c>
      <c r="AD169" s="5">
        <v>2.3E-2</v>
      </c>
      <c r="AE169" s="5">
        <v>5.3840000000000003</v>
      </c>
      <c r="AF169" s="5">
        <v>0.628</v>
      </c>
      <c r="AJ169" s="5">
        <v>0.01</v>
      </c>
      <c r="AK169" s="5">
        <v>83</v>
      </c>
      <c r="AM169" s="13">
        <f>+AO169/$AO$3</f>
        <v>7.8871610334396423E-6</v>
      </c>
      <c r="AN169" s="7">
        <f>IF(AK169=1,AM169,AM169+AN167)</f>
        <v>0.99989292486605919</v>
      </c>
      <c r="AO169" s="5">
        <f>SUM(G169:AJ169)</f>
        <v>41.356000000000002</v>
      </c>
    </row>
    <row r="170" spans="1:41" x14ac:dyDescent="0.25">
      <c r="A170" s="1" t="s">
        <v>85</v>
      </c>
      <c r="B170" s="1" t="s">
        <v>67</v>
      </c>
      <c r="C170" s="1" t="s">
        <v>8</v>
      </c>
      <c r="D170" s="1" t="s">
        <v>223</v>
      </c>
      <c r="E170" s="34" t="s">
        <v>16</v>
      </c>
      <c r="F170" s="1" t="s">
        <v>11</v>
      </c>
      <c r="U170" s="5">
        <v>-1</v>
      </c>
      <c r="V170" s="5">
        <v>-1</v>
      </c>
      <c r="Y170" s="5">
        <v>-1</v>
      </c>
      <c r="AD170" s="5">
        <v>-1</v>
      </c>
      <c r="AE170" s="5">
        <v>-1</v>
      </c>
      <c r="AF170" s="5">
        <v>-1</v>
      </c>
      <c r="AJ170" s="5" t="s">
        <v>15</v>
      </c>
      <c r="AK170" s="5">
        <v>83</v>
      </c>
    </row>
    <row r="171" spans="1:41" x14ac:dyDescent="0.25">
      <c r="A171" s="1" t="s">
        <v>85</v>
      </c>
      <c r="B171" s="1" t="s">
        <v>67</v>
      </c>
      <c r="C171" s="1" t="s">
        <v>8</v>
      </c>
      <c r="D171" s="1" t="s">
        <v>25</v>
      </c>
      <c r="E171" s="34" t="s">
        <v>21</v>
      </c>
      <c r="F171" s="1" t="s">
        <v>10</v>
      </c>
      <c r="O171" s="5">
        <v>1</v>
      </c>
      <c r="S171" s="5">
        <v>7.9000000000000001E-2</v>
      </c>
      <c r="T171" s="5">
        <v>0.189</v>
      </c>
      <c r="U171" s="5">
        <v>6.3E-2</v>
      </c>
      <c r="V171" s="5">
        <v>1.0429999999999999</v>
      </c>
      <c r="W171" s="5">
        <v>0.66600000000000004</v>
      </c>
      <c r="X171" s="5">
        <v>1.0409999999999999</v>
      </c>
      <c r="Y171" s="5">
        <v>0.85199999999999998</v>
      </c>
      <c r="Z171" s="5">
        <v>4.2770000000000001</v>
      </c>
      <c r="AA171" s="5">
        <v>5.1429999999999998</v>
      </c>
      <c r="AB171" s="5">
        <v>2.1989999999999998</v>
      </c>
      <c r="AC171" s="5">
        <v>4.4390000000000001</v>
      </c>
      <c r="AD171" s="5">
        <v>1.2949999999999999</v>
      </c>
      <c r="AE171" s="5">
        <v>1.133</v>
      </c>
      <c r="AF171" s="5">
        <v>2.6040000000000001</v>
      </c>
      <c r="AG171" s="5">
        <v>4.8369999999999997</v>
      </c>
      <c r="AH171" s="5">
        <v>1.927</v>
      </c>
      <c r="AI171" s="5">
        <v>3.3639999999999999</v>
      </c>
      <c r="AJ171" s="5">
        <v>3.41</v>
      </c>
      <c r="AK171" s="5">
        <v>84</v>
      </c>
      <c r="AM171" s="13">
        <f>+AO171/$AO$3</f>
        <v>7.5448297137998268E-6</v>
      </c>
      <c r="AN171" s="7">
        <f>IF(AK171=1,AM171,AM171+AN169)</f>
        <v>0.99990046969577295</v>
      </c>
      <c r="AO171" s="5">
        <f>SUM(G171:AJ171)</f>
        <v>39.560999999999993</v>
      </c>
    </row>
    <row r="172" spans="1:41" x14ac:dyDescent="0.25">
      <c r="A172" s="1" t="s">
        <v>85</v>
      </c>
      <c r="B172" s="1" t="s">
        <v>67</v>
      </c>
      <c r="C172" s="1" t="s">
        <v>8</v>
      </c>
      <c r="D172" s="1" t="s">
        <v>25</v>
      </c>
      <c r="E172" s="34" t="s">
        <v>21</v>
      </c>
      <c r="F172" s="1" t="s">
        <v>11</v>
      </c>
      <c r="G172" s="5" t="s">
        <v>15</v>
      </c>
      <c r="H172" s="5" t="s">
        <v>15</v>
      </c>
      <c r="I172" s="5" t="s">
        <v>15</v>
      </c>
      <c r="J172" s="5" t="s">
        <v>13</v>
      </c>
      <c r="K172" s="5" t="s">
        <v>15</v>
      </c>
      <c r="L172" s="5" t="s">
        <v>15</v>
      </c>
      <c r="N172" s="5" t="s">
        <v>15</v>
      </c>
      <c r="O172" s="5" t="s">
        <v>15</v>
      </c>
      <c r="R172" s="5" t="s">
        <v>15</v>
      </c>
      <c r="S172" s="5" t="s">
        <v>15</v>
      </c>
      <c r="T172" s="5" t="s">
        <v>15</v>
      </c>
      <c r="U172" s="5" t="s">
        <v>15</v>
      </c>
      <c r="V172" s="5" t="s">
        <v>13</v>
      </c>
      <c r="W172" s="5" t="s">
        <v>15</v>
      </c>
      <c r="X172" s="5" t="s">
        <v>15</v>
      </c>
      <c r="Y172" s="5" t="s">
        <v>13</v>
      </c>
      <c r="Z172" s="5" t="s">
        <v>13</v>
      </c>
      <c r="AA172" s="5" t="s">
        <v>13</v>
      </c>
      <c r="AB172" s="5" t="s">
        <v>13</v>
      </c>
      <c r="AC172" s="5" t="s">
        <v>13</v>
      </c>
      <c r="AD172" s="5" t="s">
        <v>13</v>
      </c>
      <c r="AE172" s="5" t="s">
        <v>13</v>
      </c>
      <c r="AF172" s="5" t="s">
        <v>13</v>
      </c>
      <c r="AG172" s="5" t="s">
        <v>13</v>
      </c>
      <c r="AH172" s="5" t="s">
        <v>13</v>
      </c>
      <c r="AI172" s="5" t="s">
        <v>15</v>
      </c>
      <c r="AJ172" s="5" t="s">
        <v>15</v>
      </c>
      <c r="AK172" s="5">
        <v>84</v>
      </c>
    </row>
    <row r="173" spans="1:41" x14ac:dyDescent="0.25">
      <c r="A173" s="1" t="s">
        <v>85</v>
      </c>
      <c r="B173" s="1" t="s">
        <v>67</v>
      </c>
      <c r="C173" s="1" t="s">
        <v>8</v>
      </c>
      <c r="D173" s="1" t="s">
        <v>213</v>
      </c>
      <c r="E173" s="34" t="s">
        <v>32</v>
      </c>
      <c r="F173" s="1" t="s">
        <v>10</v>
      </c>
      <c r="P173" s="5">
        <v>22</v>
      </c>
      <c r="S173" s="5">
        <v>5.1870000000000003</v>
      </c>
      <c r="X173" s="5">
        <v>1.002</v>
      </c>
      <c r="Y173" s="5">
        <v>0.63</v>
      </c>
      <c r="Z173" s="5">
        <v>2.1999999999999999E-2</v>
      </c>
      <c r="AB173" s="5">
        <v>9.5630000000000006</v>
      </c>
      <c r="AD173" s="5">
        <v>0.28799999999999998</v>
      </c>
      <c r="AE173" s="5">
        <v>0.09</v>
      </c>
      <c r="AF173" s="5">
        <v>0.33700000000000002</v>
      </c>
      <c r="AI173" s="5">
        <v>2.3E-2</v>
      </c>
      <c r="AK173" s="5">
        <v>85</v>
      </c>
      <c r="AM173" s="13">
        <f>+AO173/$AO$3</f>
        <v>7.4649206202460226E-6</v>
      </c>
      <c r="AN173" s="7">
        <f>IF(AK173=1,AM173,AM173+AN171)</f>
        <v>0.99990793461639316</v>
      </c>
      <c r="AO173" s="5">
        <f>SUM(G173:AJ173)</f>
        <v>39.142000000000003</v>
      </c>
    </row>
    <row r="174" spans="1:41" x14ac:dyDescent="0.25">
      <c r="A174" s="1" t="s">
        <v>85</v>
      </c>
      <c r="B174" s="1" t="s">
        <v>67</v>
      </c>
      <c r="C174" s="1" t="s">
        <v>8</v>
      </c>
      <c r="D174" s="1" t="s">
        <v>213</v>
      </c>
      <c r="E174" s="34" t="s">
        <v>32</v>
      </c>
      <c r="F174" s="1" t="s">
        <v>11</v>
      </c>
      <c r="P174" s="5">
        <v>-1</v>
      </c>
      <c r="S174" s="5">
        <v>-1</v>
      </c>
      <c r="X174" s="5">
        <v>-1</v>
      </c>
      <c r="Y174" s="5">
        <v>-1</v>
      </c>
      <c r="Z174" s="5">
        <v>-1</v>
      </c>
      <c r="AB174" s="5" t="s">
        <v>15</v>
      </c>
      <c r="AD174" s="5">
        <v>-1</v>
      </c>
      <c r="AE174" s="5" t="s">
        <v>15</v>
      </c>
      <c r="AF174" s="5">
        <v>-1</v>
      </c>
      <c r="AI174" s="5">
        <v>-1</v>
      </c>
      <c r="AK174" s="5">
        <v>85</v>
      </c>
    </row>
    <row r="175" spans="1:41" x14ac:dyDescent="0.25">
      <c r="A175" s="1" t="s">
        <v>85</v>
      </c>
      <c r="B175" s="1" t="s">
        <v>67</v>
      </c>
      <c r="C175" s="1" t="s">
        <v>8</v>
      </c>
      <c r="D175" s="1" t="s">
        <v>227</v>
      </c>
      <c r="E175" s="34" t="s">
        <v>32</v>
      </c>
      <c r="F175" s="1" t="s">
        <v>10</v>
      </c>
      <c r="P175" s="5">
        <v>4</v>
      </c>
      <c r="Q175" s="5">
        <v>12</v>
      </c>
      <c r="R175" s="5">
        <v>15</v>
      </c>
      <c r="S175" s="5">
        <v>7</v>
      </c>
      <c r="AK175" s="5">
        <v>86</v>
      </c>
      <c r="AM175" s="13">
        <f>+AO175/$AO$3</f>
        <v>7.2471254297008031E-6</v>
      </c>
      <c r="AN175" s="7">
        <f>IF(AK175=1,AM175,AM175+AN173)</f>
        <v>0.99991518174182281</v>
      </c>
      <c r="AO175" s="5">
        <f>SUM(G175:AJ175)</f>
        <v>38</v>
      </c>
    </row>
    <row r="176" spans="1:41" x14ac:dyDescent="0.25">
      <c r="A176" s="1" t="s">
        <v>85</v>
      </c>
      <c r="B176" s="1" t="s">
        <v>67</v>
      </c>
      <c r="C176" s="1" t="s">
        <v>8</v>
      </c>
      <c r="D176" s="1" t="s">
        <v>227</v>
      </c>
      <c r="E176" s="34" t="s">
        <v>32</v>
      </c>
      <c r="F176" s="1" t="s">
        <v>11</v>
      </c>
      <c r="P176" s="5">
        <v>-1</v>
      </c>
      <c r="Q176" s="5">
        <v>-1</v>
      </c>
      <c r="R176" s="5">
        <v>-1</v>
      </c>
      <c r="S176" s="5">
        <v>-1</v>
      </c>
      <c r="AK176" s="5">
        <v>86</v>
      </c>
    </row>
    <row r="177" spans="1:41" x14ac:dyDescent="0.25">
      <c r="A177" s="1" t="s">
        <v>85</v>
      </c>
      <c r="B177" s="1" t="s">
        <v>67</v>
      </c>
      <c r="C177" s="1" t="s">
        <v>8</v>
      </c>
      <c r="D177" s="1" t="s">
        <v>236</v>
      </c>
      <c r="E177" s="34" t="s">
        <v>33</v>
      </c>
      <c r="F177" s="1" t="s">
        <v>10</v>
      </c>
      <c r="V177" s="5">
        <v>13.74</v>
      </c>
      <c r="W177" s="5">
        <v>9.4</v>
      </c>
      <c r="X177" s="5">
        <v>14.46</v>
      </c>
      <c r="AK177" s="5">
        <v>87</v>
      </c>
      <c r="AM177" s="13">
        <f>+AO177/$AO$3</f>
        <v>7.1708398988618473E-6</v>
      </c>
      <c r="AN177" s="7">
        <f>IF(AK177=1,AM177,AM177+AN175)</f>
        <v>0.99992235258172169</v>
      </c>
      <c r="AO177" s="5">
        <f>SUM(G177:AJ177)</f>
        <v>37.6</v>
      </c>
    </row>
    <row r="178" spans="1:41" x14ac:dyDescent="0.25">
      <c r="A178" s="1" t="s">
        <v>85</v>
      </c>
      <c r="B178" s="1" t="s">
        <v>67</v>
      </c>
      <c r="C178" s="1" t="s">
        <v>8</v>
      </c>
      <c r="D178" s="1" t="s">
        <v>236</v>
      </c>
      <c r="E178" s="34" t="s">
        <v>33</v>
      </c>
      <c r="F178" s="1" t="s">
        <v>11</v>
      </c>
      <c r="V178" s="5">
        <v>-1</v>
      </c>
      <c r="W178" s="5">
        <v>-1</v>
      </c>
      <c r="X178" s="5">
        <v>-1</v>
      </c>
      <c r="AK178" s="5">
        <v>87</v>
      </c>
    </row>
    <row r="179" spans="1:41" x14ac:dyDescent="0.25">
      <c r="A179" s="1" t="s">
        <v>85</v>
      </c>
      <c r="B179" s="1" t="s">
        <v>67</v>
      </c>
      <c r="C179" s="1" t="s">
        <v>8</v>
      </c>
      <c r="D179" s="1" t="s">
        <v>227</v>
      </c>
      <c r="E179" s="34" t="s">
        <v>22</v>
      </c>
      <c r="F179" s="1" t="s">
        <v>10</v>
      </c>
      <c r="AG179" s="5">
        <v>2.1139999999999999</v>
      </c>
      <c r="AH179" s="5">
        <v>18.677</v>
      </c>
      <c r="AI179" s="5">
        <v>4.9240000000000004</v>
      </c>
      <c r="AJ179" s="5">
        <v>10.007</v>
      </c>
      <c r="AK179" s="5">
        <v>88</v>
      </c>
      <c r="AM179" s="13">
        <f>+AO179/$AO$3</f>
        <v>6.8126793315729497E-6</v>
      </c>
      <c r="AN179" s="7">
        <f>IF(AK179=1,AM179,AM179+AN177)</f>
        <v>0.99992916526105324</v>
      </c>
      <c r="AO179" s="5">
        <f>SUM(G179:AJ179)</f>
        <v>35.722000000000001</v>
      </c>
    </row>
    <row r="180" spans="1:41" x14ac:dyDescent="0.25">
      <c r="A180" s="1" t="s">
        <v>85</v>
      </c>
      <c r="B180" s="1" t="s">
        <v>67</v>
      </c>
      <c r="C180" s="1" t="s">
        <v>8</v>
      </c>
      <c r="D180" s="1" t="s">
        <v>227</v>
      </c>
      <c r="E180" s="34" t="s">
        <v>22</v>
      </c>
      <c r="F180" s="1" t="s">
        <v>11</v>
      </c>
      <c r="AG180" s="5">
        <v>-1</v>
      </c>
      <c r="AH180" s="5">
        <v>-1</v>
      </c>
      <c r="AI180" s="5">
        <v>-1</v>
      </c>
      <c r="AJ180" s="5">
        <v>-1</v>
      </c>
      <c r="AK180" s="5">
        <v>88</v>
      </c>
    </row>
    <row r="181" spans="1:41" x14ac:dyDescent="0.25">
      <c r="A181" s="1" t="s">
        <v>85</v>
      </c>
      <c r="B181" s="1" t="s">
        <v>67</v>
      </c>
      <c r="C181" s="1" t="s">
        <v>8</v>
      </c>
      <c r="D181" s="1" t="s">
        <v>227</v>
      </c>
      <c r="E181" s="34" t="s">
        <v>76</v>
      </c>
      <c r="F181" s="1" t="s">
        <v>10</v>
      </c>
      <c r="AH181" s="5">
        <v>16.305</v>
      </c>
      <c r="AI181" s="5">
        <v>9.4570000000000007</v>
      </c>
      <c r="AJ181" s="5">
        <v>8.1679999999999993</v>
      </c>
      <c r="AK181" s="5">
        <v>89</v>
      </c>
      <c r="AM181" s="13">
        <f>+AO181/$AO$3</f>
        <v>6.4709201534144277E-6</v>
      </c>
      <c r="AN181" s="7">
        <f>IF(AK181=1,AM181,AM181+AN179)</f>
        <v>0.99993563618120662</v>
      </c>
      <c r="AO181" s="5">
        <f>SUM(G181:AJ181)</f>
        <v>33.93</v>
      </c>
    </row>
    <row r="182" spans="1:41" x14ac:dyDescent="0.25">
      <c r="A182" s="1" t="s">
        <v>85</v>
      </c>
      <c r="B182" s="1" t="s">
        <v>67</v>
      </c>
      <c r="C182" s="1" t="s">
        <v>8</v>
      </c>
      <c r="D182" s="1" t="s">
        <v>227</v>
      </c>
      <c r="E182" s="34" t="s">
        <v>76</v>
      </c>
      <c r="F182" s="1" t="s">
        <v>11</v>
      </c>
      <c r="AH182" s="5">
        <v>-1</v>
      </c>
      <c r="AI182" s="5">
        <v>-1</v>
      </c>
      <c r="AJ182" s="5">
        <v>-1</v>
      </c>
      <c r="AK182" s="5">
        <v>89</v>
      </c>
    </row>
    <row r="183" spans="1:41" x14ac:dyDescent="0.25">
      <c r="A183" s="1" t="s">
        <v>85</v>
      </c>
      <c r="B183" s="1" t="s">
        <v>67</v>
      </c>
      <c r="C183" s="1" t="s">
        <v>8</v>
      </c>
      <c r="D183" s="1" t="s">
        <v>215</v>
      </c>
      <c r="E183" s="34" t="s">
        <v>22</v>
      </c>
      <c r="F183" s="1" t="s">
        <v>10</v>
      </c>
      <c r="AF183" s="5">
        <v>20.486000000000001</v>
      </c>
      <c r="AG183" s="5">
        <v>11.081</v>
      </c>
      <c r="AH183" s="5">
        <v>0.27</v>
      </c>
      <c r="AI183" s="5">
        <v>0.12</v>
      </c>
      <c r="AJ183" s="5">
        <v>8.2000000000000003E-2</v>
      </c>
      <c r="AK183" s="5">
        <v>90</v>
      </c>
      <c r="AM183" s="13">
        <f>+AO183/$AO$3</f>
        <v>6.1102803063732638E-6</v>
      </c>
      <c r="AN183" s="7">
        <f>IF(AK183=1,AM183,AM183+AN181)</f>
        <v>0.99994174646151301</v>
      </c>
      <c r="AO183" s="5">
        <f>SUM(G183:AJ183)</f>
        <v>32.039000000000001</v>
      </c>
    </row>
    <row r="184" spans="1:41" x14ac:dyDescent="0.25">
      <c r="A184" s="1" t="s">
        <v>85</v>
      </c>
      <c r="B184" s="1" t="s">
        <v>67</v>
      </c>
      <c r="C184" s="1" t="s">
        <v>8</v>
      </c>
      <c r="D184" s="1" t="s">
        <v>215</v>
      </c>
      <c r="E184" s="34" t="s">
        <v>22</v>
      </c>
      <c r="F184" s="1" t="s">
        <v>11</v>
      </c>
      <c r="AF184" s="5" t="s">
        <v>15</v>
      </c>
      <c r="AG184" s="5" t="s">
        <v>15</v>
      </c>
      <c r="AH184" s="5" t="s">
        <v>15</v>
      </c>
      <c r="AI184" s="5" t="s">
        <v>15</v>
      </c>
      <c r="AJ184" s="5" t="s">
        <v>15</v>
      </c>
      <c r="AK184" s="5">
        <v>90</v>
      </c>
    </row>
    <row r="185" spans="1:41" x14ac:dyDescent="0.25">
      <c r="A185" s="1" t="s">
        <v>85</v>
      </c>
      <c r="B185" s="1" t="s">
        <v>67</v>
      </c>
      <c r="C185" s="1" t="s">
        <v>8</v>
      </c>
      <c r="D185" s="1" t="s">
        <v>37</v>
      </c>
      <c r="E185" s="34" t="s">
        <v>47</v>
      </c>
      <c r="F185" s="1" t="s">
        <v>10</v>
      </c>
      <c r="G185" s="5">
        <v>2</v>
      </c>
      <c r="L185" s="5">
        <v>4</v>
      </c>
      <c r="M185" s="5">
        <v>17</v>
      </c>
      <c r="N185" s="5">
        <v>1</v>
      </c>
      <c r="P185" s="5">
        <v>1</v>
      </c>
      <c r="Q185" s="5">
        <v>1</v>
      </c>
      <c r="R185" s="5">
        <v>2</v>
      </c>
      <c r="U185" s="5">
        <v>4</v>
      </c>
      <c r="AK185" s="5">
        <v>91</v>
      </c>
      <c r="AM185" s="13">
        <f>+AO185/$AO$3</f>
        <v>6.1028424671164656E-6</v>
      </c>
      <c r="AN185" s="7">
        <f>IF(AK185=1,AM185,AM185+AN183)</f>
        <v>0.99994784930398017</v>
      </c>
      <c r="AO185" s="5">
        <f>SUM(G185:AJ185)</f>
        <v>32</v>
      </c>
    </row>
    <row r="186" spans="1:41" x14ac:dyDescent="0.25">
      <c r="A186" s="1" t="s">
        <v>85</v>
      </c>
      <c r="B186" s="1" t="s">
        <v>67</v>
      </c>
      <c r="C186" s="1" t="s">
        <v>8</v>
      </c>
      <c r="D186" s="1" t="s">
        <v>37</v>
      </c>
      <c r="E186" s="34" t="s">
        <v>47</v>
      </c>
      <c r="F186" s="1" t="s">
        <v>11</v>
      </c>
      <c r="G186" s="5">
        <v>-1</v>
      </c>
      <c r="L186" s="5">
        <v>-1</v>
      </c>
      <c r="M186" s="5">
        <v>-1</v>
      </c>
      <c r="N186" s="5">
        <v>-1</v>
      </c>
      <c r="O186" s="5" t="s">
        <v>15</v>
      </c>
      <c r="P186" s="5">
        <v>-1</v>
      </c>
      <c r="Q186" s="5">
        <v>-1</v>
      </c>
      <c r="R186" s="5">
        <v>-1</v>
      </c>
      <c r="U186" s="5">
        <v>-1</v>
      </c>
      <c r="AK186" s="5">
        <v>91</v>
      </c>
    </row>
    <row r="187" spans="1:41" x14ac:dyDescent="0.25">
      <c r="A187" s="1" t="s">
        <v>85</v>
      </c>
      <c r="B187" s="1" t="s">
        <v>67</v>
      </c>
      <c r="C187" s="1" t="s">
        <v>30</v>
      </c>
      <c r="D187" s="1" t="s">
        <v>77</v>
      </c>
      <c r="E187" s="34" t="s">
        <v>28</v>
      </c>
      <c r="F187" s="1" t="s">
        <v>10</v>
      </c>
      <c r="G187" s="5">
        <v>10</v>
      </c>
      <c r="H187" s="5">
        <v>7</v>
      </c>
      <c r="I187" s="5">
        <v>7</v>
      </c>
      <c r="J187" s="5">
        <v>6</v>
      </c>
      <c r="AK187" s="5">
        <v>92</v>
      </c>
      <c r="AM187" s="13">
        <f>+AO187/$AO$3</f>
        <v>5.7214148129216861E-6</v>
      </c>
      <c r="AN187" s="7">
        <f>IF(AK187=1,AM187,AM187+AN185)</f>
        <v>0.99995357071879309</v>
      </c>
      <c r="AO187" s="5">
        <f>SUM(G187:AJ187)</f>
        <v>30</v>
      </c>
    </row>
    <row r="188" spans="1:41" x14ac:dyDescent="0.25">
      <c r="A188" s="1" t="s">
        <v>85</v>
      </c>
      <c r="B188" s="1" t="s">
        <v>67</v>
      </c>
      <c r="C188" s="1" t="s">
        <v>30</v>
      </c>
      <c r="D188" s="1" t="s">
        <v>77</v>
      </c>
      <c r="E188" s="34" t="s">
        <v>28</v>
      </c>
      <c r="F188" s="1" t="s">
        <v>11</v>
      </c>
      <c r="G188" s="5">
        <v>-1</v>
      </c>
      <c r="H188" s="5">
        <v>-1</v>
      </c>
      <c r="I188" s="5">
        <v>-1</v>
      </c>
      <c r="J188" s="5">
        <v>-1</v>
      </c>
      <c r="AK188" s="5">
        <v>92</v>
      </c>
    </row>
    <row r="189" spans="1:41" x14ac:dyDescent="0.25">
      <c r="A189" s="1" t="s">
        <v>85</v>
      </c>
      <c r="B189" s="1" t="s">
        <v>67</v>
      </c>
      <c r="C189" s="1" t="s">
        <v>8</v>
      </c>
      <c r="D189" s="1" t="s">
        <v>213</v>
      </c>
      <c r="E189" s="34" t="s">
        <v>16</v>
      </c>
      <c r="F189" s="1" t="s">
        <v>10</v>
      </c>
      <c r="P189" s="5">
        <v>6</v>
      </c>
      <c r="W189" s="5">
        <v>1.256</v>
      </c>
      <c r="X189" s="5">
        <v>2.6859999999999999</v>
      </c>
      <c r="Y189" s="5">
        <v>15.795</v>
      </c>
      <c r="Z189" s="5">
        <v>7.6999999999999999E-2</v>
      </c>
      <c r="AA189" s="5">
        <v>0.17599999999999999</v>
      </c>
      <c r="AB189" s="5">
        <v>3.1E-2</v>
      </c>
      <c r="AC189" s="5">
        <v>1.5</v>
      </c>
      <c r="AD189" s="5">
        <v>6.0000000000000001E-3</v>
      </c>
      <c r="AE189" s="5">
        <v>0.02</v>
      </c>
      <c r="AF189" s="5">
        <v>1.105</v>
      </c>
      <c r="AG189" s="5">
        <v>0.121</v>
      </c>
      <c r="AH189" s="5">
        <v>7.0000000000000001E-3</v>
      </c>
      <c r="AI189" s="5">
        <v>0.80500000000000005</v>
      </c>
      <c r="AJ189" s="5">
        <v>0.27700000000000002</v>
      </c>
      <c r="AK189" s="5">
        <v>93</v>
      </c>
      <c r="AM189" s="13">
        <f>+AO189/$AO$3</f>
        <v>5.6950963047822468E-6</v>
      </c>
      <c r="AN189" s="7">
        <f>IF(AK189=1,AM189,AM189+AN187)</f>
        <v>0.99995926581509786</v>
      </c>
      <c r="AO189" s="5">
        <f>SUM(G189:AJ189)</f>
        <v>29.862000000000002</v>
      </c>
    </row>
    <row r="190" spans="1:41" x14ac:dyDescent="0.25">
      <c r="A190" s="1" t="s">
        <v>85</v>
      </c>
      <c r="B190" s="1" t="s">
        <v>67</v>
      </c>
      <c r="C190" s="1" t="s">
        <v>8</v>
      </c>
      <c r="D190" s="1" t="s">
        <v>213</v>
      </c>
      <c r="E190" s="34" t="s">
        <v>16</v>
      </c>
      <c r="F190" s="1" t="s">
        <v>11</v>
      </c>
      <c r="P190" s="5">
        <v>-1</v>
      </c>
      <c r="W190" s="5">
        <v>-1</v>
      </c>
      <c r="X190" s="5">
        <v>-1</v>
      </c>
      <c r="Y190" s="5">
        <v>-1</v>
      </c>
      <c r="Z190" s="5">
        <v>-1</v>
      </c>
      <c r="AA190" s="5">
        <v>-1</v>
      </c>
      <c r="AB190" s="5">
        <v>-1</v>
      </c>
      <c r="AC190" s="5">
        <v>-1</v>
      </c>
      <c r="AD190" s="5">
        <v>-1</v>
      </c>
      <c r="AE190" s="5">
        <v>-1</v>
      </c>
      <c r="AF190" s="5">
        <v>-1</v>
      </c>
      <c r="AG190" s="5" t="s">
        <v>15</v>
      </c>
      <c r="AH190" s="5">
        <v>-1</v>
      </c>
      <c r="AI190" s="5" t="s">
        <v>15</v>
      </c>
      <c r="AJ190" s="5" t="s">
        <v>15</v>
      </c>
      <c r="AK190" s="5">
        <v>93</v>
      </c>
    </row>
    <row r="191" spans="1:41" x14ac:dyDescent="0.25">
      <c r="A191" s="1" t="s">
        <v>85</v>
      </c>
      <c r="B191" s="1" t="s">
        <v>67</v>
      </c>
      <c r="C191" s="1" t="s">
        <v>8</v>
      </c>
      <c r="D191" s="1" t="s">
        <v>194</v>
      </c>
      <c r="E191" s="34" t="s">
        <v>26</v>
      </c>
      <c r="F191" s="1" t="s">
        <v>10</v>
      </c>
      <c r="AH191" s="5">
        <v>29.335000000000001</v>
      </c>
      <c r="AK191" s="5">
        <v>94</v>
      </c>
      <c r="AM191" s="13">
        <f>+AO191/$AO$3</f>
        <v>5.5945901179019226E-6</v>
      </c>
      <c r="AN191" s="7">
        <f>IF(AK191=1,AM191,AM191+AN189)</f>
        <v>0.99996486040521582</v>
      </c>
      <c r="AO191" s="5">
        <f>SUM(G191:AJ191)</f>
        <v>29.335000000000001</v>
      </c>
    </row>
    <row r="192" spans="1:41" x14ac:dyDescent="0.25">
      <c r="A192" s="1" t="s">
        <v>85</v>
      </c>
      <c r="B192" s="1" t="s">
        <v>67</v>
      </c>
      <c r="C192" s="1" t="s">
        <v>8</v>
      </c>
      <c r="D192" s="1" t="s">
        <v>194</v>
      </c>
      <c r="E192" s="34" t="s">
        <v>26</v>
      </c>
      <c r="F192" s="1" t="s">
        <v>11</v>
      </c>
      <c r="AH192" s="5">
        <v>-1</v>
      </c>
      <c r="AK192" s="5">
        <v>94</v>
      </c>
    </row>
    <row r="193" spans="1:41" x14ac:dyDescent="0.25">
      <c r="A193" s="1" t="s">
        <v>85</v>
      </c>
      <c r="B193" s="1" t="s">
        <v>67</v>
      </c>
      <c r="C193" s="1" t="s">
        <v>8</v>
      </c>
      <c r="D193" s="1" t="s">
        <v>73</v>
      </c>
      <c r="E193" s="34" t="s">
        <v>33</v>
      </c>
      <c r="F193" s="1" t="s">
        <v>10</v>
      </c>
      <c r="J193" s="5">
        <v>26</v>
      </c>
      <c r="AK193" s="5">
        <v>95</v>
      </c>
      <c r="AM193" s="13">
        <f>+AO193/$AO$3</f>
        <v>4.958559504532128E-6</v>
      </c>
      <c r="AN193" s="7">
        <f>IF(AK193=1,AM193,AM193+AN191)</f>
        <v>0.99996981896472037</v>
      </c>
      <c r="AO193" s="5">
        <f>SUM(G193:AJ193)</f>
        <v>26</v>
      </c>
    </row>
    <row r="194" spans="1:41" x14ac:dyDescent="0.25">
      <c r="A194" s="1" t="s">
        <v>85</v>
      </c>
      <c r="B194" s="1" t="s">
        <v>67</v>
      </c>
      <c r="C194" s="1" t="s">
        <v>8</v>
      </c>
      <c r="D194" s="1" t="s">
        <v>73</v>
      </c>
      <c r="E194" s="34" t="s">
        <v>33</v>
      </c>
      <c r="F194" s="1" t="s">
        <v>11</v>
      </c>
      <c r="J194" s="5">
        <v>-1</v>
      </c>
      <c r="AK194" s="5">
        <v>95</v>
      </c>
    </row>
    <row r="195" spans="1:41" x14ac:dyDescent="0.25">
      <c r="A195" s="1" t="s">
        <v>85</v>
      </c>
      <c r="B195" s="1" t="s">
        <v>67</v>
      </c>
      <c r="C195" s="1" t="s">
        <v>30</v>
      </c>
      <c r="D195" s="1" t="s">
        <v>79</v>
      </c>
      <c r="E195" s="34" t="s">
        <v>76</v>
      </c>
      <c r="F195" s="1" t="s">
        <v>10</v>
      </c>
      <c r="G195" s="5">
        <v>2</v>
      </c>
      <c r="H195" s="5">
        <v>2</v>
      </c>
      <c r="I195" s="5">
        <v>2</v>
      </c>
      <c r="J195" s="5">
        <v>2</v>
      </c>
      <c r="K195" s="5">
        <v>6.71</v>
      </c>
      <c r="L195" s="5">
        <v>2.84</v>
      </c>
      <c r="M195" s="5">
        <v>2.38</v>
      </c>
      <c r="N195" s="5">
        <v>2.38</v>
      </c>
      <c r="AK195" s="5">
        <v>96</v>
      </c>
      <c r="AM195" s="13">
        <f>+AO195/$AO$3</f>
        <v>4.2548254825427603E-6</v>
      </c>
      <c r="AN195" s="7">
        <f>IF(AK195=1,AM195,AM195+AN193)</f>
        <v>0.99997407379020287</v>
      </c>
      <c r="AO195" s="5">
        <f>SUM(G195:AJ195)</f>
        <v>22.31</v>
      </c>
    </row>
    <row r="196" spans="1:41" x14ac:dyDescent="0.25">
      <c r="A196" s="1" t="s">
        <v>85</v>
      </c>
      <c r="B196" s="1" t="s">
        <v>67</v>
      </c>
      <c r="C196" s="1" t="s">
        <v>30</v>
      </c>
      <c r="D196" s="1" t="s">
        <v>79</v>
      </c>
      <c r="E196" s="34" t="s">
        <v>76</v>
      </c>
      <c r="F196" s="1" t="s">
        <v>11</v>
      </c>
      <c r="G196" s="5">
        <v>-1</v>
      </c>
      <c r="H196" s="5">
        <v>-1</v>
      </c>
      <c r="I196" s="5">
        <v>-1</v>
      </c>
      <c r="J196" s="5">
        <v>-1</v>
      </c>
      <c r="K196" s="5">
        <v>-1</v>
      </c>
      <c r="L196" s="5">
        <v>-1</v>
      </c>
      <c r="M196" s="5">
        <v>-1</v>
      </c>
      <c r="N196" s="5">
        <v>-1</v>
      </c>
      <c r="AK196" s="5">
        <v>96</v>
      </c>
    </row>
    <row r="197" spans="1:41" x14ac:dyDescent="0.25">
      <c r="A197" s="1" t="s">
        <v>85</v>
      </c>
      <c r="B197" s="1" t="s">
        <v>67</v>
      </c>
      <c r="C197" s="1" t="s">
        <v>8</v>
      </c>
      <c r="D197" s="1" t="s">
        <v>230</v>
      </c>
      <c r="E197" s="34" t="s">
        <v>21</v>
      </c>
      <c r="F197" s="1" t="s">
        <v>10</v>
      </c>
      <c r="AB197" s="5">
        <v>1.2999999999999999E-2</v>
      </c>
      <c r="AF197" s="5">
        <v>4.8330000000000002</v>
      </c>
      <c r="AG197" s="5">
        <v>1.85</v>
      </c>
      <c r="AH197" s="5">
        <v>0.41499999999999998</v>
      </c>
      <c r="AI197" s="5">
        <v>6.1719999999999997</v>
      </c>
      <c r="AJ197" s="5">
        <v>4.9509999999999996</v>
      </c>
      <c r="AK197" s="5">
        <v>97</v>
      </c>
      <c r="AM197" s="13">
        <f>+AO197/$AO$3</f>
        <v>3.4774759232938008E-6</v>
      </c>
      <c r="AN197" s="7">
        <f>IF(AK197=1,AM197,AM197+AN195)</f>
        <v>0.9999775512661262</v>
      </c>
      <c r="AO197" s="5">
        <f>SUM(G197:AJ197)</f>
        <v>18.233999999999998</v>
      </c>
    </row>
    <row r="198" spans="1:41" x14ac:dyDescent="0.25">
      <c r="A198" s="1" t="s">
        <v>85</v>
      </c>
      <c r="B198" s="1" t="s">
        <v>67</v>
      </c>
      <c r="C198" s="1" t="s">
        <v>8</v>
      </c>
      <c r="D198" s="1" t="s">
        <v>230</v>
      </c>
      <c r="E198" s="34" t="s">
        <v>21</v>
      </c>
      <c r="F198" s="1" t="s">
        <v>11</v>
      </c>
      <c r="AB198" s="5">
        <v>-1</v>
      </c>
      <c r="AF198" s="5">
        <v>-1</v>
      </c>
      <c r="AG198" s="5">
        <v>-1</v>
      </c>
      <c r="AH198" s="5">
        <v>-1</v>
      </c>
      <c r="AI198" s="5">
        <v>-1</v>
      </c>
      <c r="AJ198" s="5">
        <v>-1</v>
      </c>
      <c r="AK198" s="5">
        <v>97</v>
      </c>
    </row>
    <row r="199" spans="1:41" x14ac:dyDescent="0.25">
      <c r="A199" s="1" t="s">
        <v>85</v>
      </c>
      <c r="B199" s="1" t="s">
        <v>67</v>
      </c>
      <c r="C199" s="1" t="s">
        <v>8</v>
      </c>
      <c r="D199" s="1" t="s">
        <v>215</v>
      </c>
      <c r="E199" s="34" t="s">
        <v>47</v>
      </c>
      <c r="F199" s="1" t="s">
        <v>10</v>
      </c>
      <c r="K199" s="5">
        <v>1</v>
      </c>
      <c r="L199" s="5">
        <v>3</v>
      </c>
      <c r="N199" s="5">
        <v>0.5</v>
      </c>
      <c r="O199" s="5">
        <v>0.1</v>
      </c>
      <c r="P199" s="5">
        <v>0.5</v>
      </c>
      <c r="R199" s="5">
        <v>1.8580000000000001</v>
      </c>
      <c r="S199" s="5">
        <v>0.65</v>
      </c>
      <c r="T199" s="5">
        <v>0.73599999999999999</v>
      </c>
      <c r="U199" s="5">
        <v>6.5000000000000002E-2</v>
      </c>
      <c r="V199" s="5">
        <v>0.27600000000000002</v>
      </c>
      <c r="X199" s="5">
        <v>2.73</v>
      </c>
      <c r="AF199" s="5">
        <v>5.4080000000000004</v>
      </c>
      <c r="AG199" s="5">
        <v>2.9000000000000001E-2</v>
      </c>
      <c r="AH199" s="5">
        <v>0.82499999999999996</v>
      </c>
      <c r="AI199" s="5">
        <v>0.11899999999999999</v>
      </c>
      <c r="AJ199" s="5">
        <v>1.0999999999999999E-2</v>
      </c>
      <c r="AK199" s="5">
        <v>98</v>
      </c>
      <c r="AM199" s="13">
        <f>+AO199/$AO$3</f>
        <v>3.3960411191232153E-6</v>
      </c>
      <c r="AN199" s="7">
        <f>IF(AK199=1,AM199,AM199+AN197)</f>
        <v>0.99998094730724529</v>
      </c>
      <c r="AO199" s="5">
        <f>SUM(G199:AJ199)</f>
        <v>17.806999999999999</v>
      </c>
    </row>
    <row r="200" spans="1:41" x14ac:dyDescent="0.25">
      <c r="A200" s="1" t="s">
        <v>85</v>
      </c>
      <c r="B200" s="1" t="s">
        <v>67</v>
      </c>
      <c r="C200" s="1" t="s">
        <v>8</v>
      </c>
      <c r="D200" s="1" t="s">
        <v>215</v>
      </c>
      <c r="E200" s="34" t="s">
        <v>47</v>
      </c>
      <c r="F200" s="1" t="s">
        <v>11</v>
      </c>
      <c r="J200" s="5" t="s">
        <v>15</v>
      </c>
      <c r="K200" s="5" t="s">
        <v>15</v>
      </c>
      <c r="L200" s="5" t="s">
        <v>15</v>
      </c>
      <c r="N200" s="5" t="s">
        <v>15</v>
      </c>
      <c r="O200" s="5" t="s">
        <v>15</v>
      </c>
      <c r="P200" s="5" t="s">
        <v>15</v>
      </c>
      <c r="Q200" s="5" t="s">
        <v>15</v>
      </c>
      <c r="R200" s="5" t="s">
        <v>15</v>
      </c>
      <c r="S200" s="5">
        <v>-1</v>
      </c>
      <c r="T200" s="5" t="s">
        <v>24</v>
      </c>
      <c r="U200" s="5">
        <v>-1</v>
      </c>
      <c r="V200" s="5">
        <v>-1</v>
      </c>
      <c r="X200" s="5" t="s">
        <v>15</v>
      </c>
      <c r="Y200" s="5" t="s">
        <v>15</v>
      </c>
      <c r="AD200" s="5" t="s">
        <v>24</v>
      </c>
      <c r="AF200" s="5" t="s">
        <v>13</v>
      </c>
      <c r="AG200" s="5" t="s">
        <v>15</v>
      </c>
      <c r="AH200" s="5" t="s">
        <v>13</v>
      </c>
      <c r="AI200" s="5" t="s">
        <v>15</v>
      </c>
      <c r="AJ200" s="5" t="s">
        <v>15</v>
      </c>
      <c r="AK200" s="5">
        <v>98</v>
      </c>
    </row>
    <row r="201" spans="1:41" x14ac:dyDescent="0.25">
      <c r="A201" s="1" t="s">
        <v>85</v>
      </c>
      <c r="B201" s="1" t="s">
        <v>67</v>
      </c>
      <c r="C201" s="1" t="s">
        <v>8</v>
      </c>
      <c r="D201" s="1" t="s">
        <v>71</v>
      </c>
      <c r="E201" s="34" t="s">
        <v>21</v>
      </c>
      <c r="F201" s="1" t="s">
        <v>10</v>
      </c>
      <c r="AH201" s="5">
        <v>5.2830000000000004</v>
      </c>
      <c r="AI201" s="5">
        <v>8.2739999999999991</v>
      </c>
      <c r="AK201" s="5">
        <v>99</v>
      </c>
      <c r="AM201" s="13">
        <f>+AO201/$AO$3</f>
        <v>2.5855073539593097E-6</v>
      </c>
      <c r="AN201" s="7">
        <f>IF(AK201=1,AM201,AM201+AN199)</f>
        <v>0.99998353281459929</v>
      </c>
      <c r="AO201" s="5">
        <f>SUM(G201:AJ201)</f>
        <v>13.556999999999999</v>
      </c>
    </row>
    <row r="202" spans="1:41" x14ac:dyDescent="0.25">
      <c r="A202" s="1" t="s">
        <v>85</v>
      </c>
      <c r="B202" s="1" t="s">
        <v>67</v>
      </c>
      <c r="C202" s="1" t="s">
        <v>8</v>
      </c>
      <c r="D202" s="1" t="s">
        <v>71</v>
      </c>
      <c r="E202" s="34" t="s">
        <v>21</v>
      </c>
      <c r="F202" s="1" t="s">
        <v>11</v>
      </c>
      <c r="AH202" s="5">
        <v>-1</v>
      </c>
      <c r="AI202" s="5">
        <v>-1</v>
      </c>
      <c r="AK202" s="5">
        <v>99</v>
      </c>
    </row>
    <row r="203" spans="1:41" x14ac:dyDescent="0.25">
      <c r="A203" s="1" t="s">
        <v>85</v>
      </c>
      <c r="B203" s="1" t="s">
        <v>67</v>
      </c>
      <c r="C203" s="1" t="s">
        <v>8</v>
      </c>
      <c r="D203" s="1" t="s">
        <v>72</v>
      </c>
      <c r="E203" s="34" t="s">
        <v>33</v>
      </c>
      <c r="F203" s="1" t="s">
        <v>10</v>
      </c>
      <c r="W203" s="5">
        <v>0.106</v>
      </c>
      <c r="AA203" s="5">
        <v>0.64900000000000002</v>
      </c>
      <c r="AB203" s="5">
        <v>0.91900000000000004</v>
      </c>
      <c r="AC203" s="5">
        <v>3.0960000000000001</v>
      </c>
      <c r="AD203" s="5">
        <v>1.2929999999999999</v>
      </c>
      <c r="AF203" s="5">
        <v>0.84399999999999997</v>
      </c>
      <c r="AG203" s="5">
        <v>1.3440000000000001</v>
      </c>
      <c r="AH203" s="5">
        <v>0.85</v>
      </c>
      <c r="AI203" s="5">
        <v>1.2130000000000001</v>
      </c>
      <c r="AJ203" s="5">
        <v>0.70399999999999996</v>
      </c>
      <c r="AK203" s="5">
        <v>100</v>
      </c>
      <c r="AM203" s="13">
        <f>+AO203/$AO$3</f>
        <v>2.1012849469590382E-6</v>
      </c>
      <c r="AN203" s="7">
        <f>IF(AK203=1,AM203,AM203+AN201)</f>
        <v>0.99998563409954622</v>
      </c>
      <c r="AO203" s="5">
        <f>SUM(G203:AJ203)</f>
        <v>11.018000000000001</v>
      </c>
    </row>
    <row r="204" spans="1:41" x14ac:dyDescent="0.25">
      <c r="A204" s="1" t="s">
        <v>85</v>
      </c>
      <c r="B204" s="1" t="s">
        <v>67</v>
      </c>
      <c r="C204" s="1" t="s">
        <v>8</v>
      </c>
      <c r="D204" s="1" t="s">
        <v>72</v>
      </c>
      <c r="E204" s="34" t="s">
        <v>33</v>
      </c>
      <c r="F204" s="1" t="s">
        <v>11</v>
      </c>
      <c r="W204" s="5" t="s">
        <v>15</v>
      </c>
      <c r="AA204" s="5">
        <v>-1</v>
      </c>
      <c r="AB204" s="5">
        <v>-1</v>
      </c>
      <c r="AC204" s="5">
        <v>-1</v>
      </c>
      <c r="AD204" s="5">
        <v>-1</v>
      </c>
      <c r="AF204" s="5">
        <v>-1</v>
      </c>
      <c r="AG204" s="5">
        <v>-1</v>
      </c>
      <c r="AH204" s="5">
        <v>-1</v>
      </c>
      <c r="AI204" s="5">
        <v>-1</v>
      </c>
      <c r="AJ204" s="5">
        <v>-1</v>
      </c>
      <c r="AK204" s="5">
        <v>100</v>
      </c>
    </row>
    <row r="205" spans="1:41" x14ac:dyDescent="0.25">
      <c r="A205" s="1" t="s">
        <v>85</v>
      </c>
      <c r="B205" s="1" t="s">
        <v>67</v>
      </c>
      <c r="C205" s="1" t="s">
        <v>8</v>
      </c>
      <c r="D205" s="1" t="s">
        <v>216</v>
      </c>
      <c r="E205" s="34" t="s">
        <v>21</v>
      </c>
      <c r="F205" s="1" t="s">
        <v>10</v>
      </c>
      <c r="P205" s="5">
        <v>1</v>
      </c>
      <c r="T205" s="5">
        <v>0.94799999999999995</v>
      </c>
      <c r="U205" s="5">
        <v>9.1999999999999998E-2</v>
      </c>
      <c r="AE205" s="5">
        <v>7.6289999999999996</v>
      </c>
      <c r="AK205" s="5">
        <v>101</v>
      </c>
      <c r="AM205" s="13">
        <f>+AO205/$AO$3</f>
        <v>1.8440119942046596E-6</v>
      </c>
      <c r="AN205" s="7">
        <f>IF(AK205=1,AM205,AM205+AN203)</f>
        <v>0.99998747811154043</v>
      </c>
      <c r="AO205" s="5">
        <f>SUM(G205:AJ205)</f>
        <v>9.6690000000000005</v>
      </c>
    </row>
    <row r="206" spans="1:41" x14ac:dyDescent="0.25">
      <c r="A206" s="1" t="s">
        <v>85</v>
      </c>
      <c r="B206" s="1" t="s">
        <v>67</v>
      </c>
      <c r="C206" s="1" t="s">
        <v>8</v>
      </c>
      <c r="D206" s="1" t="s">
        <v>216</v>
      </c>
      <c r="E206" s="34" t="s">
        <v>21</v>
      </c>
      <c r="F206" s="1" t="s">
        <v>11</v>
      </c>
      <c r="P206" s="5" t="s">
        <v>15</v>
      </c>
      <c r="R206" s="5" t="s">
        <v>15</v>
      </c>
      <c r="T206" s="5" t="s">
        <v>15</v>
      </c>
      <c r="U206" s="5" t="s">
        <v>15</v>
      </c>
      <c r="W206" s="5" t="s">
        <v>15</v>
      </c>
      <c r="X206" s="5" t="s">
        <v>15</v>
      </c>
      <c r="AE206" s="5" t="s">
        <v>15</v>
      </c>
      <c r="AF206" s="5" t="s">
        <v>15</v>
      </c>
      <c r="AG206" s="5" t="s">
        <v>15</v>
      </c>
      <c r="AK206" s="5">
        <v>101</v>
      </c>
    </row>
    <row r="207" spans="1:41" x14ac:dyDescent="0.25">
      <c r="A207" s="1" t="s">
        <v>85</v>
      </c>
      <c r="B207" s="1" t="s">
        <v>67</v>
      </c>
      <c r="C207" s="1" t="s">
        <v>8</v>
      </c>
      <c r="D207" s="1" t="s">
        <v>78</v>
      </c>
      <c r="E207" s="34" t="s">
        <v>16</v>
      </c>
      <c r="F207" s="1" t="s">
        <v>10</v>
      </c>
      <c r="AD207" s="5">
        <v>6.21</v>
      </c>
      <c r="AE207" s="5">
        <v>2.0529999999999999</v>
      </c>
      <c r="AK207" s="5">
        <v>102</v>
      </c>
      <c r="AM207" s="13">
        <f>+AO207/$AO$3</f>
        <v>1.5758683533057299E-6</v>
      </c>
      <c r="AN207" s="7">
        <f>IF(AK207=1,AM207,AM207+AN205)</f>
        <v>0.99998905397989368</v>
      </c>
      <c r="AO207" s="5">
        <f>SUM(G207:AJ207)</f>
        <v>8.2629999999999999</v>
      </c>
    </row>
    <row r="208" spans="1:41" x14ac:dyDescent="0.25">
      <c r="A208" s="1" t="s">
        <v>85</v>
      </c>
      <c r="B208" s="1" t="s">
        <v>67</v>
      </c>
      <c r="C208" s="1" t="s">
        <v>8</v>
      </c>
      <c r="D208" s="1" t="s">
        <v>78</v>
      </c>
      <c r="E208" s="34" t="s">
        <v>16</v>
      </c>
      <c r="F208" s="1" t="s">
        <v>11</v>
      </c>
      <c r="AD208" s="5">
        <v>-1</v>
      </c>
      <c r="AE208" s="5">
        <v>-1</v>
      </c>
      <c r="AK208" s="5">
        <v>102</v>
      </c>
    </row>
    <row r="209" spans="1:41" x14ac:dyDescent="0.25">
      <c r="A209" s="1" t="s">
        <v>85</v>
      </c>
      <c r="B209" s="1" t="s">
        <v>67</v>
      </c>
      <c r="C209" s="1" t="s">
        <v>30</v>
      </c>
      <c r="D209" s="1" t="s">
        <v>31</v>
      </c>
      <c r="E209" s="34" t="s">
        <v>28</v>
      </c>
      <c r="F209" s="1" t="s">
        <v>10</v>
      </c>
      <c r="G209" s="5">
        <v>7</v>
      </c>
      <c r="AK209" s="5">
        <v>103</v>
      </c>
      <c r="AM209" s="13">
        <f>+AO209/$AO$3</f>
        <v>1.3349967896817269E-6</v>
      </c>
      <c r="AN209" s="7">
        <f>IF(AK209=1,AM209,AM209+AN207)</f>
        <v>0.99999038897668335</v>
      </c>
      <c r="AO209" s="5">
        <f>SUM(G209:AJ209)</f>
        <v>7</v>
      </c>
    </row>
    <row r="210" spans="1:41" x14ac:dyDescent="0.25">
      <c r="A210" s="1" t="s">
        <v>85</v>
      </c>
      <c r="B210" s="1" t="s">
        <v>67</v>
      </c>
      <c r="C210" s="1" t="s">
        <v>30</v>
      </c>
      <c r="D210" s="1" t="s">
        <v>31</v>
      </c>
      <c r="E210" s="34" t="s">
        <v>28</v>
      </c>
      <c r="F210" s="1" t="s">
        <v>11</v>
      </c>
      <c r="G210" s="5">
        <v>-1</v>
      </c>
      <c r="AK210" s="5">
        <v>103</v>
      </c>
    </row>
    <row r="211" spans="1:41" x14ac:dyDescent="0.25">
      <c r="A211" s="1" t="s">
        <v>85</v>
      </c>
      <c r="B211" s="1" t="s">
        <v>67</v>
      </c>
      <c r="C211" s="1" t="s">
        <v>8</v>
      </c>
      <c r="D211" s="1" t="s">
        <v>213</v>
      </c>
      <c r="E211" s="34" t="s">
        <v>46</v>
      </c>
      <c r="F211" s="1" t="s">
        <v>10</v>
      </c>
      <c r="W211" s="5">
        <v>0.105</v>
      </c>
      <c r="X211" s="5">
        <v>0.56299999999999994</v>
      </c>
      <c r="Y211" s="5">
        <v>2.4460000000000002</v>
      </c>
      <c r="Z211" s="5">
        <v>0.47699999999999998</v>
      </c>
      <c r="AA211" s="5">
        <v>3.0000000000000001E-3</v>
      </c>
      <c r="AB211" s="5">
        <v>0.91200000000000003</v>
      </c>
      <c r="AD211" s="5">
        <v>0.75900000000000001</v>
      </c>
      <c r="AE211" s="5">
        <v>0.222</v>
      </c>
      <c r="AF211" s="5">
        <v>6.6000000000000003E-2</v>
      </c>
      <c r="AG211" s="5">
        <v>7.8E-2</v>
      </c>
      <c r="AH211" s="5">
        <v>1.0189999999999999</v>
      </c>
      <c r="AK211" s="5">
        <v>104</v>
      </c>
      <c r="AM211" s="13">
        <f>+AO211/$AO$3</f>
        <v>1.2682469501976408E-6</v>
      </c>
      <c r="AN211" s="7">
        <f>IF(AK211=1,AM211,AM211+AN209)</f>
        <v>0.99999165722363359</v>
      </c>
      <c r="AO211" s="5">
        <f>SUM(G211:AJ211)</f>
        <v>6.6500000000000012</v>
      </c>
    </row>
    <row r="212" spans="1:41" x14ac:dyDescent="0.25">
      <c r="A212" s="1" t="s">
        <v>85</v>
      </c>
      <c r="B212" s="1" t="s">
        <v>67</v>
      </c>
      <c r="C212" s="1" t="s">
        <v>8</v>
      </c>
      <c r="D212" s="1" t="s">
        <v>213</v>
      </c>
      <c r="E212" s="34" t="s">
        <v>46</v>
      </c>
      <c r="F212" s="1" t="s">
        <v>11</v>
      </c>
      <c r="W212" s="5">
        <v>-1</v>
      </c>
      <c r="X212" s="5">
        <v>-1</v>
      </c>
      <c r="Y212" s="5">
        <v>-1</v>
      </c>
      <c r="Z212" s="5">
        <v>-1</v>
      </c>
      <c r="AA212" s="5">
        <v>-1</v>
      </c>
      <c r="AB212" s="5" t="s">
        <v>15</v>
      </c>
      <c r="AD212" s="5">
        <v>-1</v>
      </c>
      <c r="AE212" s="5" t="s">
        <v>15</v>
      </c>
      <c r="AF212" s="5">
        <v>-1</v>
      </c>
      <c r="AG212" s="5" t="s">
        <v>15</v>
      </c>
      <c r="AH212" s="5">
        <v>-1</v>
      </c>
      <c r="AK212" s="5">
        <v>104</v>
      </c>
    </row>
    <row r="213" spans="1:41" x14ac:dyDescent="0.25">
      <c r="A213" s="1" t="s">
        <v>85</v>
      </c>
      <c r="B213" s="1" t="s">
        <v>67</v>
      </c>
      <c r="C213" s="1" t="s">
        <v>8</v>
      </c>
      <c r="D213" s="1" t="s">
        <v>54</v>
      </c>
      <c r="E213" s="34" t="s">
        <v>26</v>
      </c>
      <c r="F213" s="1" t="s">
        <v>10</v>
      </c>
      <c r="G213" s="5">
        <v>1</v>
      </c>
      <c r="H213" s="5">
        <v>1</v>
      </c>
      <c r="R213" s="5">
        <v>2.5000000000000001E-2</v>
      </c>
      <c r="S213" s="5">
        <v>0.313</v>
      </c>
      <c r="U213" s="5">
        <v>0.11600000000000001</v>
      </c>
      <c r="V213" s="5">
        <v>3.1850000000000001</v>
      </c>
      <c r="AK213" s="5">
        <v>105</v>
      </c>
      <c r="AM213" s="13">
        <f>+AO213/$AO$3</f>
        <v>1.0754352710021797E-6</v>
      </c>
      <c r="AN213" s="7">
        <f>IF(AK213=1,AM213,AM213+AN211)</f>
        <v>0.99999273265890454</v>
      </c>
      <c r="AO213" s="5">
        <f>SUM(G213:AJ213)</f>
        <v>5.6390000000000002</v>
      </c>
    </row>
    <row r="214" spans="1:41" x14ac:dyDescent="0.25">
      <c r="A214" s="1" t="s">
        <v>85</v>
      </c>
      <c r="B214" s="1" t="s">
        <v>67</v>
      </c>
      <c r="C214" s="1" t="s">
        <v>8</v>
      </c>
      <c r="D214" s="1" t="s">
        <v>54</v>
      </c>
      <c r="E214" s="34" t="s">
        <v>26</v>
      </c>
      <c r="F214" s="1" t="s">
        <v>11</v>
      </c>
      <c r="G214" s="5" t="s">
        <v>15</v>
      </c>
      <c r="H214" s="5" t="s">
        <v>15</v>
      </c>
      <c r="R214" s="5" t="s">
        <v>15</v>
      </c>
      <c r="S214" s="5" t="s">
        <v>15</v>
      </c>
      <c r="U214" s="5" t="s">
        <v>15</v>
      </c>
      <c r="V214" s="5" t="s">
        <v>15</v>
      </c>
      <c r="W214" s="5" t="s">
        <v>15</v>
      </c>
      <c r="X214" s="5" t="s">
        <v>15</v>
      </c>
      <c r="AK214" s="5">
        <v>105</v>
      </c>
    </row>
    <row r="215" spans="1:41" x14ac:dyDescent="0.25">
      <c r="A215" s="1" t="s">
        <v>85</v>
      </c>
      <c r="B215" s="1" t="s">
        <v>67</v>
      </c>
      <c r="C215" s="1" t="s">
        <v>8</v>
      </c>
      <c r="D215" s="1" t="s">
        <v>219</v>
      </c>
      <c r="E215" s="34" t="s">
        <v>21</v>
      </c>
      <c r="F215" s="1" t="s">
        <v>10</v>
      </c>
      <c r="AC215" s="5">
        <v>5.8000000000000003E-2</v>
      </c>
      <c r="AD215" s="5">
        <v>1.232</v>
      </c>
      <c r="AE215" s="5">
        <v>0.35</v>
      </c>
      <c r="AF215" s="5">
        <v>0.106</v>
      </c>
      <c r="AG215" s="5">
        <v>0.80700000000000005</v>
      </c>
      <c r="AH215" s="5">
        <v>1.1659999999999999</v>
      </c>
      <c r="AI215" s="5">
        <v>0.85799999999999998</v>
      </c>
      <c r="AJ215" s="5">
        <v>0.85899999999999999</v>
      </c>
      <c r="AK215" s="5">
        <v>106</v>
      </c>
      <c r="AM215" s="13">
        <f>+AO215/$AO$3</f>
        <v>1.0367203641014097E-6</v>
      </c>
      <c r="AN215" s="7">
        <f>IF(AK215=1,AM215,AM215+AN213)</f>
        <v>0.99999376937926865</v>
      </c>
      <c r="AO215" s="5">
        <f>SUM(G215:AJ215)</f>
        <v>5.4359999999999999</v>
      </c>
    </row>
    <row r="216" spans="1:41" x14ac:dyDescent="0.25">
      <c r="A216" s="1" t="s">
        <v>85</v>
      </c>
      <c r="B216" s="1" t="s">
        <v>67</v>
      </c>
      <c r="C216" s="1" t="s">
        <v>8</v>
      </c>
      <c r="D216" s="1" t="s">
        <v>219</v>
      </c>
      <c r="E216" s="34" t="s">
        <v>21</v>
      </c>
      <c r="F216" s="1" t="s">
        <v>11</v>
      </c>
      <c r="R216" s="5" t="s">
        <v>15</v>
      </c>
      <c r="AB216" s="5" t="s">
        <v>24</v>
      </c>
      <c r="AC216" s="5" t="s">
        <v>13</v>
      </c>
      <c r="AD216" s="5" t="s">
        <v>15</v>
      </c>
      <c r="AE216" s="5" t="s">
        <v>12</v>
      </c>
      <c r="AF216" s="5" t="s">
        <v>15</v>
      </c>
      <c r="AG216" s="5" t="s">
        <v>15</v>
      </c>
      <c r="AH216" s="5" t="s">
        <v>15</v>
      </c>
      <c r="AI216" s="5" t="s">
        <v>15</v>
      </c>
      <c r="AJ216" s="5" t="s">
        <v>13</v>
      </c>
      <c r="AK216" s="5">
        <v>106</v>
      </c>
    </row>
    <row r="217" spans="1:41" x14ac:dyDescent="0.25">
      <c r="A217" s="1" t="s">
        <v>85</v>
      </c>
      <c r="B217" s="1" t="s">
        <v>67</v>
      </c>
      <c r="C217" s="1" t="s">
        <v>8</v>
      </c>
      <c r="D217" s="1" t="s">
        <v>152</v>
      </c>
      <c r="E217" s="34" t="s">
        <v>21</v>
      </c>
      <c r="F217" s="1" t="s">
        <v>10</v>
      </c>
      <c r="L217" s="5">
        <v>4</v>
      </c>
      <c r="AJ217" s="5">
        <v>1.331</v>
      </c>
      <c r="AK217" s="5">
        <v>107</v>
      </c>
      <c r="AM217" s="13">
        <f>+AO217/$AO$3</f>
        <v>1.0166954122561837E-6</v>
      </c>
      <c r="AN217" s="7">
        <f>IF(AK217=1,AM217,AM217+AN215)</f>
        <v>0.99999478607468095</v>
      </c>
      <c r="AO217" s="5">
        <f>SUM(G217:AJ217)</f>
        <v>5.3309999999999995</v>
      </c>
    </row>
    <row r="218" spans="1:41" x14ac:dyDescent="0.25">
      <c r="A218" s="1" t="s">
        <v>85</v>
      </c>
      <c r="B218" s="1" t="s">
        <v>67</v>
      </c>
      <c r="C218" s="1" t="s">
        <v>8</v>
      </c>
      <c r="D218" s="1" t="s">
        <v>152</v>
      </c>
      <c r="E218" s="34" t="s">
        <v>21</v>
      </c>
      <c r="F218" s="1" t="s">
        <v>11</v>
      </c>
      <c r="L218" s="5">
        <v>-1</v>
      </c>
      <c r="AJ218" s="5" t="s">
        <v>15</v>
      </c>
      <c r="AK218" s="5">
        <v>107</v>
      </c>
    </row>
    <row r="219" spans="1:41" x14ac:dyDescent="0.25">
      <c r="A219" s="1" t="s">
        <v>85</v>
      </c>
      <c r="B219" s="1" t="s">
        <v>67</v>
      </c>
      <c r="C219" s="1" t="s">
        <v>8</v>
      </c>
      <c r="D219" s="1" t="s">
        <v>215</v>
      </c>
      <c r="E219" s="34" t="s">
        <v>16</v>
      </c>
      <c r="F219" s="1" t="s">
        <v>10</v>
      </c>
      <c r="AF219" s="5">
        <v>2.6080000000000001</v>
      </c>
      <c r="AG219" s="5">
        <v>1.351</v>
      </c>
      <c r="AH219" s="5">
        <v>0.192</v>
      </c>
      <c r="AI219" s="5">
        <v>0.10100000000000001</v>
      </c>
      <c r="AJ219" s="5">
        <v>6.4000000000000001E-2</v>
      </c>
      <c r="AK219" s="5">
        <v>108</v>
      </c>
      <c r="AM219" s="13">
        <f>+AO219/$AO$3</f>
        <v>8.2312087775233321E-7</v>
      </c>
      <c r="AN219" s="7">
        <f>IF(AK219=1,AM219,AM219+AN217)</f>
        <v>0.99999560919555874</v>
      </c>
      <c r="AO219" s="5">
        <f>SUM(G219:AJ219)</f>
        <v>4.3159999999999998</v>
      </c>
    </row>
    <row r="220" spans="1:41" x14ac:dyDescent="0.25">
      <c r="A220" s="1" t="s">
        <v>85</v>
      </c>
      <c r="B220" s="1" t="s">
        <v>67</v>
      </c>
      <c r="C220" s="1" t="s">
        <v>8</v>
      </c>
      <c r="D220" s="1" t="s">
        <v>215</v>
      </c>
      <c r="E220" s="34" t="s">
        <v>16</v>
      </c>
      <c r="F220" s="1" t="s">
        <v>11</v>
      </c>
      <c r="AF220" s="5" t="s">
        <v>15</v>
      </c>
      <c r="AG220" s="5" t="s">
        <v>15</v>
      </c>
      <c r="AH220" s="5" t="s">
        <v>15</v>
      </c>
      <c r="AI220" s="5" t="s">
        <v>15</v>
      </c>
      <c r="AJ220" s="5" t="s">
        <v>15</v>
      </c>
      <c r="AK220" s="5">
        <v>108</v>
      </c>
    </row>
    <row r="221" spans="1:41" x14ac:dyDescent="0.25">
      <c r="A221" s="1" t="s">
        <v>85</v>
      </c>
      <c r="B221" s="1" t="s">
        <v>67</v>
      </c>
      <c r="C221" s="1" t="s">
        <v>8</v>
      </c>
      <c r="D221" s="1" t="s">
        <v>229</v>
      </c>
      <c r="E221" s="34" t="s">
        <v>21</v>
      </c>
      <c r="F221" s="1" t="s">
        <v>10</v>
      </c>
      <c r="AJ221" s="5">
        <v>3.23</v>
      </c>
      <c r="AK221" s="5">
        <v>109</v>
      </c>
      <c r="AM221" s="13">
        <f>+AO221/$AO$3</f>
        <v>6.1600566152456825E-7</v>
      </c>
      <c r="AN221" s="7">
        <f>IF(AK221=1,AM221,AM221+AN219)</f>
        <v>0.99999622520122022</v>
      </c>
      <c r="AO221" s="5">
        <f>SUM(G221:AJ221)</f>
        <v>3.23</v>
      </c>
    </row>
    <row r="222" spans="1:41" x14ac:dyDescent="0.25">
      <c r="A222" s="1" t="s">
        <v>85</v>
      </c>
      <c r="B222" s="1" t="s">
        <v>67</v>
      </c>
      <c r="C222" s="1" t="s">
        <v>8</v>
      </c>
      <c r="D222" s="1" t="s">
        <v>229</v>
      </c>
      <c r="E222" s="34" t="s">
        <v>21</v>
      </c>
      <c r="F222" s="1" t="s">
        <v>11</v>
      </c>
      <c r="AJ222" s="5">
        <v>-1</v>
      </c>
      <c r="AK222" s="5">
        <v>109</v>
      </c>
    </row>
    <row r="223" spans="1:41" x14ac:dyDescent="0.25">
      <c r="A223" s="1" t="s">
        <v>85</v>
      </c>
      <c r="B223" s="1" t="s">
        <v>67</v>
      </c>
      <c r="C223" s="1" t="s">
        <v>8</v>
      </c>
      <c r="D223" s="1" t="s">
        <v>239</v>
      </c>
      <c r="E223" s="34" t="s">
        <v>32</v>
      </c>
      <c r="F223" s="1" t="s">
        <v>10</v>
      </c>
      <c r="J223" s="5">
        <v>3</v>
      </c>
      <c r="AK223" s="5">
        <v>110</v>
      </c>
      <c r="AM223" s="13">
        <f>+AO223/$AO$3</f>
        <v>5.7214148129216867E-7</v>
      </c>
      <c r="AN223" s="7">
        <f>IF(AK223=1,AM223,AM223+AN221)</f>
        <v>0.99999679734270153</v>
      </c>
      <c r="AO223" s="5">
        <f>SUM(G223:AJ223)</f>
        <v>3</v>
      </c>
    </row>
    <row r="224" spans="1:41" x14ac:dyDescent="0.25">
      <c r="A224" s="1" t="s">
        <v>85</v>
      </c>
      <c r="B224" s="1" t="s">
        <v>67</v>
      </c>
      <c r="C224" s="1" t="s">
        <v>8</v>
      </c>
      <c r="D224" s="1" t="s">
        <v>239</v>
      </c>
      <c r="E224" s="34" t="s">
        <v>32</v>
      </c>
      <c r="F224" s="1" t="s">
        <v>11</v>
      </c>
      <c r="J224" s="5">
        <v>-1</v>
      </c>
      <c r="AK224" s="5">
        <v>110</v>
      </c>
    </row>
    <row r="225" spans="1:41" x14ac:dyDescent="0.25">
      <c r="A225" s="1" t="s">
        <v>85</v>
      </c>
      <c r="B225" s="1" t="s">
        <v>67</v>
      </c>
      <c r="C225" s="1" t="s">
        <v>8</v>
      </c>
      <c r="D225" s="1" t="s">
        <v>213</v>
      </c>
      <c r="E225" s="34" t="s">
        <v>21</v>
      </c>
      <c r="F225" s="1" t="s">
        <v>10</v>
      </c>
      <c r="X225" s="5">
        <v>0.20599999999999999</v>
      </c>
      <c r="Y225" s="5">
        <v>0.43</v>
      </c>
      <c r="Z225" s="5">
        <v>0.24099999999999999</v>
      </c>
      <c r="AB225" s="5">
        <v>3.1E-2</v>
      </c>
      <c r="AC225" s="5">
        <v>1.9E-2</v>
      </c>
      <c r="AD225" s="5">
        <v>6.7000000000000004E-2</v>
      </c>
      <c r="AE225" s="5">
        <v>2.9000000000000001E-2</v>
      </c>
      <c r="AF225" s="5">
        <v>5.0000000000000001E-3</v>
      </c>
      <c r="AG225" s="5">
        <v>5.0000000000000001E-3</v>
      </c>
      <c r="AH225" s="5">
        <v>0.89900000000000002</v>
      </c>
      <c r="AI225" s="5">
        <v>8.5000000000000006E-2</v>
      </c>
      <c r="AJ225" s="5">
        <v>0.53300000000000003</v>
      </c>
      <c r="AK225" s="5">
        <v>111</v>
      </c>
      <c r="AM225" s="13">
        <f>+AO225/$AO$3</f>
        <v>4.8632025909834329E-7</v>
      </c>
      <c r="AN225" s="7">
        <f>IF(AK225=1,AM225,AM225+AN223)</f>
        <v>0.99999728366296059</v>
      </c>
      <c r="AO225" s="5">
        <f>SUM(G225:AJ225)</f>
        <v>2.5499999999999998</v>
      </c>
    </row>
    <row r="226" spans="1:41" x14ac:dyDescent="0.25">
      <c r="A226" s="1" t="s">
        <v>85</v>
      </c>
      <c r="B226" s="1" t="s">
        <v>67</v>
      </c>
      <c r="C226" s="1" t="s">
        <v>8</v>
      </c>
      <c r="D226" s="1" t="s">
        <v>213</v>
      </c>
      <c r="E226" s="34" t="s">
        <v>21</v>
      </c>
      <c r="F226" s="1" t="s">
        <v>11</v>
      </c>
      <c r="X226" s="5">
        <v>-1</v>
      </c>
      <c r="Y226" s="5">
        <v>-1</v>
      </c>
      <c r="Z226" s="5">
        <v>-1</v>
      </c>
      <c r="AB226" s="5">
        <v>-1</v>
      </c>
      <c r="AC226" s="5">
        <v>-1</v>
      </c>
      <c r="AD226" s="5">
        <v>-1</v>
      </c>
      <c r="AE226" s="5" t="s">
        <v>15</v>
      </c>
      <c r="AF226" s="5">
        <v>-1</v>
      </c>
      <c r="AG226" s="5">
        <v>-1</v>
      </c>
      <c r="AH226" s="5">
        <v>-1</v>
      </c>
      <c r="AI226" s="5" t="s">
        <v>15</v>
      </c>
      <c r="AJ226" s="5">
        <v>-1</v>
      </c>
      <c r="AK226" s="5">
        <v>111</v>
      </c>
    </row>
    <row r="227" spans="1:41" x14ac:dyDescent="0.25">
      <c r="A227" s="1" t="s">
        <v>85</v>
      </c>
      <c r="B227" s="1" t="s">
        <v>67</v>
      </c>
      <c r="C227" s="1" t="s">
        <v>8</v>
      </c>
      <c r="D227" s="1" t="s">
        <v>215</v>
      </c>
      <c r="E227" s="34" t="s">
        <v>46</v>
      </c>
      <c r="F227" s="1" t="s">
        <v>10</v>
      </c>
      <c r="AH227" s="5">
        <v>0.99</v>
      </c>
      <c r="AI227" s="5">
        <v>1.1519999999999999</v>
      </c>
      <c r="AJ227" s="5">
        <v>0.24299999999999999</v>
      </c>
      <c r="AK227" s="5">
        <v>112</v>
      </c>
      <c r="AM227" s="13">
        <f>+AO227/$AO$3</f>
        <v>4.5485247762727402E-7</v>
      </c>
      <c r="AN227" s="7">
        <f>IF(AK227=1,AM227,AM227+AN225)</f>
        <v>0.99999773851543827</v>
      </c>
      <c r="AO227" s="5">
        <f>SUM(G227:AJ227)</f>
        <v>2.3849999999999998</v>
      </c>
    </row>
    <row r="228" spans="1:41" x14ac:dyDescent="0.25">
      <c r="A228" s="1" t="s">
        <v>85</v>
      </c>
      <c r="B228" s="1" t="s">
        <v>67</v>
      </c>
      <c r="C228" s="1" t="s">
        <v>8</v>
      </c>
      <c r="D228" s="1" t="s">
        <v>215</v>
      </c>
      <c r="E228" s="34" t="s">
        <v>46</v>
      </c>
      <c r="F228" s="1" t="s">
        <v>11</v>
      </c>
      <c r="AH228" s="5" t="s">
        <v>15</v>
      </c>
      <c r="AI228" s="5" t="s">
        <v>15</v>
      </c>
      <c r="AJ228" s="5" t="s">
        <v>15</v>
      </c>
      <c r="AK228" s="5">
        <v>112</v>
      </c>
    </row>
    <row r="229" spans="1:41" x14ac:dyDescent="0.25">
      <c r="A229" s="1" t="s">
        <v>85</v>
      </c>
      <c r="B229" s="1" t="s">
        <v>67</v>
      </c>
      <c r="C229" s="1" t="s">
        <v>8</v>
      </c>
      <c r="D229" s="1" t="s">
        <v>73</v>
      </c>
      <c r="E229" s="34" t="s">
        <v>16</v>
      </c>
      <c r="F229" s="1" t="s">
        <v>10</v>
      </c>
      <c r="AJ229" s="5">
        <v>2.3109999999999999</v>
      </c>
      <c r="AK229" s="5">
        <v>113</v>
      </c>
      <c r="AM229" s="13">
        <f>+AO229/$AO$3</f>
        <v>4.4073965442206723E-7</v>
      </c>
      <c r="AN229" s="7">
        <f>IF(AK229=1,AM229,AM229+AN227)</f>
        <v>0.99999817925509271</v>
      </c>
      <c r="AO229" s="5">
        <f>SUM(G229:AJ229)</f>
        <v>2.3109999999999999</v>
      </c>
    </row>
    <row r="230" spans="1:41" x14ac:dyDescent="0.25">
      <c r="A230" s="1" t="s">
        <v>85</v>
      </c>
      <c r="B230" s="1" t="s">
        <v>67</v>
      </c>
      <c r="C230" s="1" t="s">
        <v>8</v>
      </c>
      <c r="D230" s="1" t="s">
        <v>73</v>
      </c>
      <c r="E230" s="34" t="s">
        <v>16</v>
      </c>
      <c r="F230" s="1" t="s">
        <v>11</v>
      </c>
      <c r="AJ230" s="5">
        <v>-1</v>
      </c>
      <c r="AK230" s="5">
        <v>113</v>
      </c>
    </row>
    <row r="231" spans="1:41" x14ac:dyDescent="0.25">
      <c r="A231" s="1" t="s">
        <v>85</v>
      </c>
      <c r="B231" s="1" t="s">
        <v>67</v>
      </c>
      <c r="C231" s="1" t="s">
        <v>8</v>
      </c>
      <c r="D231" s="1" t="s">
        <v>239</v>
      </c>
      <c r="E231" s="34" t="s">
        <v>16</v>
      </c>
      <c r="F231" s="1" t="s">
        <v>10</v>
      </c>
      <c r="AE231" s="5">
        <v>1.518</v>
      </c>
      <c r="AK231" s="5">
        <v>114</v>
      </c>
      <c r="AM231" s="13">
        <f>+AO231/$AO$3</f>
        <v>2.8950358953383731E-7</v>
      </c>
      <c r="AN231" s="7">
        <f>IF(AK231=1,AM231,AM231+AN229)</f>
        <v>0.99999846875868226</v>
      </c>
      <c r="AO231" s="5">
        <f>SUM(G231:AJ231)</f>
        <v>1.518</v>
      </c>
    </row>
    <row r="232" spans="1:41" x14ac:dyDescent="0.25">
      <c r="A232" s="1" t="s">
        <v>85</v>
      </c>
      <c r="B232" s="1" t="s">
        <v>67</v>
      </c>
      <c r="C232" s="1" t="s">
        <v>8</v>
      </c>
      <c r="D232" s="1" t="s">
        <v>239</v>
      </c>
      <c r="E232" s="34" t="s">
        <v>16</v>
      </c>
      <c r="F232" s="1" t="s">
        <v>11</v>
      </c>
      <c r="AE232" s="5">
        <v>-1</v>
      </c>
      <c r="AK232" s="5">
        <v>114</v>
      </c>
    </row>
    <row r="233" spans="1:41" x14ac:dyDescent="0.25">
      <c r="A233" s="1" t="s">
        <v>85</v>
      </c>
      <c r="B233" s="1" t="s">
        <v>67</v>
      </c>
      <c r="C233" s="1" t="s">
        <v>8</v>
      </c>
      <c r="D233" s="1" t="s">
        <v>54</v>
      </c>
      <c r="E233" s="34" t="s">
        <v>21</v>
      </c>
      <c r="F233" s="1" t="s">
        <v>10</v>
      </c>
      <c r="Q233" s="5">
        <v>0.10299999999999999</v>
      </c>
      <c r="AA233" s="5">
        <v>1.2999999999999999E-2</v>
      </c>
      <c r="AB233" s="5">
        <v>8.0000000000000002E-3</v>
      </c>
      <c r="AC233" s="5">
        <v>0.17399999999999999</v>
      </c>
      <c r="AD233" s="5">
        <v>0.2</v>
      </c>
      <c r="AE233" s="5">
        <v>0.55700000000000005</v>
      </c>
      <c r="AF233" s="5">
        <v>8.9999999999999993E-3</v>
      </c>
      <c r="AG233" s="5">
        <v>7.0000000000000001E-3</v>
      </c>
      <c r="AJ233" s="5">
        <v>0.113</v>
      </c>
      <c r="AK233" s="5">
        <v>115</v>
      </c>
      <c r="AM233" s="13">
        <f>+AO233/$AO$3</f>
        <v>2.2580517128330922E-7</v>
      </c>
      <c r="AN233" s="7">
        <f>IF(AK233=1,AM233,AM233+AN231)</f>
        <v>0.99999869456385349</v>
      </c>
      <c r="AO233" s="5">
        <f>SUM(G233:AJ233)</f>
        <v>1.1839999999999999</v>
      </c>
    </row>
    <row r="234" spans="1:41" x14ac:dyDescent="0.25">
      <c r="A234" s="1" t="s">
        <v>85</v>
      </c>
      <c r="B234" s="1" t="s">
        <v>67</v>
      </c>
      <c r="C234" s="1" t="s">
        <v>8</v>
      </c>
      <c r="D234" s="1" t="s">
        <v>54</v>
      </c>
      <c r="E234" s="34" t="s">
        <v>21</v>
      </c>
      <c r="F234" s="1" t="s">
        <v>11</v>
      </c>
      <c r="M234" s="5" t="s">
        <v>24</v>
      </c>
      <c r="Q234" s="5" t="s">
        <v>15</v>
      </c>
      <c r="AA234" s="5" t="s">
        <v>15</v>
      </c>
      <c r="AB234" s="5" t="s">
        <v>15</v>
      </c>
      <c r="AC234" s="5" t="s">
        <v>15</v>
      </c>
      <c r="AD234" s="5" t="s">
        <v>15</v>
      </c>
      <c r="AE234" s="5" t="s">
        <v>15</v>
      </c>
      <c r="AF234" s="5" t="s">
        <v>15</v>
      </c>
      <c r="AG234" s="5" t="s">
        <v>15</v>
      </c>
      <c r="AJ234" s="5" t="s">
        <v>15</v>
      </c>
      <c r="AK234" s="5">
        <v>115</v>
      </c>
    </row>
    <row r="235" spans="1:41" x14ac:dyDescent="0.25">
      <c r="A235" s="1" t="s">
        <v>85</v>
      </c>
      <c r="B235" s="1" t="s">
        <v>67</v>
      </c>
      <c r="C235" s="1" t="s">
        <v>8</v>
      </c>
      <c r="D235" s="1" t="s">
        <v>74</v>
      </c>
      <c r="E235" s="34" t="s">
        <v>21</v>
      </c>
      <c r="F235" s="1" t="s">
        <v>10</v>
      </c>
      <c r="AC235" s="5">
        <v>1.1599999999999999</v>
      </c>
      <c r="AK235" s="5">
        <v>116</v>
      </c>
      <c r="AM235" s="13">
        <f>+AO235/$AO$3</f>
        <v>2.2122803943297186E-7</v>
      </c>
      <c r="AN235" s="7">
        <f>IF(AK235=1,AM235,AM235+AN233)</f>
        <v>0.99999891579189293</v>
      </c>
      <c r="AO235" s="5">
        <f>SUM(G235:AJ235)</f>
        <v>1.1599999999999999</v>
      </c>
    </row>
    <row r="236" spans="1:41" x14ac:dyDescent="0.25">
      <c r="A236" s="1" t="s">
        <v>85</v>
      </c>
      <c r="B236" s="1" t="s">
        <v>67</v>
      </c>
      <c r="C236" s="1" t="s">
        <v>8</v>
      </c>
      <c r="D236" s="1" t="s">
        <v>74</v>
      </c>
      <c r="E236" s="34" t="s">
        <v>21</v>
      </c>
      <c r="F236" s="1" t="s">
        <v>11</v>
      </c>
      <c r="AB236" s="5" t="s">
        <v>15</v>
      </c>
      <c r="AC236" s="5">
        <v>-1</v>
      </c>
      <c r="AK236" s="5">
        <v>116</v>
      </c>
    </row>
    <row r="237" spans="1:41" x14ac:dyDescent="0.25">
      <c r="A237" s="1" t="s">
        <v>85</v>
      </c>
      <c r="B237" s="1" t="s">
        <v>67</v>
      </c>
      <c r="C237" s="1" t="s">
        <v>8</v>
      </c>
      <c r="D237" s="1" t="s">
        <v>213</v>
      </c>
      <c r="E237" s="34" t="s">
        <v>33</v>
      </c>
      <c r="F237" s="1" t="s">
        <v>10</v>
      </c>
      <c r="AG237" s="5">
        <v>0.04</v>
      </c>
      <c r="AH237" s="5">
        <v>0.53</v>
      </c>
      <c r="AI237" s="5">
        <v>0.437</v>
      </c>
      <c r="AJ237" s="5">
        <v>8.1000000000000003E-2</v>
      </c>
      <c r="AK237" s="5">
        <v>117</v>
      </c>
      <c r="AM237" s="13">
        <f>+AO237/$AO$3</f>
        <v>2.0749664388195985E-7</v>
      </c>
      <c r="AN237" s="7">
        <f>IF(AK237=1,AM237,AM237+AN235)</f>
        <v>0.9999991232885368</v>
      </c>
      <c r="AO237" s="5">
        <f>SUM(G237:AJ237)</f>
        <v>1.0880000000000001</v>
      </c>
    </row>
    <row r="238" spans="1:41" x14ac:dyDescent="0.25">
      <c r="A238" s="1" t="s">
        <v>85</v>
      </c>
      <c r="B238" s="1" t="s">
        <v>67</v>
      </c>
      <c r="C238" s="1" t="s">
        <v>8</v>
      </c>
      <c r="D238" s="1" t="s">
        <v>213</v>
      </c>
      <c r="E238" s="34" t="s">
        <v>33</v>
      </c>
      <c r="F238" s="1" t="s">
        <v>11</v>
      </c>
      <c r="AG238" s="5" t="s">
        <v>15</v>
      </c>
      <c r="AH238" s="5">
        <v>-1</v>
      </c>
      <c r="AI238" s="5" t="s">
        <v>15</v>
      </c>
      <c r="AJ238" s="5" t="s">
        <v>15</v>
      </c>
      <c r="AK238" s="5">
        <v>117</v>
      </c>
    </row>
    <row r="239" spans="1:41" x14ac:dyDescent="0.25">
      <c r="A239" s="1" t="s">
        <v>85</v>
      </c>
      <c r="B239" s="1" t="s">
        <v>67</v>
      </c>
      <c r="C239" s="1" t="s">
        <v>8</v>
      </c>
      <c r="D239" s="1" t="s">
        <v>54</v>
      </c>
      <c r="E239" s="34" t="s">
        <v>33</v>
      </c>
      <c r="F239" s="1" t="s">
        <v>10</v>
      </c>
      <c r="W239" s="5">
        <v>4.8000000000000001E-2</v>
      </c>
      <c r="X239" s="5">
        <v>0.93799999999999994</v>
      </c>
      <c r="AK239" s="5">
        <v>118</v>
      </c>
      <c r="AM239" s="13">
        <f>+AO239/$AO$3</f>
        <v>1.880438335180261E-7</v>
      </c>
      <c r="AN239" s="7">
        <f>IF(AK239=1,AM239,AM239+AN237)</f>
        <v>0.9999993113323703</v>
      </c>
      <c r="AO239" s="5">
        <f>SUM(G239:AJ239)</f>
        <v>0.98599999999999999</v>
      </c>
    </row>
    <row r="240" spans="1:41" x14ac:dyDescent="0.25">
      <c r="A240" s="1" t="s">
        <v>85</v>
      </c>
      <c r="B240" s="1" t="s">
        <v>67</v>
      </c>
      <c r="C240" s="1" t="s">
        <v>8</v>
      </c>
      <c r="D240" s="1" t="s">
        <v>54</v>
      </c>
      <c r="E240" s="34" t="s">
        <v>33</v>
      </c>
      <c r="F240" s="1" t="s">
        <v>11</v>
      </c>
      <c r="W240" s="5">
        <v>-1</v>
      </c>
      <c r="X240" s="5">
        <v>-1</v>
      </c>
      <c r="AK240" s="5">
        <v>118</v>
      </c>
    </row>
    <row r="241" spans="1:41" x14ac:dyDescent="0.25">
      <c r="A241" s="1" t="s">
        <v>85</v>
      </c>
      <c r="B241" s="1" t="s">
        <v>67</v>
      </c>
      <c r="C241" s="1" t="s">
        <v>8</v>
      </c>
      <c r="D241" s="1" t="s">
        <v>213</v>
      </c>
      <c r="E241" s="34" t="s">
        <v>47</v>
      </c>
      <c r="F241" s="1" t="s">
        <v>10</v>
      </c>
      <c r="X241" s="5">
        <v>0.63700000000000001</v>
      </c>
      <c r="Y241" s="5">
        <v>7.5999999999999998E-2</v>
      </c>
      <c r="AK241" s="5">
        <v>119</v>
      </c>
      <c r="AM241" s="13">
        <f>+AO241/$AO$3</f>
        <v>1.3597895872043875E-7</v>
      </c>
      <c r="AN241" s="7">
        <f>IF(AK241=1,AM241,AM241+AN239)</f>
        <v>0.99999944731132906</v>
      </c>
      <c r="AO241" s="5">
        <f>SUM(G241:AJ241)</f>
        <v>0.71299999999999997</v>
      </c>
    </row>
    <row r="242" spans="1:41" x14ac:dyDescent="0.25">
      <c r="A242" s="1" t="s">
        <v>85</v>
      </c>
      <c r="B242" s="1" t="s">
        <v>67</v>
      </c>
      <c r="C242" s="1" t="s">
        <v>8</v>
      </c>
      <c r="D242" s="1" t="s">
        <v>213</v>
      </c>
      <c r="E242" s="34" t="s">
        <v>47</v>
      </c>
      <c r="F242" s="1" t="s">
        <v>11</v>
      </c>
      <c r="X242" s="5">
        <v>-1</v>
      </c>
      <c r="Y242" s="5">
        <v>-1</v>
      </c>
      <c r="AK242" s="5">
        <v>119</v>
      </c>
    </row>
    <row r="243" spans="1:41" x14ac:dyDescent="0.25">
      <c r="A243" s="1" t="s">
        <v>85</v>
      </c>
      <c r="B243" s="1" t="s">
        <v>67</v>
      </c>
      <c r="C243" s="1" t="s">
        <v>8</v>
      </c>
      <c r="D243" s="1" t="s">
        <v>227</v>
      </c>
      <c r="E243" s="34" t="s">
        <v>16</v>
      </c>
      <c r="F243" s="1" t="s">
        <v>10</v>
      </c>
      <c r="AE243" s="5">
        <v>8.0000000000000002E-3</v>
      </c>
      <c r="AH243" s="5">
        <v>0.313</v>
      </c>
      <c r="AI243" s="5">
        <v>0.39100000000000001</v>
      </c>
      <c r="AK243" s="5">
        <v>120</v>
      </c>
      <c r="AM243" s="13">
        <f>+AO243/$AO$3</f>
        <v>1.3578824489334136E-7</v>
      </c>
      <c r="AN243" s="7">
        <f>IF(AK243=1,AM243,AM243+AN241)</f>
        <v>0.99999958309957393</v>
      </c>
      <c r="AO243" s="5">
        <f>SUM(G243:AJ243)</f>
        <v>0.71199999999999997</v>
      </c>
    </row>
    <row r="244" spans="1:41" x14ac:dyDescent="0.25">
      <c r="A244" s="1" t="s">
        <v>85</v>
      </c>
      <c r="B244" s="1" t="s">
        <v>67</v>
      </c>
      <c r="C244" s="1" t="s">
        <v>8</v>
      </c>
      <c r="D244" s="1" t="s">
        <v>227</v>
      </c>
      <c r="E244" s="34" t="s">
        <v>16</v>
      </c>
      <c r="F244" s="1" t="s">
        <v>11</v>
      </c>
      <c r="AE244" s="5">
        <v>-1</v>
      </c>
      <c r="AH244" s="5">
        <v>-1</v>
      </c>
      <c r="AI244" s="5">
        <v>-1</v>
      </c>
      <c r="AK244" s="5">
        <v>120</v>
      </c>
    </row>
    <row r="245" spans="1:41" x14ac:dyDescent="0.25">
      <c r="A245" s="1" t="s">
        <v>85</v>
      </c>
      <c r="B245" s="1" t="s">
        <v>67</v>
      </c>
      <c r="C245" s="1" t="s">
        <v>8</v>
      </c>
      <c r="D245" s="1" t="s">
        <v>219</v>
      </c>
      <c r="E245" s="34" t="s">
        <v>28</v>
      </c>
      <c r="F245" s="1" t="s">
        <v>10</v>
      </c>
      <c r="X245" s="5">
        <v>0.69399999999999995</v>
      </c>
      <c r="AK245" s="5">
        <v>121</v>
      </c>
      <c r="AM245" s="13">
        <f>+AO245/$AO$3</f>
        <v>1.3235539600558833E-7</v>
      </c>
      <c r="AN245" s="7">
        <f>IF(AK245=1,AM245,AM245+AN243)</f>
        <v>0.99999971545496991</v>
      </c>
      <c r="AO245" s="5">
        <f>SUM(G245:AJ245)</f>
        <v>0.69399999999999995</v>
      </c>
    </row>
    <row r="246" spans="1:41" x14ac:dyDescent="0.25">
      <c r="A246" s="1" t="s">
        <v>85</v>
      </c>
      <c r="B246" s="1" t="s">
        <v>67</v>
      </c>
      <c r="C246" s="1" t="s">
        <v>8</v>
      </c>
      <c r="D246" s="1" t="s">
        <v>219</v>
      </c>
      <c r="E246" s="34" t="s">
        <v>28</v>
      </c>
      <c r="F246" s="1" t="s">
        <v>11</v>
      </c>
      <c r="X246" s="5">
        <v>-1</v>
      </c>
      <c r="AK246" s="5">
        <v>121</v>
      </c>
    </row>
    <row r="247" spans="1:41" x14ac:dyDescent="0.25">
      <c r="A247" s="1" t="s">
        <v>85</v>
      </c>
      <c r="B247" s="1" t="s">
        <v>67</v>
      </c>
      <c r="C247" s="1" t="s">
        <v>8</v>
      </c>
      <c r="D247" s="1" t="s">
        <v>212</v>
      </c>
      <c r="E247" s="34" t="s">
        <v>33</v>
      </c>
      <c r="F247" s="1" t="s">
        <v>10</v>
      </c>
      <c r="AF247" s="5">
        <v>7.0000000000000001E-3</v>
      </c>
      <c r="AG247" s="5">
        <v>6.0999999999999999E-2</v>
      </c>
      <c r="AJ247" s="5">
        <v>0.502</v>
      </c>
      <c r="AK247" s="5">
        <v>122</v>
      </c>
      <c r="AM247" s="13">
        <f>+AO247/$AO$3</f>
        <v>1.0870688144551205E-7</v>
      </c>
      <c r="AN247" s="7">
        <f>IF(AK247=1,AM247,AM247+AN245)</f>
        <v>0.9999998241618514</v>
      </c>
      <c r="AO247" s="5">
        <f>SUM(G247:AJ247)</f>
        <v>0.57000000000000006</v>
      </c>
    </row>
    <row r="248" spans="1:41" x14ac:dyDescent="0.25">
      <c r="A248" s="1" t="s">
        <v>85</v>
      </c>
      <c r="B248" s="1" t="s">
        <v>67</v>
      </c>
      <c r="C248" s="1" t="s">
        <v>8</v>
      </c>
      <c r="D248" s="1" t="s">
        <v>212</v>
      </c>
      <c r="E248" s="34" t="s">
        <v>33</v>
      </c>
      <c r="F248" s="1" t="s">
        <v>11</v>
      </c>
      <c r="AF248" s="5">
        <v>-1</v>
      </c>
      <c r="AG248" s="5">
        <v>-1</v>
      </c>
      <c r="AJ248" s="5" t="s">
        <v>15</v>
      </c>
      <c r="AK248" s="5">
        <v>122</v>
      </c>
    </row>
    <row r="249" spans="1:41" x14ac:dyDescent="0.25">
      <c r="A249" s="1" t="s">
        <v>85</v>
      </c>
      <c r="B249" s="1" t="s">
        <v>67</v>
      </c>
      <c r="C249" s="1" t="s">
        <v>8</v>
      </c>
      <c r="D249" s="1" t="s">
        <v>87</v>
      </c>
      <c r="E249" s="34" t="s">
        <v>21</v>
      </c>
      <c r="F249" s="1" t="s">
        <v>10</v>
      </c>
      <c r="AJ249" s="5">
        <v>0.36899999999999999</v>
      </c>
      <c r="AK249" s="5">
        <v>123</v>
      </c>
      <c r="AM249" s="13">
        <f>+AO249/$AO$3</f>
        <v>7.0373402198936745E-8</v>
      </c>
      <c r="AN249" s="7">
        <f>IF(AK249=1,AM249,AM249+AN247)</f>
        <v>0.99999989453525362</v>
      </c>
      <c r="AO249" s="5">
        <f>SUM(G249:AJ249)</f>
        <v>0.36899999999999999</v>
      </c>
    </row>
    <row r="250" spans="1:41" x14ac:dyDescent="0.25">
      <c r="A250" s="1" t="s">
        <v>85</v>
      </c>
      <c r="B250" s="1" t="s">
        <v>67</v>
      </c>
      <c r="C250" s="1" t="s">
        <v>8</v>
      </c>
      <c r="D250" s="1" t="s">
        <v>87</v>
      </c>
      <c r="E250" s="34" t="s">
        <v>21</v>
      </c>
      <c r="F250" s="1" t="s">
        <v>11</v>
      </c>
      <c r="AJ250" s="5" t="s">
        <v>24</v>
      </c>
      <c r="AK250" s="5">
        <v>123</v>
      </c>
    </row>
    <row r="251" spans="1:41" x14ac:dyDescent="0.25">
      <c r="A251" s="1" t="s">
        <v>85</v>
      </c>
      <c r="B251" s="1" t="s">
        <v>67</v>
      </c>
      <c r="C251" s="1" t="s">
        <v>8</v>
      </c>
      <c r="D251" s="1" t="s">
        <v>212</v>
      </c>
      <c r="E251" s="34" t="s">
        <v>22</v>
      </c>
      <c r="F251" s="1" t="s">
        <v>10</v>
      </c>
      <c r="AJ251" s="5">
        <v>0.28000000000000003</v>
      </c>
      <c r="AK251" s="5">
        <v>124</v>
      </c>
      <c r="AM251" s="13">
        <f>+AO251/$AO$3</f>
        <v>5.3399871587269082E-8</v>
      </c>
      <c r="AN251" s="7">
        <f>IF(AK251=1,AM251,AM251+AN249)</f>
        <v>0.99999994793512526</v>
      </c>
      <c r="AO251" s="5">
        <f>SUM(G251:AJ251)</f>
        <v>0.28000000000000003</v>
      </c>
    </row>
    <row r="252" spans="1:41" x14ac:dyDescent="0.25">
      <c r="A252" s="1" t="s">
        <v>85</v>
      </c>
      <c r="B252" s="1" t="s">
        <v>67</v>
      </c>
      <c r="C252" s="1" t="s">
        <v>8</v>
      </c>
      <c r="D252" s="1" t="s">
        <v>212</v>
      </c>
      <c r="E252" s="34" t="s">
        <v>22</v>
      </c>
      <c r="F252" s="1" t="s">
        <v>11</v>
      </c>
      <c r="AJ252" s="5" t="s">
        <v>15</v>
      </c>
      <c r="AK252" s="5">
        <v>124</v>
      </c>
    </row>
    <row r="253" spans="1:41" x14ac:dyDescent="0.25">
      <c r="A253" s="1" t="s">
        <v>85</v>
      </c>
      <c r="B253" s="1" t="s">
        <v>67</v>
      </c>
      <c r="C253" s="1" t="s">
        <v>8</v>
      </c>
      <c r="D253" s="1" t="s">
        <v>230</v>
      </c>
      <c r="E253" s="34" t="s">
        <v>28</v>
      </c>
      <c r="F253" s="1" t="s">
        <v>10</v>
      </c>
      <c r="AJ253" s="5">
        <v>0.13300000000000001</v>
      </c>
      <c r="AK253" s="5">
        <v>125</v>
      </c>
      <c r="AM253" s="13">
        <f>+AO253/$AO$3</f>
        <v>2.5364939003952811E-8</v>
      </c>
      <c r="AN253" s="7">
        <f>IF(AK253=1,AM253,AM253+AN251)</f>
        <v>0.99999997330006429</v>
      </c>
      <c r="AO253" s="5">
        <f>SUM(G253:AJ253)</f>
        <v>0.13300000000000001</v>
      </c>
    </row>
    <row r="254" spans="1:41" x14ac:dyDescent="0.25">
      <c r="A254" s="1" t="s">
        <v>85</v>
      </c>
      <c r="B254" s="1" t="s">
        <v>67</v>
      </c>
      <c r="C254" s="1" t="s">
        <v>8</v>
      </c>
      <c r="D254" s="1" t="s">
        <v>230</v>
      </c>
      <c r="E254" s="34" t="s">
        <v>28</v>
      </c>
      <c r="F254" s="1" t="s">
        <v>11</v>
      </c>
      <c r="AJ254" s="5">
        <v>-1</v>
      </c>
      <c r="AK254" s="5">
        <v>125</v>
      </c>
    </row>
    <row r="255" spans="1:41" x14ac:dyDescent="0.25">
      <c r="A255" s="1" t="s">
        <v>85</v>
      </c>
      <c r="B255" s="1" t="s">
        <v>67</v>
      </c>
      <c r="C255" s="1" t="s">
        <v>8</v>
      </c>
      <c r="D255" s="1" t="s">
        <v>213</v>
      </c>
      <c r="E255" s="34" t="s">
        <v>14</v>
      </c>
      <c r="F255" s="1" t="s">
        <v>10</v>
      </c>
      <c r="Z255" s="5">
        <v>1E-3</v>
      </c>
      <c r="AB255" s="5">
        <v>2.5000000000000001E-2</v>
      </c>
      <c r="AI255" s="5">
        <v>5.1999999999999998E-2</v>
      </c>
      <c r="AJ255" s="5">
        <v>4.2999999999999997E-2</v>
      </c>
      <c r="AK255" s="5">
        <v>126</v>
      </c>
      <c r="AM255" s="13">
        <f>+AO255/$AO$3</f>
        <v>2.3076373078784133E-8</v>
      </c>
      <c r="AN255" s="7">
        <f>IF(AK255=1,AM255,AM255+AN253)</f>
        <v>0.99999999637643733</v>
      </c>
      <c r="AO255" s="5">
        <f>SUM(G255:AJ255)</f>
        <v>0.121</v>
      </c>
    </row>
    <row r="256" spans="1:41" x14ac:dyDescent="0.25">
      <c r="A256" s="1" t="s">
        <v>85</v>
      </c>
      <c r="B256" s="1" t="s">
        <v>67</v>
      </c>
      <c r="C256" s="1" t="s">
        <v>8</v>
      </c>
      <c r="D256" s="1" t="s">
        <v>213</v>
      </c>
      <c r="E256" s="34" t="s">
        <v>14</v>
      </c>
      <c r="F256" s="1" t="s">
        <v>11</v>
      </c>
      <c r="Z256" s="5">
        <v>-1</v>
      </c>
      <c r="AB256" s="5">
        <v>-1</v>
      </c>
      <c r="AI256" s="5" t="s">
        <v>15</v>
      </c>
      <c r="AJ256" s="5" t="s">
        <v>15</v>
      </c>
      <c r="AK256" s="5">
        <v>126</v>
      </c>
    </row>
    <row r="257" spans="1:41" x14ac:dyDescent="0.25">
      <c r="A257" s="1" t="s">
        <v>85</v>
      </c>
      <c r="B257" s="1" t="s">
        <v>67</v>
      </c>
      <c r="C257" s="1" t="s">
        <v>8</v>
      </c>
      <c r="D257" s="1" t="s">
        <v>34</v>
      </c>
      <c r="E257" s="34" t="s">
        <v>21</v>
      </c>
      <c r="F257" s="1" t="s">
        <v>10</v>
      </c>
      <c r="AA257" s="5">
        <v>1.9E-2</v>
      </c>
      <c r="AK257" s="5">
        <v>127</v>
      </c>
      <c r="AM257" s="13">
        <f>+AO257/$AO$3</f>
        <v>3.6235627148504015E-9</v>
      </c>
      <c r="AN257" s="7">
        <f>IF(AK257=1,AM257,AM257+AN255)</f>
        <v>1</v>
      </c>
      <c r="AO257" s="5">
        <f>SUM(G257:AJ257)</f>
        <v>1.9E-2</v>
      </c>
    </row>
    <row r="258" spans="1:41" x14ac:dyDescent="0.25">
      <c r="A258" s="1" t="s">
        <v>85</v>
      </c>
      <c r="B258" s="1" t="s">
        <v>67</v>
      </c>
      <c r="C258" s="1" t="s">
        <v>8</v>
      </c>
      <c r="D258" s="1" t="s">
        <v>34</v>
      </c>
      <c r="E258" s="34" t="s">
        <v>21</v>
      </c>
      <c r="F258" s="1" t="s">
        <v>11</v>
      </c>
      <c r="AA258" s="5">
        <v>-1</v>
      </c>
      <c r="AK258" s="5">
        <v>127</v>
      </c>
    </row>
  </sheetData>
  <mergeCells count="3">
    <mergeCell ref="E2:F2"/>
    <mergeCell ref="A1:D1"/>
    <mergeCell ref="B3:C3"/>
  </mergeCells>
  <conditionalFormatting sqref="E5:E1000">
    <cfRule type="cellIs" dxfId="323" priority="27" operator="equal">
      <formula>"UN"</formula>
    </cfRule>
  </conditionalFormatting>
  <conditionalFormatting sqref="G6:AJ238">
    <cfRule type="cellIs" dxfId="322" priority="86" operator="equal">
      <formula>"bc"</formula>
    </cfRule>
    <cfRule type="cellIs" dxfId="321" priority="85" operator="equal">
      <formula>"c"</formula>
    </cfRule>
    <cfRule type="cellIs" dxfId="320" priority="84" operator="equal">
      <formula>"b"</formula>
    </cfRule>
    <cfRule type="cellIs" dxfId="319" priority="83" operator="equal">
      <formula>"a"</formula>
    </cfRule>
    <cfRule type="cellIs" dxfId="318" priority="82" operator="equal">
      <formula>-1</formula>
    </cfRule>
    <cfRule type="cellIs" dxfId="317" priority="88" operator="equal">
      <formula>"ac"</formula>
    </cfRule>
    <cfRule type="cellIs" dxfId="316" priority="89" operator="equal">
      <formula>"abc"</formula>
    </cfRule>
    <cfRule type="cellIs" dxfId="315" priority="87" operator="equal">
      <formula>"ab"</formula>
    </cfRule>
  </conditionalFormatting>
  <conditionalFormatting sqref="G240:AJ246">
    <cfRule type="cellIs" dxfId="314" priority="80" operator="equal">
      <formula>"ac"</formula>
    </cfRule>
    <cfRule type="cellIs" dxfId="313" priority="81" operator="equal">
      <formula>"abc"</formula>
    </cfRule>
    <cfRule type="cellIs" dxfId="312" priority="79" operator="equal">
      <formula>"ab"</formula>
    </cfRule>
    <cfRule type="cellIs" dxfId="311" priority="78" operator="equal">
      <formula>"bc"</formula>
    </cfRule>
    <cfRule type="cellIs" dxfId="310" priority="77" operator="equal">
      <formula>"c"</formula>
    </cfRule>
    <cfRule type="cellIs" dxfId="309" priority="76" operator="equal">
      <formula>"b"</formula>
    </cfRule>
    <cfRule type="cellIs" dxfId="308" priority="75" operator="equal">
      <formula>"a"</formula>
    </cfRule>
    <cfRule type="cellIs" dxfId="307" priority="74" operator="equal">
      <formula>-1</formula>
    </cfRule>
  </conditionalFormatting>
  <conditionalFormatting sqref="G248:AJ250">
    <cfRule type="cellIs" dxfId="306" priority="63" operator="equal">
      <formula>"a"</formula>
    </cfRule>
    <cfRule type="cellIs" dxfId="305" priority="64" operator="equal">
      <formula>"b"</formula>
    </cfRule>
    <cfRule type="cellIs" dxfId="304" priority="65" operator="equal">
      <formula>"c"</formula>
    </cfRule>
    <cfRule type="cellIs" dxfId="303" priority="66" operator="equal">
      <formula>"bc"</formula>
    </cfRule>
    <cfRule type="cellIs" dxfId="302" priority="68" operator="equal">
      <formula>"ac"</formula>
    </cfRule>
    <cfRule type="cellIs" dxfId="301" priority="69" operator="equal">
      <formula>"abc"</formula>
    </cfRule>
    <cfRule type="cellIs" dxfId="300" priority="67" operator="equal">
      <formula>"ab"</formula>
    </cfRule>
    <cfRule type="cellIs" dxfId="299" priority="62" operator="equal">
      <formula>-1</formula>
    </cfRule>
  </conditionalFormatting>
  <conditionalFormatting sqref="G252:AJ252">
    <cfRule type="cellIs" dxfId="298" priority="54" operator="equal">
      <formula>"b"</formula>
    </cfRule>
    <cfRule type="cellIs" dxfId="297" priority="52" operator="equal">
      <formula>-1</formula>
    </cfRule>
    <cfRule type="cellIs" dxfId="296" priority="53" operator="equal">
      <formula>"a"</formula>
    </cfRule>
    <cfRule type="cellIs" dxfId="295" priority="59" operator="equal">
      <formula>"abc"</formula>
    </cfRule>
    <cfRule type="cellIs" dxfId="294" priority="58" operator="equal">
      <formula>"ac"</formula>
    </cfRule>
    <cfRule type="cellIs" dxfId="293" priority="57" operator="equal">
      <formula>"ab"</formula>
    </cfRule>
    <cfRule type="cellIs" dxfId="292" priority="56" operator="equal">
      <formula>"bc"</formula>
    </cfRule>
    <cfRule type="cellIs" dxfId="291" priority="55" operator="equal">
      <formula>"c"</formula>
    </cfRule>
  </conditionalFormatting>
  <conditionalFormatting sqref="G254:AJ254">
    <cfRule type="cellIs" dxfId="290" priority="22" operator="equal">
      <formula>"c"</formula>
    </cfRule>
    <cfRule type="cellIs" dxfId="289" priority="23" operator="equal">
      <formula>"bc"</formula>
    </cfRule>
    <cfRule type="cellIs" dxfId="288" priority="24" operator="equal">
      <formula>"ab"</formula>
    </cfRule>
    <cfRule type="cellIs" dxfId="287" priority="25" operator="equal">
      <formula>"ac"</formula>
    </cfRule>
    <cfRule type="cellIs" dxfId="286" priority="26" operator="equal">
      <formula>"abc"</formula>
    </cfRule>
    <cfRule type="cellIs" dxfId="285" priority="21" operator="equal">
      <formula>"b"</formula>
    </cfRule>
    <cfRule type="cellIs" dxfId="284" priority="20" operator="equal">
      <formula>"a"</formula>
    </cfRule>
    <cfRule type="cellIs" dxfId="283" priority="19" operator="equal">
      <formula>-1</formula>
    </cfRule>
  </conditionalFormatting>
  <conditionalFormatting sqref="G256:AJ256">
    <cfRule type="cellIs" dxfId="282" priority="12" operator="equal">
      <formula>"c"</formula>
    </cfRule>
    <cfRule type="cellIs" dxfId="281" priority="13" operator="equal">
      <formula>"bc"</formula>
    </cfRule>
    <cfRule type="cellIs" dxfId="280" priority="14" operator="equal">
      <formula>"ab"</formula>
    </cfRule>
    <cfRule type="cellIs" dxfId="279" priority="15" operator="equal">
      <formula>"ac"</formula>
    </cfRule>
    <cfRule type="cellIs" dxfId="278" priority="9" operator="equal">
      <formula>-1</formula>
    </cfRule>
    <cfRule type="cellIs" dxfId="277" priority="10" operator="equal">
      <formula>"a"</formula>
    </cfRule>
    <cfRule type="cellIs" dxfId="276" priority="11" operator="equal">
      <formula>"b"</formula>
    </cfRule>
    <cfRule type="cellIs" dxfId="275" priority="16" operator="equal">
      <formula>"abc"</formula>
    </cfRule>
  </conditionalFormatting>
  <conditionalFormatting sqref="G258:AJ258">
    <cfRule type="cellIs" dxfId="274" priority="4" operator="equal">
      <formula>"c"</formula>
    </cfRule>
    <cfRule type="cellIs" dxfId="273" priority="3" operator="equal">
      <formula>"b"</formula>
    </cfRule>
    <cfRule type="cellIs" dxfId="272" priority="2" operator="equal">
      <formula>"a"</formula>
    </cfRule>
    <cfRule type="cellIs" dxfId="271" priority="8" operator="equal">
      <formula>"abc"</formula>
    </cfRule>
    <cfRule type="cellIs" dxfId="270" priority="7" operator="equal">
      <formula>"ac"</formula>
    </cfRule>
    <cfRule type="cellIs" dxfId="269" priority="6" operator="equal">
      <formula>"ab"</formula>
    </cfRule>
    <cfRule type="cellIs" dxfId="268" priority="1" operator="equal">
      <formula>-1</formula>
    </cfRule>
    <cfRule type="cellIs" dxfId="267" priority="5" operator="equal">
      <formula>"bc"</formula>
    </cfRule>
  </conditionalFormatting>
  <conditionalFormatting sqref="AM5:AM258">
    <cfRule type="colorScale" priority="1769">
      <colorScale>
        <cfvo type="min"/>
        <cfvo type="percentile" val="50"/>
        <cfvo type="max"/>
        <color rgb="FFF8696B"/>
        <color rgb="FFFFEB84"/>
        <color rgb="FF63BE7B"/>
      </colorScale>
    </cfRule>
  </conditionalFormatting>
  <conditionalFormatting sqref="AM8">
    <cfRule type="colorScale" priority="153">
      <colorScale>
        <cfvo type="min"/>
        <cfvo type="percentile" val="50"/>
        <cfvo type="max"/>
        <color rgb="FFF8696B"/>
        <color rgb="FFFFEB84"/>
        <color rgb="FF63BE7B"/>
      </colorScale>
    </cfRule>
  </conditionalFormatting>
  <conditionalFormatting sqref="AN5:AN258">
    <cfRule type="colorScale" priority="1770">
      <colorScale>
        <cfvo type="min"/>
        <cfvo type="percentile" val="50"/>
        <cfvo type="num" val="0.97499999999999998"/>
        <color rgb="FF63BE7B"/>
        <color rgb="FFFCFCFF"/>
        <color rgb="FFF8696B"/>
      </colorScale>
    </cfRule>
  </conditionalFormatting>
  <conditionalFormatting sqref="AN6 AN8">
    <cfRule type="colorScale" priority="324">
      <colorScale>
        <cfvo type="min"/>
        <cfvo type="percentile" val="50"/>
        <cfvo type="num" val="0.97499999999999998"/>
        <color rgb="FF63BE7B"/>
        <color rgb="FFFCFCFF"/>
        <color rgb="FFF8696B"/>
      </colorScale>
    </cfRule>
  </conditionalFormatting>
  <conditionalFormatting sqref="AN8">
    <cfRule type="colorScale" priority="152">
      <colorScale>
        <cfvo type="min"/>
        <cfvo type="percentile" val="50"/>
        <cfvo type="num" val="0.97499999999999998"/>
        <color rgb="FF63BE7B"/>
        <color rgb="FFFCFCFF"/>
        <color rgb="FFF8696B"/>
      </colorScale>
    </cfRule>
  </conditionalFormatting>
  <conditionalFormatting sqref="AO2">
    <cfRule type="cellIs" dxfId="266" priority="106" operator="equal">
      <formula>"Check functions"</formula>
    </cfRule>
  </conditionalFormatting>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AR172"/>
  <sheetViews>
    <sheetView zoomScale="70" zoomScaleNormal="70" zoomScaleSheetLayoutView="90" workbookViewId="0">
      <selection activeCell="E13" sqref="E13"/>
    </sheetView>
  </sheetViews>
  <sheetFormatPr defaultColWidth="5.664062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5" style="5" bestFit="1" customWidth="1"/>
    <col min="38" max="38" width="1.6640625" style="1" customWidth="1"/>
    <col min="39" max="39" width="6.33203125" style="14" bestFit="1" customWidth="1"/>
    <col min="40" max="40" width="5.6640625" style="1" bestFit="1" customWidth="1"/>
    <col min="41" max="41" width="9.109375" style="1" bestFit="1" customWidth="1"/>
    <col min="42" max="43" width="5.6640625" style="1"/>
    <col min="44" max="44" width="8.88671875" style="1" customWidth="1"/>
    <col min="45" max="16384" width="5.6640625" style="1"/>
  </cols>
  <sheetData>
    <row r="1" spans="1:44" x14ac:dyDescent="0.25">
      <c r="A1" s="55" t="str">
        <f>"Table " &amp; VLOOKUP(AO1,header!$B$6:$C$33,1,FALSE) &amp; ". "&amp; VLOOKUP(AO1,header!$B$6:$C$33,2,FALSE)</f>
        <v>Table 11. SKJ-W stock</v>
      </c>
      <c r="B1" s="55"/>
      <c r="C1" s="55"/>
      <c r="D1" s="55"/>
      <c r="AO1" s="1">
        <v>11</v>
      </c>
    </row>
    <row r="2" spans="1:44" x14ac:dyDescent="0.25">
      <c r="E2" s="54" t="s">
        <v>146</v>
      </c>
      <c r="F2" s="54"/>
      <c r="G2" s="19">
        <f>SUMIF(G5:G172,"&gt;0")</f>
        <v>33220.798999999992</v>
      </c>
      <c r="H2" s="19">
        <f t="shared" ref="H2:AJ2" si="0">SUMIF(H5:H172,"&gt;0")</f>
        <v>29949.089999999997</v>
      </c>
      <c r="I2" s="19">
        <f t="shared" si="0"/>
        <v>21859.610000000004</v>
      </c>
      <c r="J2" s="19">
        <f t="shared" si="0"/>
        <v>27561.598000000002</v>
      </c>
      <c r="K2" s="19">
        <f t="shared" si="0"/>
        <v>31711.761999999999</v>
      </c>
      <c r="L2" s="19">
        <f t="shared" si="0"/>
        <v>29087.037999999997</v>
      </c>
      <c r="M2" s="19">
        <f t="shared" si="0"/>
        <v>27355.528999999995</v>
      </c>
      <c r="N2" s="19">
        <f t="shared" si="0"/>
        <v>29193.405999999999</v>
      </c>
      <c r="O2" s="19">
        <f t="shared" si="0"/>
        <v>31450.763999999996</v>
      </c>
      <c r="P2" s="19">
        <f t="shared" si="0"/>
        <v>21599.721000000001</v>
      </c>
      <c r="Q2" s="19">
        <f t="shared" si="0"/>
        <v>24748.533999999996</v>
      </c>
      <c r="R2" s="19">
        <f t="shared" si="0"/>
        <v>27461.481999999996</v>
      </c>
      <c r="S2" s="19">
        <f t="shared" si="0"/>
        <v>28516.581999999999</v>
      </c>
      <c r="T2" s="19">
        <f t="shared" si="0"/>
        <v>26452.515999999996</v>
      </c>
      <c r="U2" s="19">
        <f t="shared" si="0"/>
        <v>25439.526000000005</v>
      </c>
      <c r="V2" s="19">
        <f t="shared" si="0"/>
        <v>22013.214000000011</v>
      </c>
      <c r="W2" s="19">
        <f t="shared" si="0"/>
        <v>25774.3</v>
      </c>
      <c r="X2" s="19">
        <f t="shared" si="0"/>
        <v>25906.851999999999</v>
      </c>
      <c r="Y2" s="19">
        <f t="shared" si="0"/>
        <v>32388.175000000003</v>
      </c>
      <c r="Z2" s="19">
        <f t="shared" si="0"/>
        <v>33066.921999999999</v>
      </c>
      <c r="AA2" s="19">
        <f t="shared" si="0"/>
        <v>34595.761000000006</v>
      </c>
      <c r="AB2" s="19">
        <f t="shared" si="0"/>
        <v>27356.284000000003</v>
      </c>
      <c r="AC2" s="19">
        <f t="shared" si="0"/>
        <v>21066.199000000004</v>
      </c>
      <c r="AD2" s="19">
        <f t="shared" si="0"/>
        <v>22366.701999999994</v>
      </c>
      <c r="AE2" s="19">
        <f t="shared" si="0"/>
        <v>24045.239999999998</v>
      </c>
      <c r="AF2" s="19">
        <f t="shared" si="0"/>
        <v>23273.351000000002</v>
      </c>
      <c r="AG2" s="19">
        <f t="shared" si="0"/>
        <v>20121.357000000011</v>
      </c>
      <c r="AH2" s="19">
        <f t="shared" si="0"/>
        <v>18903.248000000003</v>
      </c>
      <c r="AI2" s="19">
        <f t="shared" si="0"/>
        <v>20048.203999999998</v>
      </c>
      <c r="AJ2" s="19">
        <f t="shared" si="0"/>
        <v>21383.094000000005</v>
      </c>
      <c r="AM2" s="28"/>
      <c r="AO2" s="1" t="str">
        <f>IF((ROUND(SUM(G2:AJ2),5)=ROUND(AO3,5)),"Ok","Check functions")</f>
        <v>Ok</v>
      </c>
    </row>
    <row r="3" spans="1:44" x14ac:dyDescent="0.25">
      <c r="A3" s="45" t="s">
        <v>243</v>
      </c>
      <c r="B3" s="56">
        <v>4.4370399999999997</v>
      </c>
      <c r="C3" s="56"/>
      <c r="AO3" s="5">
        <f>SUM(AO5:AO172)</f>
        <v>787916.86000000057</v>
      </c>
      <c r="AR3" s="5"/>
    </row>
    <row r="4" spans="1:44"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4" x14ac:dyDescent="0.25">
      <c r="A5" s="1" t="s">
        <v>85</v>
      </c>
      <c r="B5" s="1" t="s">
        <v>81</v>
      </c>
      <c r="C5" s="1" t="s">
        <v>8</v>
      </c>
      <c r="D5" s="1" t="s">
        <v>153</v>
      </c>
      <c r="E5" s="34" t="s">
        <v>9</v>
      </c>
      <c r="F5" s="1" t="s">
        <v>10</v>
      </c>
      <c r="G5" s="5">
        <v>17762</v>
      </c>
      <c r="H5" s="5">
        <v>20582</v>
      </c>
      <c r="I5" s="5">
        <v>16530</v>
      </c>
      <c r="J5" s="5">
        <v>22517</v>
      </c>
      <c r="K5" s="5">
        <v>25821</v>
      </c>
      <c r="L5" s="5">
        <v>23570</v>
      </c>
      <c r="M5" s="5">
        <v>22948</v>
      </c>
      <c r="N5" s="5">
        <v>24690.6</v>
      </c>
      <c r="O5" s="5">
        <v>24038</v>
      </c>
      <c r="P5" s="5">
        <v>18184.88</v>
      </c>
      <c r="Q5" s="5">
        <v>20416.099999999999</v>
      </c>
      <c r="R5" s="5">
        <v>23035.98</v>
      </c>
      <c r="S5" s="5">
        <v>25268.661</v>
      </c>
      <c r="T5" s="5">
        <v>23029.003000000001</v>
      </c>
      <c r="U5" s="5">
        <v>23783.421999999999</v>
      </c>
      <c r="V5" s="5">
        <v>20632.458999999999</v>
      </c>
      <c r="W5" s="5">
        <v>23077.046999999999</v>
      </c>
      <c r="X5" s="5">
        <v>22626.894</v>
      </c>
      <c r="Y5" s="5">
        <v>29322.073</v>
      </c>
      <c r="Z5" s="5">
        <v>30568.852999999999</v>
      </c>
      <c r="AA5" s="5">
        <v>32127.17</v>
      </c>
      <c r="AB5" s="5">
        <v>24787.146000000001</v>
      </c>
      <c r="AC5" s="5">
        <v>17499.005000000001</v>
      </c>
      <c r="AD5" s="5">
        <v>16417.633999999998</v>
      </c>
      <c r="AE5" s="5">
        <v>14576.603999999999</v>
      </c>
      <c r="AF5" s="5">
        <v>14885.914000000001</v>
      </c>
      <c r="AG5" s="5">
        <v>15354.86</v>
      </c>
      <c r="AH5" s="5">
        <v>14589.81</v>
      </c>
      <c r="AI5" s="5">
        <v>15568.407999999999</v>
      </c>
      <c r="AJ5" s="5">
        <v>11664</v>
      </c>
      <c r="AK5" s="5">
        <v>1</v>
      </c>
      <c r="AM5" s="13">
        <f>+AO5/$AO$3</f>
        <v>0.80703251228816164</v>
      </c>
      <c r="AN5" s="7">
        <f>IF(AK5=1,AM5,AM5+AN3)</f>
        <v>0.80703251228816164</v>
      </c>
      <c r="AO5" s="5">
        <f>SUM(G5:AJ5)</f>
        <v>635874.52300000016</v>
      </c>
    </row>
    <row r="6" spans="1:44" x14ac:dyDescent="0.25">
      <c r="A6" s="1" t="s">
        <v>85</v>
      </c>
      <c r="B6" s="1" t="s">
        <v>81</v>
      </c>
      <c r="C6" s="1" t="s">
        <v>8</v>
      </c>
      <c r="D6" s="1" t="s">
        <v>153</v>
      </c>
      <c r="E6" s="34" t="s">
        <v>9</v>
      </c>
      <c r="F6" s="1" t="s">
        <v>11</v>
      </c>
      <c r="G6" s="5" t="s">
        <v>13</v>
      </c>
      <c r="H6" s="5" t="s">
        <v>13</v>
      </c>
      <c r="I6" s="5" t="s">
        <v>13</v>
      </c>
      <c r="J6" s="5" t="s">
        <v>15</v>
      </c>
      <c r="K6" s="5" t="s">
        <v>13</v>
      </c>
      <c r="L6" s="5" t="s">
        <v>15</v>
      </c>
      <c r="M6" s="5" t="s">
        <v>15</v>
      </c>
      <c r="N6" s="5">
        <v>-1</v>
      </c>
      <c r="O6" s="5" t="s">
        <v>15</v>
      </c>
      <c r="P6" s="5" t="s">
        <v>15</v>
      </c>
      <c r="Q6" s="5" t="s">
        <v>13</v>
      </c>
      <c r="R6" s="5" t="s">
        <v>13</v>
      </c>
      <c r="S6" s="5" t="s">
        <v>13</v>
      </c>
      <c r="T6" s="5" t="s">
        <v>13</v>
      </c>
      <c r="U6" s="5" t="s">
        <v>13</v>
      </c>
      <c r="V6" s="5" t="s">
        <v>13</v>
      </c>
      <c r="W6" s="5" t="s">
        <v>13</v>
      </c>
      <c r="X6" s="5" t="s">
        <v>15</v>
      </c>
      <c r="Y6" s="5" t="s">
        <v>15</v>
      </c>
      <c r="Z6" s="5" t="s">
        <v>15</v>
      </c>
      <c r="AA6" s="5" t="s">
        <v>15</v>
      </c>
      <c r="AB6" s="5" t="s">
        <v>15</v>
      </c>
      <c r="AC6" s="5" t="s">
        <v>15</v>
      </c>
      <c r="AD6" s="5" t="s">
        <v>15</v>
      </c>
      <c r="AE6" s="5" t="s">
        <v>13</v>
      </c>
      <c r="AF6" s="5" t="s">
        <v>15</v>
      </c>
      <c r="AG6" s="5" t="s">
        <v>15</v>
      </c>
      <c r="AH6" s="5" t="s">
        <v>15</v>
      </c>
      <c r="AI6" s="5" t="s">
        <v>15</v>
      </c>
      <c r="AJ6" s="5" t="s">
        <v>15</v>
      </c>
      <c r="AK6" s="5">
        <v>1</v>
      </c>
    </row>
    <row r="7" spans="1:44" x14ac:dyDescent="0.25">
      <c r="A7" s="1" t="s">
        <v>85</v>
      </c>
      <c r="B7" s="1" t="s">
        <v>81</v>
      </c>
      <c r="C7" s="1" t="s">
        <v>8</v>
      </c>
      <c r="D7" s="1" t="s">
        <v>27</v>
      </c>
      <c r="E7" s="34" t="s">
        <v>28</v>
      </c>
      <c r="F7" s="1" t="s">
        <v>10</v>
      </c>
      <c r="G7" s="5">
        <v>10049</v>
      </c>
      <c r="H7" s="5">
        <v>5692</v>
      </c>
      <c r="I7" s="5">
        <v>2059</v>
      </c>
      <c r="J7" s="5">
        <v>3348</v>
      </c>
      <c r="K7" s="5">
        <v>3604</v>
      </c>
      <c r="L7" s="5">
        <v>3607</v>
      </c>
      <c r="M7" s="5">
        <v>2696</v>
      </c>
      <c r="N7" s="5">
        <v>2590.3449999999998</v>
      </c>
      <c r="O7" s="5">
        <v>5188.8999999999996</v>
      </c>
      <c r="P7" s="5">
        <v>2000.4</v>
      </c>
      <c r="Q7" s="5">
        <v>2296.3000000000002</v>
      </c>
      <c r="R7" s="5">
        <v>2769.12</v>
      </c>
      <c r="S7" s="5">
        <v>847.60199999999998</v>
      </c>
      <c r="T7" s="5">
        <v>1806.1089999999999</v>
      </c>
      <c r="U7" s="5">
        <v>806.31600000000003</v>
      </c>
      <c r="V7" s="5">
        <v>687.86400000000003</v>
      </c>
      <c r="W7" s="5">
        <v>1808.239</v>
      </c>
      <c r="X7" s="5">
        <v>1931.22</v>
      </c>
      <c r="Y7" s="5">
        <v>1307.9369999999999</v>
      </c>
      <c r="Z7" s="5">
        <v>1572.8820000000001</v>
      </c>
      <c r="AA7" s="5">
        <v>907.74300000000005</v>
      </c>
      <c r="AB7" s="5">
        <v>1081.2529999999999</v>
      </c>
      <c r="AC7" s="5">
        <v>1974.009</v>
      </c>
      <c r="AD7" s="5">
        <v>1912.289</v>
      </c>
      <c r="AE7" s="5">
        <v>2150.2660000000001</v>
      </c>
      <c r="AF7" s="5">
        <v>1226.296</v>
      </c>
      <c r="AG7" s="5">
        <v>868.45899999999995</v>
      </c>
      <c r="AH7" s="5">
        <v>602.94399999999996</v>
      </c>
      <c r="AI7" s="5">
        <v>687.34199999999998</v>
      </c>
      <c r="AJ7" s="5">
        <v>187.048</v>
      </c>
      <c r="AK7" s="5">
        <v>2</v>
      </c>
      <c r="AM7" s="13">
        <f>+AO7/$AO$3</f>
        <v>8.6640972500575703E-2</v>
      </c>
      <c r="AN7" s="7">
        <f>IF(AK7=1,AM7,AM7+AN5)</f>
        <v>0.89367348478873732</v>
      </c>
      <c r="AO7" s="5">
        <f>SUM(G7:AJ7)</f>
        <v>68265.883000000002</v>
      </c>
    </row>
    <row r="8" spans="1:44" x14ac:dyDescent="0.25">
      <c r="A8" s="1" t="s">
        <v>85</v>
      </c>
      <c r="B8" s="1" t="s">
        <v>81</v>
      </c>
      <c r="C8" s="1" t="s">
        <v>8</v>
      </c>
      <c r="D8" s="1" t="s">
        <v>27</v>
      </c>
      <c r="E8" s="34" t="s">
        <v>28</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5">
        <v>2</v>
      </c>
    </row>
    <row r="9" spans="1:44" x14ac:dyDescent="0.25">
      <c r="A9" s="1" t="s">
        <v>85</v>
      </c>
      <c r="B9" s="1" t="s">
        <v>81</v>
      </c>
      <c r="C9" s="1" t="s">
        <v>8</v>
      </c>
      <c r="D9" s="1" t="s">
        <v>153</v>
      </c>
      <c r="E9" s="34" t="s">
        <v>33</v>
      </c>
      <c r="F9" s="1" t="s">
        <v>10</v>
      </c>
      <c r="J9" s="5">
        <v>0.2</v>
      </c>
      <c r="U9" s="5">
        <v>4.8780000000000001</v>
      </c>
      <c r="W9" s="5">
        <v>4.2530000000000001</v>
      </c>
      <c r="X9" s="5">
        <v>3.85</v>
      </c>
      <c r="Y9" s="5">
        <v>159.31299999999999</v>
      </c>
      <c r="Z9" s="5">
        <v>243.613</v>
      </c>
      <c r="AA9" s="5">
        <v>222.32900000000001</v>
      </c>
      <c r="AB9" s="5">
        <v>368.51799999999997</v>
      </c>
      <c r="AC9" s="5">
        <v>464.76</v>
      </c>
      <c r="AD9" s="5">
        <v>1169.095</v>
      </c>
      <c r="AE9" s="5">
        <v>5292.7939999999999</v>
      </c>
      <c r="AF9" s="5">
        <v>4461.17</v>
      </c>
      <c r="AG9" s="5">
        <v>2195.4899999999998</v>
      </c>
      <c r="AH9" s="5">
        <v>2276.8870000000002</v>
      </c>
      <c r="AI9" s="5">
        <v>2351.127</v>
      </c>
      <c r="AJ9" s="5">
        <v>7041</v>
      </c>
      <c r="AK9" s="5">
        <v>3</v>
      </c>
      <c r="AM9" s="13">
        <f>+AO9/$AO$3</f>
        <v>3.3327471885802755E-2</v>
      </c>
      <c r="AN9" s="7">
        <f>IF(AK9=1,AM9,AM9+AN7)</f>
        <v>0.92700095667454008</v>
      </c>
      <c r="AO9" s="5">
        <f>SUM(G9:AJ9)</f>
        <v>26259.277000000002</v>
      </c>
    </row>
    <row r="10" spans="1:44" x14ac:dyDescent="0.25">
      <c r="A10" s="1" t="s">
        <v>85</v>
      </c>
      <c r="B10" s="1" t="s">
        <v>81</v>
      </c>
      <c r="C10" s="1" t="s">
        <v>8</v>
      </c>
      <c r="D10" s="1" t="s">
        <v>153</v>
      </c>
      <c r="E10" s="34" t="s">
        <v>33</v>
      </c>
      <c r="F10" s="1" t="s">
        <v>11</v>
      </c>
      <c r="J10" s="5">
        <v>-1</v>
      </c>
      <c r="U10" s="5">
        <v>-1</v>
      </c>
      <c r="W10" s="5">
        <v>-1</v>
      </c>
      <c r="X10" s="5" t="s">
        <v>15</v>
      </c>
      <c r="Y10" s="5">
        <v>-1</v>
      </c>
      <c r="Z10" s="5">
        <v>-1</v>
      </c>
      <c r="AA10" s="5">
        <v>-1</v>
      </c>
      <c r="AB10" s="5" t="s">
        <v>15</v>
      </c>
      <c r="AC10" s="5">
        <v>-1</v>
      </c>
      <c r="AD10" s="5">
        <v>-1</v>
      </c>
      <c r="AE10" s="5" t="s">
        <v>13</v>
      </c>
      <c r="AF10" s="5" t="s">
        <v>13</v>
      </c>
      <c r="AG10" s="5" t="s">
        <v>15</v>
      </c>
      <c r="AH10" s="5" t="s">
        <v>13</v>
      </c>
      <c r="AI10" s="5" t="s">
        <v>15</v>
      </c>
      <c r="AJ10" s="5" t="s">
        <v>15</v>
      </c>
      <c r="AK10" s="5">
        <v>3</v>
      </c>
    </row>
    <row r="11" spans="1:44" x14ac:dyDescent="0.25">
      <c r="A11" s="1" t="s">
        <v>85</v>
      </c>
      <c r="B11" s="1" t="s">
        <v>81</v>
      </c>
      <c r="C11" s="1" t="s">
        <v>8</v>
      </c>
      <c r="D11" s="1" t="s">
        <v>27</v>
      </c>
      <c r="E11" s="34" t="s">
        <v>9</v>
      </c>
      <c r="F11" s="1" t="s">
        <v>10</v>
      </c>
      <c r="G11" s="5">
        <v>1123</v>
      </c>
      <c r="H11" s="5">
        <v>1005</v>
      </c>
      <c r="I11" s="5">
        <v>328</v>
      </c>
      <c r="J11" s="5">
        <v>224</v>
      </c>
      <c r="K11" s="5">
        <v>224</v>
      </c>
      <c r="L11" s="5">
        <v>506</v>
      </c>
      <c r="M11" s="5">
        <v>282</v>
      </c>
      <c r="N11" s="5">
        <v>299.39999999999998</v>
      </c>
      <c r="O11" s="5">
        <v>1681.3</v>
      </c>
      <c r="P11" s="5">
        <v>552</v>
      </c>
      <c r="Q11" s="5">
        <v>950.3</v>
      </c>
      <c r="R11" s="5">
        <v>501.11500000000001</v>
      </c>
      <c r="S11" s="5">
        <v>245.23599999999999</v>
      </c>
      <c r="T11" s="5">
        <v>201.41399999999999</v>
      </c>
      <c r="U11" s="5">
        <v>114.517</v>
      </c>
      <c r="V11" s="5">
        <v>69.484999999999999</v>
      </c>
      <c r="W11" s="5">
        <v>441.05700000000002</v>
      </c>
      <c r="X11" s="5">
        <v>176.57499999999999</v>
      </c>
      <c r="Y11" s="5">
        <v>146.042</v>
      </c>
      <c r="Z11" s="5">
        <v>123.943</v>
      </c>
      <c r="AA11" s="5">
        <v>59.945999999999998</v>
      </c>
      <c r="AB11" s="5">
        <v>26.803999999999998</v>
      </c>
      <c r="AC11" s="5">
        <v>38.756999999999998</v>
      </c>
      <c r="AD11" s="5">
        <v>392.78199999999998</v>
      </c>
      <c r="AE11" s="5">
        <v>69.921000000000006</v>
      </c>
      <c r="AF11" s="5">
        <v>40.548999999999999</v>
      </c>
      <c r="AG11" s="5">
        <v>54.685000000000002</v>
      </c>
      <c r="AH11" s="5">
        <v>3.6629999999999998</v>
      </c>
      <c r="AI11" s="5">
        <v>4.4580000000000002</v>
      </c>
      <c r="AJ11" s="5">
        <v>23.187000000000001</v>
      </c>
      <c r="AK11" s="5">
        <v>4</v>
      </c>
      <c r="AM11" s="13">
        <f>+AO11/$AO$3</f>
        <v>1.2576372588346431E-2</v>
      </c>
      <c r="AN11" s="7">
        <f>IF(AK11=1,AM11,AM11+AN9)</f>
        <v>0.93957732926288651</v>
      </c>
      <c r="AO11" s="5">
        <f>SUM(G11:AJ11)</f>
        <v>9909.1360000000004</v>
      </c>
    </row>
    <row r="12" spans="1:44" x14ac:dyDescent="0.25">
      <c r="A12" s="1" t="s">
        <v>85</v>
      </c>
      <c r="B12" s="1" t="s">
        <v>81</v>
      </c>
      <c r="C12" s="1" t="s">
        <v>8</v>
      </c>
      <c r="D12" s="1" t="s">
        <v>27</v>
      </c>
      <c r="E12" s="34" t="s">
        <v>9</v>
      </c>
      <c r="F12" s="1" t="s">
        <v>11</v>
      </c>
      <c r="G12" s="5" t="s">
        <v>13</v>
      </c>
      <c r="H12" s="5" t="s">
        <v>13</v>
      </c>
      <c r="I12" s="5" t="s">
        <v>13</v>
      </c>
      <c r="J12" s="5" t="s">
        <v>13</v>
      </c>
      <c r="K12" s="5" t="s">
        <v>13</v>
      </c>
      <c r="L12" s="5" t="s">
        <v>13</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13</v>
      </c>
      <c r="AH12" s="5" t="s">
        <v>13</v>
      </c>
      <c r="AI12" s="5" t="s">
        <v>13</v>
      </c>
      <c r="AJ12" s="5" t="s">
        <v>13</v>
      </c>
      <c r="AK12" s="5">
        <v>4</v>
      </c>
    </row>
    <row r="13" spans="1:44" x14ac:dyDescent="0.25">
      <c r="A13" s="1" t="s">
        <v>85</v>
      </c>
      <c r="B13" s="1" t="s">
        <v>81</v>
      </c>
      <c r="C13" s="1" t="s">
        <v>30</v>
      </c>
      <c r="D13" s="1" t="s">
        <v>31</v>
      </c>
      <c r="E13" s="34" t="s">
        <v>9</v>
      </c>
      <c r="F13" s="1" t="s">
        <v>10</v>
      </c>
      <c r="G13" s="5">
        <v>1017</v>
      </c>
      <c r="H13" s="5">
        <v>1268</v>
      </c>
      <c r="I13" s="5">
        <v>886</v>
      </c>
      <c r="J13" s="5">
        <v>1000</v>
      </c>
      <c r="K13" s="5">
        <v>1000</v>
      </c>
      <c r="L13" s="5">
        <v>651</v>
      </c>
      <c r="M13" s="5">
        <v>651</v>
      </c>
      <c r="N13" s="5">
        <v>651</v>
      </c>
      <c r="Q13" s="5">
        <v>623.9</v>
      </c>
      <c r="R13" s="5">
        <v>544.5</v>
      </c>
      <c r="S13" s="5">
        <v>513.70000000000005</v>
      </c>
      <c r="T13" s="5">
        <v>535.70000000000005</v>
      </c>
      <c r="AK13" s="5">
        <v>5</v>
      </c>
      <c r="AM13" s="13">
        <f>+AO13/$AO$3</f>
        <v>1.1856327074914979E-2</v>
      </c>
      <c r="AN13" s="7">
        <f>IF(AK13=1,AM13,AM13+AN11)</f>
        <v>0.95143365633780153</v>
      </c>
      <c r="AO13" s="5">
        <f>SUM(G13:AJ13)</f>
        <v>9341.8000000000011</v>
      </c>
    </row>
    <row r="14" spans="1:44" ht="12.6" thickBot="1" x14ac:dyDescent="0.3">
      <c r="A14" s="1" t="s">
        <v>85</v>
      </c>
      <c r="B14" s="1" t="s">
        <v>81</v>
      </c>
      <c r="C14" s="1" t="s">
        <v>30</v>
      </c>
      <c r="D14" s="1" t="s">
        <v>31</v>
      </c>
      <c r="E14" s="34" t="s">
        <v>9</v>
      </c>
      <c r="F14" s="1" t="s">
        <v>11</v>
      </c>
      <c r="G14" s="5">
        <v>-1</v>
      </c>
      <c r="H14" s="5">
        <v>-1</v>
      </c>
      <c r="I14" s="5">
        <v>-1</v>
      </c>
      <c r="J14" s="5">
        <v>-1</v>
      </c>
      <c r="K14" s="5">
        <v>-1</v>
      </c>
      <c r="L14" s="5">
        <v>-1</v>
      </c>
      <c r="M14" s="5">
        <v>-1</v>
      </c>
      <c r="N14" s="5">
        <v>-1</v>
      </c>
      <c r="P14" s="5" t="s">
        <v>24</v>
      </c>
      <c r="Q14" s="5">
        <v>-1</v>
      </c>
      <c r="R14" s="5">
        <v>-1</v>
      </c>
      <c r="S14" s="5">
        <v>-1</v>
      </c>
      <c r="T14" s="5">
        <v>-1</v>
      </c>
      <c r="AK14" s="29">
        <v>5</v>
      </c>
    </row>
    <row r="15" spans="1:44" x14ac:dyDescent="0.25">
      <c r="A15" s="1" t="s">
        <v>85</v>
      </c>
      <c r="B15" s="1" t="s">
        <v>81</v>
      </c>
      <c r="C15" s="1" t="s">
        <v>8</v>
      </c>
      <c r="D15" s="1" t="s">
        <v>153</v>
      </c>
      <c r="E15" s="34" t="s">
        <v>28</v>
      </c>
      <c r="F15" s="1" t="s">
        <v>10</v>
      </c>
      <c r="K15" s="5">
        <v>743</v>
      </c>
      <c r="L15" s="5">
        <v>219</v>
      </c>
      <c r="M15" s="5">
        <v>240</v>
      </c>
      <c r="N15" s="5">
        <v>473</v>
      </c>
      <c r="O15" s="5">
        <v>108.2</v>
      </c>
      <c r="P15" s="5">
        <v>115.65</v>
      </c>
      <c r="S15" s="5">
        <v>1118.9649999999999</v>
      </c>
      <c r="T15" s="5">
        <v>238.9</v>
      </c>
      <c r="U15" s="5">
        <v>402.93400000000003</v>
      </c>
      <c r="V15" s="5">
        <v>213.41300000000001</v>
      </c>
      <c r="W15" s="5">
        <v>223.33500000000001</v>
      </c>
      <c r="Y15" s="5">
        <v>551.55499999999995</v>
      </c>
      <c r="Z15" s="5">
        <v>9.1489999999999991</v>
      </c>
      <c r="AH15" s="5">
        <v>406</v>
      </c>
      <c r="AI15" s="5">
        <v>473.67</v>
      </c>
      <c r="AJ15" s="5">
        <v>682</v>
      </c>
      <c r="AK15" s="5">
        <v>6</v>
      </c>
      <c r="AM15" s="13">
        <f>+AO15/$AO$3</f>
        <v>7.892674107773244E-3</v>
      </c>
      <c r="AN15" s="7">
        <f>IF(AK15=1,AM15,AM15+AN13)</f>
        <v>0.9593263304455748</v>
      </c>
      <c r="AO15" s="5">
        <f>SUM(G15:AJ15)</f>
        <v>6218.7710000000006</v>
      </c>
    </row>
    <row r="16" spans="1:44" x14ac:dyDescent="0.25">
      <c r="A16" s="1" t="s">
        <v>85</v>
      </c>
      <c r="B16" s="1" t="s">
        <v>81</v>
      </c>
      <c r="C16" s="1" t="s">
        <v>8</v>
      </c>
      <c r="D16" s="1" t="s">
        <v>153</v>
      </c>
      <c r="E16" s="34" t="s">
        <v>28</v>
      </c>
      <c r="F16" s="1" t="s">
        <v>11</v>
      </c>
      <c r="K16" s="5">
        <v>-1</v>
      </c>
      <c r="L16" s="5">
        <v>-1</v>
      </c>
      <c r="M16" s="5" t="s">
        <v>15</v>
      </c>
      <c r="N16" s="5">
        <v>-1</v>
      </c>
      <c r="O16" s="5">
        <v>-1</v>
      </c>
      <c r="P16" s="5">
        <v>-1</v>
      </c>
      <c r="S16" s="5" t="s">
        <v>15</v>
      </c>
      <c r="T16" s="5" t="s">
        <v>15</v>
      </c>
      <c r="U16" s="5" t="s">
        <v>15</v>
      </c>
      <c r="V16" s="5" t="s">
        <v>15</v>
      </c>
      <c r="W16" s="5" t="s">
        <v>15</v>
      </c>
      <c r="X16" s="5" t="s">
        <v>15</v>
      </c>
      <c r="Y16" s="5">
        <v>-1</v>
      </c>
      <c r="Z16" s="5">
        <v>-1</v>
      </c>
      <c r="AH16" s="5" t="s">
        <v>15</v>
      </c>
      <c r="AI16" s="5" t="s">
        <v>15</v>
      </c>
      <c r="AJ16" s="5" t="s">
        <v>15</v>
      </c>
      <c r="AK16" s="5">
        <v>6</v>
      </c>
    </row>
    <row r="17" spans="1:41" x14ac:dyDescent="0.25">
      <c r="A17" s="1" t="s">
        <v>85</v>
      </c>
      <c r="B17" s="1" t="s">
        <v>81</v>
      </c>
      <c r="C17" s="1" t="s">
        <v>8</v>
      </c>
      <c r="D17" s="1" t="s">
        <v>153</v>
      </c>
      <c r="E17" s="34" t="s">
        <v>21</v>
      </c>
      <c r="F17" s="1" t="s">
        <v>10</v>
      </c>
      <c r="G17" s="5">
        <v>9</v>
      </c>
      <c r="H17" s="5">
        <v>6</v>
      </c>
      <c r="I17" s="5">
        <v>30</v>
      </c>
      <c r="J17" s="5">
        <v>9</v>
      </c>
      <c r="P17" s="5">
        <v>37.799999999999997</v>
      </c>
      <c r="R17" s="5">
        <v>0.86699999999999999</v>
      </c>
      <c r="T17" s="5">
        <v>2.391</v>
      </c>
      <c r="W17" s="5">
        <v>2.5870000000000002</v>
      </c>
      <c r="X17" s="5">
        <v>824.85500000000002</v>
      </c>
      <c r="Y17" s="5">
        <v>322.56900000000002</v>
      </c>
      <c r="Z17" s="5">
        <v>41.405999999999999</v>
      </c>
      <c r="AA17" s="5">
        <v>88.34</v>
      </c>
      <c r="AB17" s="5">
        <v>39.017000000000003</v>
      </c>
      <c r="AC17" s="5">
        <v>169.52600000000001</v>
      </c>
      <c r="AD17" s="5">
        <v>644.63</v>
      </c>
      <c r="AE17" s="5">
        <v>198.56800000000001</v>
      </c>
      <c r="AF17" s="5">
        <v>260.06400000000002</v>
      </c>
      <c r="AG17" s="5">
        <v>374.31</v>
      </c>
      <c r="AH17" s="5">
        <v>159.596</v>
      </c>
      <c r="AI17" s="5">
        <v>394.404</v>
      </c>
      <c r="AJ17" s="5">
        <v>1157</v>
      </c>
      <c r="AK17" s="5">
        <v>7</v>
      </c>
      <c r="AM17" s="13">
        <f>+AO17/$AO$3</f>
        <v>6.0563877259841815E-3</v>
      </c>
      <c r="AN17" s="7">
        <f>IF(AK17=1,AM17,AM17+AN15)</f>
        <v>0.96538271817155896</v>
      </c>
      <c r="AO17" s="5">
        <f>SUM(G17:AJ17)</f>
        <v>4771.93</v>
      </c>
    </row>
    <row r="18" spans="1:41" x14ac:dyDescent="0.25">
      <c r="A18" s="1" t="s">
        <v>85</v>
      </c>
      <c r="B18" s="1" t="s">
        <v>81</v>
      </c>
      <c r="C18" s="1" t="s">
        <v>8</v>
      </c>
      <c r="D18" s="1" t="s">
        <v>153</v>
      </c>
      <c r="E18" s="34" t="s">
        <v>21</v>
      </c>
      <c r="F18" s="1" t="s">
        <v>11</v>
      </c>
      <c r="G18" s="5" t="s">
        <v>15</v>
      </c>
      <c r="H18" s="5">
        <v>-1</v>
      </c>
      <c r="I18" s="5">
        <v>-1</v>
      </c>
      <c r="J18" s="5">
        <v>-1</v>
      </c>
      <c r="P18" s="5">
        <v>-1</v>
      </c>
      <c r="Q18" s="5" t="s">
        <v>15</v>
      </c>
      <c r="R18" s="5" t="s">
        <v>15</v>
      </c>
      <c r="T18" s="5" t="s">
        <v>15</v>
      </c>
      <c r="W18" s="5">
        <v>-1</v>
      </c>
      <c r="X18" s="5" t="s">
        <v>15</v>
      </c>
      <c r="Y18" s="5" t="s">
        <v>24</v>
      </c>
      <c r="Z18" s="5" t="s">
        <v>15</v>
      </c>
      <c r="AA18" s="5">
        <v>-1</v>
      </c>
      <c r="AB18" s="5">
        <v>-1</v>
      </c>
      <c r="AC18" s="5">
        <v>-1</v>
      </c>
      <c r="AD18" s="5">
        <v>-1</v>
      </c>
      <c r="AE18" s="5" t="s">
        <v>15</v>
      </c>
      <c r="AF18" s="5">
        <v>-1</v>
      </c>
      <c r="AG18" s="5">
        <v>-1</v>
      </c>
      <c r="AH18" s="5">
        <v>-1</v>
      </c>
      <c r="AI18" s="5" t="s">
        <v>15</v>
      </c>
      <c r="AJ18" s="5" t="s">
        <v>15</v>
      </c>
      <c r="AK18" s="5">
        <v>7</v>
      </c>
    </row>
    <row r="19" spans="1:41" x14ac:dyDescent="0.25">
      <c r="A19" s="1" t="s">
        <v>85</v>
      </c>
      <c r="B19" s="1" t="s">
        <v>81</v>
      </c>
      <c r="C19" s="1" t="s">
        <v>8</v>
      </c>
      <c r="D19" s="1" t="s">
        <v>68</v>
      </c>
      <c r="E19" s="34" t="s">
        <v>28</v>
      </c>
      <c r="F19" s="1" t="s">
        <v>10</v>
      </c>
      <c r="Z19" s="5">
        <v>232</v>
      </c>
      <c r="AA19" s="5">
        <v>67</v>
      </c>
      <c r="AB19" s="5">
        <v>157</v>
      </c>
      <c r="AC19" s="5">
        <v>265</v>
      </c>
      <c r="AD19" s="5">
        <v>160</v>
      </c>
      <c r="AE19" s="5">
        <v>410</v>
      </c>
      <c r="AF19" s="5">
        <v>1234</v>
      </c>
      <c r="AG19" s="5">
        <v>700</v>
      </c>
      <c r="AH19" s="5">
        <v>283</v>
      </c>
      <c r="AK19" s="5">
        <v>8</v>
      </c>
      <c r="AM19" s="13">
        <f>+AO19/$AO$3</f>
        <v>4.4522463956412827E-3</v>
      </c>
      <c r="AN19" s="7">
        <f>IF(AK19=1,AM19,AM19+AN17)</f>
        <v>0.9698349645672002</v>
      </c>
      <c r="AO19" s="5">
        <f>SUM(G19:AJ19)</f>
        <v>3508</v>
      </c>
    </row>
    <row r="20" spans="1:41" x14ac:dyDescent="0.25">
      <c r="A20" s="1" t="s">
        <v>85</v>
      </c>
      <c r="B20" s="1" t="s">
        <v>81</v>
      </c>
      <c r="C20" s="1" t="s">
        <v>8</v>
      </c>
      <c r="D20" s="1" t="s">
        <v>68</v>
      </c>
      <c r="E20" s="34" t="s">
        <v>28</v>
      </c>
      <c r="F20" s="1" t="s">
        <v>11</v>
      </c>
      <c r="J20" s="5" t="s">
        <v>18</v>
      </c>
      <c r="K20" s="5" t="s">
        <v>18</v>
      </c>
      <c r="L20" s="5" t="s">
        <v>18</v>
      </c>
      <c r="M20" s="5" t="s">
        <v>18</v>
      </c>
      <c r="N20" s="5" t="s">
        <v>18</v>
      </c>
      <c r="O20" s="5" t="s">
        <v>18</v>
      </c>
      <c r="P20" s="5" t="s">
        <v>18</v>
      </c>
      <c r="Q20" s="5" t="s">
        <v>18</v>
      </c>
      <c r="R20" s="5" t="s">
        <v>18</v>
      </c>
      <c r="S20" s="5" t="s">
        <v>18</v>
      </c>
      <c r="T20" s="5" t="s">
        <v>17</v>
      </c>
      <c r="U20" s="5" t="s">
        <v>17</v>
      </c>
      <c r="V20" s="5" t="s">
        <v>17</v>
      </c>
      <c r="W20" s="5" t="s">
        <v>18</v>
      </c>
      <c r="X20" s="5" t="s">
        <v>17</v>
      </c>
      <c r="Y20" s="5" t="s">
        <v>23</v>
      </c>
      <c r="Z20" s="5" t="s">
        <v>23</v>
      </c>
      <c r="AA20" s="5" t="s">
        <v>13</v>
      </c>
      <c r="AB20" s="5" t="s">
        <v>15</v>
      </c>
      <c r="AC20" s="5" t="s">
        <v>13</v>
      </c>
      <c r="AD20" s="5" t="s">
        <v>13</v>
      </c>
      <c r="AE20" s="5" t="s">
        <v>15</v>
      </c>
      <c r="AF20" s="5" t="s">
        <v>13</v>
      </c>
      <c r="AG20" s="5" t="s">
        <v>13</v>
      </c>
      <c r="AH20" s="5" t="s">
        <v>24</v>
      </c>
      <c r="AK20" s="5">
        <v>8</v>
      </c>
    </row>
    <row r="21" spans="1:41" x14ac:dyDescent="0.25">
      <c r="A21" s="1" t="s">
        <v>85</v>
      </c>
      <c r="B21" s="1" t="s">
        <v>81</v>
      </c>
      <c r="C21" s="1" t="s">
        <v>8</v>
      </c>
      <c r="D21" s="1" t="s">
        <v>217</v>
      </c>
      <c r="E21" s="34" t="s">
        <v>26</v>
      </c>
      <c r="F21" s="1" t="s">
        <v>10</v>
      </c>
      <c r="G21" s="5">
        <v>81</v>
      </c>
      <c r="H21" s="5">
        <v>66</v>
      </c>
      <c r="I21" s="5">
        <v>21</v>
      </c>
      <c r="J21" s="5">
        <v>82</v>
      </c>
      <c r="K21" s="5">
        <v>64</v>
      </c>
      <c r="L21" s="5">
        <v>86</v>
      </c>
      <c r="M21" s="5">
        <v>99</v>
      </c>
      <c r="N21" s="5">
        <v>29.79</v>
      </c>
      <c r="O21" s="5">
        <v>49</v>
      </c>
      <c r="P21" s="5">
        <v>69.78</v>
      </c>
      <c r="Q21" s="5">
        <v>60.78</v>
      </c>
      <c r="R21" s="5">
        <v>74.031000000000006</v>
      </c>
      <c r="S21" s="5">
        <v>15.109</v>
      </c>
      <c r="T21" s="5">
        <v>48.728000000000002</v>
      </c>
      <c r="U21" s="5">
        <v>51.527000000000001</v>
      </c>
      <c r="V21" s="5">
        <v>48.651000000000003</v>
      </c>
      <c r="W21" s="5">
        <v>102.005</v>
      </c>
      <c r="X21" s="5">
        <v>86.125</v>
      </c>
      <c r="Y21" s="5">
        <v>97.662000000000006</v>
      </c>
      <c r="Z21" s="5">
        <v>90.659000000000006</v>
      </c>
      <c r="AA21" s="5">
        <v>323.05599999999998</v>
      </c>
      <c r="AB21" s="5">
        <v>172.11600000000001</v>
      </c>
      <c r="AC21" s="5">
        <v>91.805000000000007</v>
      </c>
      <c r="AD21" s="5">
        <v>175.53100000000001</v>
      </c>
      <c r="AE21" s="5">
        <v>195.10599999999999</v>
      </c>
      <c r="AF21" s="5">
        <v>75.697999999999993</v>
      </c>
      <c r="AG21" s="5">
        <v>43.631</v>
      </c>
      <c r="AH21" s="5">
        <v>66.997</v>
      </c>
      <c r="AI21" s="5">
        <v>63.942</v>
      </c>
      <c r="AJ21" s="5">
        <v>101.051</v>
      </c>
      <c r="AK21" s="5">
        <v>9</v>
      </c>
      <c r="AM21" s="13">
        <f>+AO21/$AO$3</f>
        <v>3.3401747488941889E-3</v>
      </c>
      <c r="AN21" s="7">
        <f>IF(AK21=1,AM21,AM21+AN19)</f>
        <v>0.97317513931609434</v>
      </c>
      <c r="AO21" s="5">
        <f>SUM(G21:AJ21)</f>
        <v>2631.7799999999997</v>
      </c>
    </row>
    <row r="22" spans="1:41" x14ac:dyDescent="0.25">
      <c r="A22" s="1" t="s">
        <v>85</v>
      </c>
      <c r="B22" s="1" t="s">
        <v>81</v>
      </c>
      <c r="C22" s="1" t="s">
        <v>8</v>
      </c>
      <c r="D22" s="1" t="s">
        <v>217</v>
      </c>
      <c r="E22" s="34" t="s">
        <v>26</v>
      </c>
      <c r="F22" s="1" t="s">
        <v>11</v>
      </c>
      <c r="G22" s="5" t="s">
        <v>13</v>
      </c>
      <c r="H22" s="5" t="s">
        <v>13</v>
      </c>
      <c r="I22" s="5" t="s">
        <v>13</v>
      </c>
      <c r="J22" s="5" t="s">
        <v>24</v>
      </c>
      <c r="K22" s="5" t="s">
        <v>13</v>
      </c>
      <c r="L22" s="5" t="s">
        <v>13</v>
      </c>
      <c r="M22" s="5" t="s">
        <v>13</v>
      </c>
      <c r="N22" s="5" t="s">
        <v>13</v>
      </c>
      <c r="O22" s="5" t="s">
        <v>13</v>
      </c>
      <c r="P22" s="5" t="s">
        <v>12</v>
      </c>
      <c r="Q22" s="5" t="s">
        <v>12</v>
      </c>
      <c r="R22" s="5" t="s">
        <v>12</v>
      </c>
      <c r="S22" s="5" t="s">
        <v>12</v>
      </c>
      <c r="T22" s="5" t="s">
        <v>12</v>
      </c>
      <c r="U22" s="5" t="s">
        <v>12</v>
      </c>
      <c r="V22" s="5" t="s">
        <v>13</v>
      </c>
      <c r="W22" s="5" t="s">
        <v>12</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5">
        <v>9</v>
      </c>
    </row>
    <row r="23" spans="1:41" x14ac:dyDescent="0.25">
      <c r="A23" s="1" t="s">
        <v>85</v>
      </c>
      <c r="B23" s="1" t="s">
        <v>81</v>
      </c>
      <c r="C23" s="1" t="s">
        <v>30</v>
      </c>
      <c r="D23" s="1" t="s">
        <v>220</v>
      </c>
      <c r="E23" s="34" t="s">
        <v>14</v>
      </c>
      <c r="F23" s="1" t="s">
        <v>10</v>
      </c>
      <c r="P23" s="5">
        <v>106.2</v>
      </c>
      <c r="Q23" s="5">
        <v>132.4</v>
      </c>
      <c r="R23" s="5">
        <v>136.71799999999999</v>
      </c>
      <c r="S23" s="5">
        <v>159.10400000000001</v>
      </c>
      <c r="T23" s="5">
        <v>119.53100000000001</v>
      </c>
      <c r="U23" s="5">
        <v>88.825000000000003</v>
      </c>
      <c r="V23" s="5">
        <v>167.79300000000001</v>
      </c>
      <c r="X23" s="5">
        <v>153.006</v>
      </c>
      <c r="Y23" s="5">
        <v>142.93</v>
      </c>
      <c r="Z23" s="5">
        <v>108.64</v>
      </c>
      <c r="AA23" s="5">
        <v>171.387</v>
      </c>
      <c r="AB23" s="5">
        <v>139.298</v>
      </c>
      <c r="AC23" s="5">
        <v>87.174999999999997</v>
      </c>
      <c r="AD23" s="5">
        <v>137.959</v>
      </c>
      <c r="AE23" s="5">
        <v>141.745</v>
      </c>
      <c r="AF23" s="5">
        <v>122.29300000000001</v>
      </c>
      <c r="AG23" s="5">
        <v>77.659000000000006</v>
      </c>
      <c r="AH23" s="5">
        <v>44.466000000000001</v>
      </c>
      <c r="AI23" s="5">
        <v>83.304000000000002</v>
      </c>
      <c r="AJ23" s="5">
        <v>73.418000000000006</v>
      </c>
      <c r="AK23" s="5">
        <v>10</v>
      </c>
      <c r="AM23" s="13">
        <f>+AO23/$AO$3</f>
        <v>3.038202533196204E-3</v>
      </c>
      <c r="AN23" s="7">
        <f>IF(AK23=1,AM23,AM23+AN21)</f>
        <v>0.97621334184929054</v>
      </c>
      <c r="AO23" s="5">
        <f>SUM(G23:AJ23)</f>
        <v>2393.8510000000006</v>
      </c>
    </row>
    <row r="24" spans="1:41" x14ac:dyDescent="0.25">
      <c r="A24" s="1" t="s">
        <v>85</v>
      </c>
      <c r="B24" s="1" t="s">
        <v>81</v>
      </c>
      <c r="C24" s="1" t="s">
        <v>30</v>
      </c>
      <c r="D24" s="1" t="s">
        <v>220</v>
      </c>
      <c r="E24" s="34" t="s">
        <v>14</v>
      </c>
      <c r="F24" s="1" t="s">
        <v>11</v>
      </c>
      <c r="P24" s="5">
        <v>-1</v>
      </c>
      <c r="Q24" s="5">
        <v>-1</v>
      </c>
      <c r="R24" s="5">
        <v>-1</v>
      </c>
      <c r="S24" s="5">
        <v>-1</v>
      </c>
      <c r="T24" s="5">
        <v>-1</v>
      </c>
      <c r="U24" s="5">
        <v>-1</v>
      </c>
      <c r="V24" s="5">
        <v>-1</v>
      </c>
      <c r="X24" s="5">
        <v>-1</v>
      </c>
      <c r="Y24" s="5">
        <v>-1</v>
      </c>
      <c r="Z24" s="5">
        <v>-1</v>
      </c>
      <c r="AA24" s="5">
        <v>-1</v>
      </c>
      <c r="AB24" s="5">
        <v>-1</v>
      </c>
      <c r="AC24" s="5">
        <v>-1</v>
      </c>
      <c r="AD24" s="5">
        <v>-1</v>
      </c>
      <c r="AE24" s="5">
        <v>-1</v>
      </c>
      <c r="AF24" s="5">
        <v>-1</v>
      </c>
      <c r="AG24" s="5">
        <v>-1</v>
      </c>
      <c r="AH24" s="5">
        <v>-1</v>
      </c>
      <c r="AI24" s="5">
        <v>-1</v>
      </c>
      <c r="AJ24" s="5">
        <v>-1</v>
      </c>
      <c r="AK24" s="5">
        <v>10</v>
      </c>
    </row>
    <row r="25" spans="1:41" x14ac:dyDescent="0.25">
      <c r="A25" s="1" t="s">
        <v>85</v>
      </c>
      <c r="B25" s="1" t="s">
        <v>81</v>
      </c>
      <c r="C25" s="1" t="s">
        <v>30</v>
      </c>
      <c r="D25" s="1" t="s">
        <v>82</v>
      </c>
      <c r="E25" s="34" t="s">
        <v>32</v>
      </c>
      <c r="F25" s="1" t="s">
        <v>10</v>
      </c>
      <c r="H25" s="5">
        <v>789</v>
      </c>
      <c r="I25" s="5">
        <v>1583</v>
      </c>
      <c r="AK25" s="5">
        <v>11</v>
      </c>
      <c r="AM25" s="13">
        <f>+AO25/$AO$3</f>
        <v>3.0104699117620079E-3</v>
      </c>
      <c r="AN25" s="7">
        <f>IF(AK25=1,AM25,AM25+AN23)</f>
        <v>0.97922381176105255</v>
      </c>
      <c r="AO25" s="5">
        <f>SUM(G25:AJ25)</f>
        <v>2372</v>
      </c>
    </row>
    <row r="26" spans="1:41" x14ac:dyDescent="0.25">
      <c r="A26" s="1" t="s">
        <v>85</v>
      </c>
      <c r="B26" s="1" t="s">
        <v>81</v>
      </c>
      <c r="C26" s="1" t="s">
        <v>30</v>
      </c>
      <c r="D26" s="1" t="s">
        <v>82</v>
      </c>
      <c r="E26" s="34" t="s">
        <v>32</v>
      </c>
      <c r="F26" s="1" t="s">
        <v>11</v>
      </c>
      <c r="H26" s="5">
        <v>-1</v>
      </c>
      <c r="I26" s="5">
        <v>-1</v>
      </c>
      <c r="AK26" s="5">
        <v>11</v>
      </c>
    </row>
    <row r="27" spans="1:41" x14ac:dyDescent="0.25">
      <c r="A27" s="1" t="s">
        <v>85</v>
      </c>
      <c r="B27" s="1" t="s">
        <v>81</v>
      </c>
      <c r="C27" s="1" t="s">
        <v>30</v>
      </c>
      <c r="D27" s="1" t="s">
        <v>82</v>
      </c>
      <c r="E27" s="34" t="s">
        <v>28</v>
      </c>
      <c r="F27" s="1" t="s">
        <v>10</v>
      </c>
      <c r="G27" s="5">
        <v>2074</v>
      </c>
      <c r="AK27" s="5">
        <v>12</v>
      </c>
      <c r="AM27" s="13">
        <f>+AO27/$AO$3</f>
        <v>2.6322574186317051E-3</v>
      </c>
      <c r="AN27" s="7">
        <f>IF(AK27=1,AM27,AM27+AN25)</f>
        <v>0.98185606917968427</v>
      </c>
      <c r="AO27" s="5">
        <f>SUM(G27:AJ27)</f>
        <v>2074</v>
      </c>
    </row>
    <row r="28" spans="1:41" x14ac:dyDescent="0.25">
      <c r="A28" s="1" t="s">
        <v>85</v>
      </c>
      <c r="B28" s="1" t="s">
        <v>81</v>
      </c>
      <c r="C28" s="1" t="s">
        <v>30</v>
      </c>
      <c r="D28" s="1" t="s">
        <v>82</v>
      </c>
      <c r="E28" s="34" t="s">
        <v>28</v>
      </c>
      <c r="F28" s="1" t="s">
        <v>11</v>
      </c>
      <c r="G28" s="5">
        <v>-1</v>
      </c>
      <c r="AK28" s="5">
        <v>12</v>
      </c>
    </row>
    <row r="29" spans="1:41" x14ac:dyDescent="0.25">
      <c r="A29" s="1" t="s">
        <v>85</v>
      </c>
      <c r="B29" s="1" t="s">
        <v>81</v>
      </c>
      <c r="C29" s="1" t="s">
        <v>8</v>
      </c>
      <c r="D29" s="1" t="s">
        <v>212</v>
      </c>
      <c r="E29" s="34" t="s">
        <v>28</v>
      </c>
      <c r="F29" s="1" t="s">
        <v>10</v>
      </c>
      <c r="G29" s="5">
        <v>397</v>
      </c>
      <c r="AC29" s="5">
        <v>7.7990000000000004</v>
      </c>
      <c r="AD29" s="5">
        <v>708.53</v>
      </c>
      <c r="AE29" s="5">
        <v>257.30599999999998</v>
      </c>
      <c r="AF29" s="5">
        <v>116.113</v>
      </c>
      <c r="AG29" s="5">
        <v>205.21299999999999</v>
      </c>
      <c r="AH29" s="5">
        <v>133.16800000000001</v>
      </c>
      <c r="AI29" s="5">
        <v>77.793999999999997</v>
      </c>
      <c r="AJ29" s="5">
        <v>147.34100000000001</v>
      </c>
      <c r="AK29" s="5">
        <v>13</v>
      </c>
      <c r="AM29" s="13">
        <f>+AO29/$AO$3</f>
        <v>2.6021324128030444E-3</v>
      </c>
      <c r="AN29" s="7">
        <f>IF(AK29=1,AM29,AM29+AN27)</f>
        <v>0.98445820159248731</v>
      </c>
      <c r="AO29" s="5">
        <f>SUM(G29:AJ29)</f>
        <v>2050.2640000000001</v>
      </c>
    </row>
    <row r="30" spans="1:41" x14ac:dyDescent="0.25">
      <c r="A30" s="1" t="s">
        <v>85</v>
      </c>
      <c r="B30" s="1" t="s">
        <v>81</v>
      </c>
      <c r="C30" s="1" t="s">
        <v>8</v>
      </c>
      <c r="D30" s="1" t="s">
        <v>212</v>
      </c>
      <c r="E30" s="34" t="s">
        <v>28</v>
      </c>
      <c r="F30" s="1" t="s">
        <v>11</v>
      </c>
      <c r="G30" s="5">
        <v>-1</v>
      </c>
      <c r="H30" s="5" t="s">
        <v>17</v>
      </c>
      <c r="J30" s="5" t="s">
        <v>18</v>
      </c>
      <c r="K30" s="5" t="s">
        <v>18</v>
      </c>
      <c r="L30" s="5" t="s">
        <v>15</v>
      </c>
      <c r="M30" s="5" t="s">
        <v>15</v>
      </c>
      <c r="N30" s="5" t="s">
        <v>17</v>
      </c>
      <c r="O30" s="5" t="s">
        <v>12</v>
      </c>
      <c r="P30" s="5" t="s">
        <v>12</v>
      </c>
      <c r="R30" s="5" t="s">
        <v>23</v>
      </c>
      <c r="S30" s="5" t="s">
        <v>15</v>
      </c>
      <c r="V30" s="5" t="s">
        <v>15</v>
      </c>
      <c r="W30" s="5" t="s">
        <v>12</v>
      </c>
      <c r="X30" s="5" t="s">
        <v>12</v>
      </c>
      <c r="Y30" s="5" t="s">
        <v>12</v>
      </c>
      <c r="Z30" s="5" t="s">
        <v>12</v>
      </c>
      <c r="AA30" s="5" t="s">
        <v>12</v>
      </c>
      <c r="AB30" s="5" t="s">
        <v>12</v>
      </c>
      <c r="AC30" s="5" t="s">
        <v>18</v>
      </c>
      <c r="AD30" s="5" t="s">
        <v>23</v>
      </c>
      <c r="AE30" s="5" t="s">
        <v>12</v>
      </c>
      <c r="AF30" s="5" t="s">
        <v>12</v>
      </c>
      <c r="AG30" s="5" t="s">
        <v>12</v>
      </c>
      <c r="AH30" s="5" t="s">
        <v>15</v>
      </c>
      <c r="AI30" s="5" t="s">
        <v>18</v>
      </c>
      <c r="AJ30" s="5" t="s">
        <v>12</v>
      </c>
      <c r="AK30" s="5">
        <v>13</v>
      </c>
    </row>
    <row r="31" spans="1:41" x14ac:dyDescent="0.25">
      <c r="A31" s="1" t="s">
        <v>85</v>
      </c>
      <c r="B31" s="1" t="s">
        <v>81</v>
      </c>
      <c r="C31" s="1" t="s">
        <v>8</v>
      </c>
      <c r="D31" s="1" t="s">
        <v>216</v>
      </c>
      <c r="E31" s="34" t="s">
        <v>14</v>
      </c>
      <c r="F31" s="1" t="s">
        <v>10</v>
      </c>
      <c r="G31" s="5">
        <v>66</v>
      </c>
      <c r="H31" s="5">
        <v>56</v>
      </c>
      <c r="I31" s="5">
        <v>53</v>
      </c>
      <c r="J31" s="5">
        <v>37</v>
      </c>
      <c r="K31" s="5">
        <v>42</v>
      </c>
      <c r="L31" s="5">
        <v>57.4</v>
      </c>
      <c r="M31" s="5">
        <v>37</v>
      </c>
      <c r="N31" s="5">
        <v>68.099999999999994</v>
      </c>
      <c r="O31" s="5">
        <v>96.8</v>
      </c>
      <c r="P31" s="5">
        <v>151</v>
      </c>
      <c r="Q31" s="5">
        <v>90</v>
      </c>
      <c r="R31" s="5">
        <v>85</v>
      </c>
      <c r="S31" s="5">
        <v>85</v>
      </c>
      <c r="T31" s="5">
        <v>147.458</v>
      </c>
      <c r="U31" s="5">
        <v>87.7</v>
      </c>
      <c r="V31" s="5">
        <v>82.683999999999997</v>
      </c>
      <c r="W31" s="5">
        <v>52.03</v>
      </c>
      <c r="X31" s="5">
        <v>44.432000000000002</v>
      </c>
      <c r="Y31" s="5">
        <v>50.383000000000003</v>
      </c>
      <c r="AA31" s="5">
        <v>35.5</v>
      </c>
      <c r="AB31" s="5">
        <v>39.430999999999997</v>
      </c>
      <c r="AC31" s="5">
        <v>46.396999999999998</v>
      </c>
      <c r="AE31" s="5">
        <v>32.057000000000002</v>
      </c>
      <c r="AF31" s="5">
        <v>24.363</v>
      </c>
      <c r="AG31" s="5">
        <v>34.017000000000003</v>
      </c>
      <c r="AH31" s="5">
        <v>29.204999999999998</v>
      </c>
      <c r="AK31" s="5">
        <v>14</v>
      </c>
      <c r="AM31" s="13">
        <f>+AO31/$AO$3</f>
        <v>2.0686916129704332E-3</v>
      </c>
      <c r="AN31" s="7">
        <f>IF(AK31=1,AM31,AM31+AN29)</f>
        <v>0.98652689320545772</v>
      </c>
      <c r="AO31" s="5">
        <f>SUM(G31:AJ31)</f>
        <v>1629.9570000000001</v>
      </c>
    </row>
    <row r="32" spans="1:41" x14ac:dyDescent="0.25">
      <c r="A32" s="1" t="s">
        <v>85</v>
      </c>
      <c r="B32" s="1" t="s">
        <v>81</v>
      </c>
      <c r="C32" s="1" t="s">
        <v>8</v>
      </c>
      <c r="D32" s="1" t="s">
        <v>216</v>
      </c>
      <c r="E32" s="34" t="s">
        <v>14</v>
      </c>
      <c r="F32" s="1" t="s">
        <v>11</v>
      </c>
      <c r="G32" s="5">
        <v>-1</v>
      </c>
      <c r="H32" s="5">
        <v>-1</v>
      </c>
      <c r="I32" s="5">
        <v>-1</v>
      </c>
      <c r="J32" s="5">
        <v>-1</v>
      </c>
      <c r="K32" s="5">
        <v>-1</v>
      </c>
      <c r="L32" s="5">
        <v>-1</v>
      </c>
      <c r="M32" s="5">
        <v>-1</v>
      </c>
      <c r="N32" s="5">
        <v>-1</v>
      </c>
      <c r="O32" s="5">
        <v>-1</v>
      </c>
      <c r="P32" s="5">
        <v>-1</v>
      </c>
      <c r="Q32" s="5">
        <v>-1</v>
      </c>
      <c r="R32" s="5">
        <v>-1</v>
      </c>
      <c r="S32" s="5">
        <v>-1</v>
      </c>
      <c r="T32" s="5">
        <v>-1</v>
      </c>
      <c r="U32" s="5">
        <v>-1</v>
      </c>
      <c r="V32" s="5">
        <v>-1</v>
      </c>
      <c r="W32" s="5">
        <v>-1</v>
      </c>
      <c r="X32" s="5">
        <v>-1</v>
      </c>
      <c r="Y32" s="5">
        <v>-1</v>
      </c>
      <c r="AA32" s="5">
        <v>-1</v>
      </c>
      <c r="AB32" s="5">
        <v>-1</v>
      </c>
      <c r="AC32" s="5">
        <v>-1</v>
      </c>
      <c r="AE32" s="5">
        <v>-1</v>
      </c>
      <c r="AF32" s="5">
        <v>-1</v>
      </c>
      <c r="AG32" s="5">
        <v>-1</v>
      </c>
      <c r="AH32" s="5">
        <v>-1</v>
      </c>
      <c r="AK32" s="5">
        <v>14</v>
      </c>
    </row>
    <row r="33" spans="1:41" x14ac:dyDescent="0.25">
      <c r="A33" s="1" t="s">
        <v>85</v>
      </c>
      <c r="B33" s="1" t="s">
        <v>81</v>
      </c>
      <c r="C33" s="1" t="s">
        <v>8</v>
      </c>
      <c r="D33" s="1" t="s">
        <v>35</v>
      </c>
      <c r="E33" s="34" t="s">
        <v>21</v>
      </c>
      <c r="F33" s="1" t="s">
        <v>10</v>
      </c>
      <c r="AA33" s="5">
        <v>542.74199999999996</v>
      </c>
      <c r="AB33" s="5">
        <v>410.31900000000002</v>
      </c>
      <c r="AD33" s="5">
        <v>118.631</v>
      </c>
      <c r="AK33" s="5">
        <v>15</v>
      </c>
      <c r="AM33" s="13">
        <f>+AO33/$AO$3</f>
        <v>1.360158735529532E-3</v>
      </c>
      <c r="AN33" s="7">
        <f>IF(AK33=1,AM33,AM33+AN31)</f>
        <v>0.98788705194098725</v>
      </c>
      <c r="AO33" s="5">
        <f>SUM(G33:AJ33)</f>
        <v>1071.692</v>
      </c>
    </row>
    <row r="34" spans="1:41" x14ac:dyDescent="0.25">
      <c r="A34" s="1" t="s">
        <v>85</v>
      </c>
      <c r="B34" s="1" t="s">
        <v>81</v>
      </c>
      <c r="C34" s="1" t="s">
        <v>8</v>
      </c>
      <c r="D34" s="1" t="s">
        <v>35</v>
      </c>
      <c r="E34" s="34" t="s">
        <v>21</v>
      </c>
      <c r="F34" s="1" t="s">
        <v>11</v>
      </c>
      <c r="AA34" s="5" t="s">
        <v>15</v>
      </c>
      <c r="AB34" s="5" t="s">
        <v>15</v>
      </c>
      <c r="AD34" s="5">
        <v>-1</v>
      </c>
      <c r="AK34" s="5">
        <v>15</v>
      </c>
    </row>
    <row r="35" spans="1:41" x14ac:dyDescent="0.25">
      <c r="A35" s="1" t="s">
        <v>85</v>
      </c>
      <c r="B35" s="1" t="s">
        <v>81</v>
      </c>
      <c r="C35" s="1" t="s">
        <v>8</v>
      </c>
      <c r="D35" s="1" t="s">
        <v>216</v>
      </c>
      <c r="E35" s="34" t="s">
        <v>21</v>
      </c>
      <c r="F35" s="1" t="s">
        <v>10</v>
      </c>
      <c r="P35" s="5">
        <v>206</v>
      </c>
      <c r="Q35" s="5">
        <v>1.67</v>
      </c>
      <c r="R35" s="5">
        <v>165.8</v>
      </c>
      <c r="S35" s="5">
        <v>166</v>
      </c>
      <c r="T35" s="5">
        <v>207.58</v>
      </c>
      <c r="U35" s="5">
        <v>2.4750000000000001</v>
      </c>
      <c r="W35" s="5">
        <v>1.5820000000000001</v>
      </c>
      <c r="X35" s="5">
        <v>1.7629999999999999</v>
      </c>
      <c r="Z35" s="5">
        <v>7.9000000000000001E-2</v>
      </c>
      <c r="AA35" s="5">
        <v>6.9000000000000006E-2</v>
      </c>
      <c r="AB35" s="5">
        <v>6.5000000000000002E-2</v>
      </c>
      <c r="AC35" s="5">
        <v>0.66100000000000003</v>
      </c>
      <c r="AE35" s="5">
        <v>45.936</v>
      </c>
      <c r="AF35" s="5">
        <v>11.565</v>
      </c>
      <c r="AG35" s="5">
        <v>1.425</v>
      </c>
      <c r="AH35" s="5">
        <v>5.7000000000000002E-2</v>
      </c>
      <c r="AK35" s="5">
        <v>16</v>
      </c>
      <c r="AM35" s="13">
        <f>+AO35/$AO$3</f>
        <v>1.0314882714909787E-3</v>
      </c>
      <c r="AN35" s="7">
        <f>IF(AK35=1,AM35,AM35+AN33)</f>
        <v>0.98891854021247827</v>
      </c>
      <c r="AO35" s="5">
        <f>SUM(G35:AJ35)</f>
        <v>812.72700000000009</v>
      </c>
    </row>
    <row r="36" spans="1:41" x14ac:dyDescent="0.25">
      <c r="A36" s="1" t="s">
        <v>85</v>
      </c>
      <c r="B36" s="1" t="s">
        <v>81</v>
      </c>
      <c r="C36" s="1" t="s">
        <v>8</v>
      </c>
      <c r="D36" s="1" t="s">
        <v>216</v>
      </c>
      <c r="E36" s="34" t="s">
        <v>21</v>
      </c>
      <c r="F36" s="1" t="s">
        <v>11</v>
      </c>
      <c r="P36" s="5" t="s">
        <v>15</v>
      </c>
      <c r="Q36" s="5" t="s">
        <v>15</v>
      </c>
      <c r="R36" s="5" t="s">
        <v>15</v>
      </c>
      <c r="S36" s="5">
        <v>-1</v>
      </c>
      <c r="T36" s="5" t="s">
        <v>15</v>
      </c>
      <c r="U36" s="5" t="s">
        <v>15</v>
      </c>
      <c r="W36" s="5" t="s">
        <v>15</v>
      </c>
      <c r="X36" s="5" t="s">
        <v>15</v>
      </c>
      <c r="Z36" s="5">
        <v>-1</v>
      </c>
      <c r="AA36" s="5" t="s">
        <v>15</v>
      </c>
      <c r="AB36" s="5" t="s">
        <v>15</v>
      </c>
      <c r="AC36" s="5" t="s">
        <v>15</v>
      </c>
      <c r="AE36" s="5" t="s">
        <v>15</v>
      </c>
      <c r="AF36" s="5" t="s">
        <v>15</v>
      </c>
      <c r="AG36" s="5" t="s">
        <v>15</v>
      </c>
      <c r="AH36" s="5" t="s">
        <v>15</v>
      </c>
      <c r="AK36" s="5">
        <v>16</v>
      </c>
    </row>
    <row r="37" spans="1:41" x14ac:dyDescent="0.25">
      <c r="A37" s="1" t="s">
        <v>85</v>
      </c>
      <c r="B37" s="1" t="s">
        <v>81</v>
      </c>
      <c r="C37" s="1" t="s">
        <v>8</v>
      </c>
      <c r="D37" s="1" t="s">
        <v>213</v>
      </c>
      <c r="E37" s="34" t="s">
        <v>28</v>
      </c>
      <c r="F37" s="1" t="s">
        <v>10</v>
      </c>
      <c r="AD37" s="5">
        <v>19.5</v>
      </c>
      <c r="AE37" s="5">
        <v>220.15199999999999</v>
      </c>
      <c r="AF37" s="5">
        <v>281</v>
      </c>
      <c r="AG37" s="5">
        <v>19</v>
      </c>
      <c r="AI37" s="5">
        <v>210.94300000000001</v>
      </c>
      <c r="AJ37" s="5">
        <v>1.3759999999999999</v>
      </c>
      <c r="AK37" s="5">
        <v>17</v>
      </c>
      <c r="AM37" s="13">
        <f>+AO37/$AO$3</f>
        <v>9.5437861299223811E-4</v>
      </c>
      <c r="AN37" s="7">
        <f>IF(AK37=1,AM37,AM37+AN35)</f>
        <v>0.98987291882547046</v>
      </c>
      <c r="AO37" s="5">
        <f>SUM(G37:AJ37)</f>
        <v>751.971</v>
      </c>
    </row>
    <row r="38" spans="1:41" x14ac:dyDescent="0.25">
      <c r="A38" s="1" t="s">
        <v>85</v>
      </c>
      <c r="B38" s="1" t="s">
        <v>81</v>
      </c>
      <c r="C38" s="1" t="s">
        <v>8</v>
      </c>
      <c r="D38" s="1" t="s">
        <v>213</v>
      </c>
      <c r="E38" s="34" t="s">
        <v>28</v>
      </c>
      <c r="F38" s="1" t="s">
        <v>11</v>
      </c>
      <c r="K38" s="5" t="s">
        <v>15</v>
      </c>
      <c r="R38" s="5" t="s">
        <v>15</v>
      </c>
      <c r="AD38" s="5">
        <v>-1</v>
      </c>
      <c r="AE38" s="5" t="s">
        <v>23</v>
      </c>
      <c r="AF38" s="5" t="s">
        <v>15</v>
      </c>
      <c r="AG38" s="5" t="s">
        <v>15</v>
      </c>
      <c r="AI38" s="5" t="s">
        <v>12</v>
      </c>
      <c r="AJ38" s="5" t="s">
        <v>18</v>
      </c>
      <c r="AK38" s="5">
        <v>17</v>
      </c>
    </row>
    <row r="39" spans="1:41" x14ac:dyDescent="0.25">
      <c r="A39" s="1" t="s">
        <v>85</v>
      </c>
      <c r="B39" s="1" t="s">
        <v>81</v>
      </c>
      <c r="C39" s="1" t="s">
        <v>30</v>
      </c>
      <c r="D39" s="1" t="s">
        <v>36</v>
      </c>
      <c r="E39" s="34" t="s">
        <v>32</v>
      </c>
      <c r="F39" s="1" t="s">
        <v>10</v>
      </c>
      <c r="G39" s="5">
        <v>143</v>
      </c>
      <c r="H39" s="5">
        <v>257</v>
      </c>
      <c r="I39" s="5">
        <v>146</v>
      </c>
      <c r="J39" s="5">
        <v>146</v>
      </c>
      <c r="AK39" s="5">
        <v>18</v>
      </c>
      <c r="AM39" s="13">
        <f>+AO39/$AO$3</f>
        <v>8.7826525250392471E-4</v>
      </c>
      <c r="AN39" s="7">
        <f>IF(AK39=1,AM39,AM39+AN37)</f>
        <v>0.99075118407797436</v>
      </c>
      <c r="AO39" s="5">
        <f>SUM(G39:AJ39)</f>
        <v>692</v>
      </c>
    </row>
    <row r="40" spans="1:41" x14ac:dyDescent="0.25">
      <c r="A40" s="1" t="s">
        <v>85</v>
      </c>
      <c r="B40" s="1" t="s">
        <v>81</v>
      </c>
      <c r="C40" s="1" t="s">
        <v>30</v>
      </c>
      <c r="D40" s="1" t="s">
        <v>36</v>
      </c>
      <c r="E40" s="34" t="s">
        <v>32</v>
      </c>
      <c r="F40" s="1" t="s">
        <v>11</v>
      </c>
      <c r="G40" s="5">
        <v>-1</v>
      </c>
      <c r="H40" s="5">
        <v>-1</v>
      </c>
      <c r="I40" s="5">
        <v>-1</v>
      </c>
      <c r="J40" s="5">
        <v>-1</v>
      </c>
      <c r="AK40" s="5">
        <v>18</v>
      </c>
    </row>
    <row r="41" spans="1:41" x14ac:dyDescent="0.25">
      <c r="A41" s="1" t="s">
        <v>85</v>
      </c>
      <c r="B41" s="1" t="s">
        <v>81</v>
      </c>
      <c r="C41" s="1" t="s">
        <v>8</v>
      </c>
      <c r="D41" s="1" t="s">
        <v>58</v>
      </c>
      <c r="E41" s="34" t="s">
        <v>28</v>
      </c>
      <c r="F41" s="1" t="s">
        <v>10</v>
      </c>
      <c r="AC41" s="5">
        <v>39.81</v>
      </c>
      <c r="AD41" s="5">
        <v>100.122</v>
      </c>
      <c r="AE41" s="5">
        <v>123.227</v>
      </c>
      <c r="AF41" s="5">
        <v>157.161</v>
      </c>
      <c r="AG41" s="5">
        <v>34.792000000000002</v>
      </c>
      <c r="AH41" s="5">
        <v>29.71</v>
      </c>
      <c r="AJ41" s="5">
        <v>150.691</v>
      </c>
      <c r="AK41" s="5">
        <v>19</v>
      </c>
      <c r="AM41" s="13">
        <f>+AO41/$AO$3</f>
        <v>8.0657367834469171E-4</v>
      </c>
      <c r="AN41" s="7">
        <f>IF(AK41=1,AM41,AM41+AN39)</f>
        <v>0.99155775775631905</v>
      </c>
      <c r="AO41" s="5">
        <f>SUM(G41:AJ41)</f>
        <v>635.51299999999992</v>
      </c>
    </row>
    <row r="42" spans="1:41" x14ac:dyDescent="0.25">
      <c r="A42" s="1" t="s">
        <v>85</v>
      </c>
      <c r="B42" s="1" t="s">
        <v>81</v>
      </c>
      <c r="C42" s="1" t="s">
        <v>8</v>
      </c>
      <c r="D42" s="1" t="s">
        <v>58</v>
      </c>
      <c r="E42" s="34" t="s">
        <v>28</v>
      </c>
      <c r="F42" s="1" t="s">
        <v>11</v>
      </c>
      <c r="L42" s="5" t="s">
        <v>15</v>
      </c>
      <c r="M42" s="5" t="s">
        <v>15</v>
      </c>
      <c r="O42" s="5" t="s">
        <v>15</v>
      </c>
      <c r="Q42" s="5" t="s">
        <v>15</v>
      </c>
      <c r="R42" s="5" t="s">
        <v>15</v>
      </c>
      <c r="W42" s="5" t="s">
        <v>18</v>
      </c>
      <c r="X42" s="5" t="s">
        <v>18</v>
      </c>
      <c r="Y42" s="5" t="s">
        <v>12</v>
      </c>
      <c r="Z42" s="5" t="s">
        <v>12</v>
      </c>
      <c r="AB42" s="5" t="s">
        <v>17</v>
      </c>
      <c r="AC42" s="5" t="s">
        <v>18</v>
      </c>
      <c r="AD42" s="5" t="s">
        <v>23</v>
      </c>
      <c r="AE42" s="5" t="s">
        <v>12</v>
      </c>
      <c r="AF42" s="5" t="s">
        <v>18</v>
      </c>
      <c r="AG42" s="5" t="s">
        <v>18</v>
      </c>
      <c r="AH42" s="5" t="s">
        <v>12</v>
      </c>
      <c r="AI42" s="5" t="s">
        <v>15</v>
      </c>
      <c r="AJ42" s="5" t="s">
        <v>23</v>
      </c>
      <c r="AK42" s="5">
        <v>19</v>
      </c>
    </row>
    <row r="43" spans="1:41" x14ac:dyDescent="0.25">
      <c r="A43" s="1" t="s">
        <v>85</v>
      </c>
      <c r="B43" s="1" t="s">
        <v>81</v>
      </c>
      <c r="C43" s="1" t="s">
        <v>30</v>
      </c>
      <c r="D43" s="1" t="s">
        <v>220</v>
      </c>
      <c r="E43" s="34" t="s">
        <v>32</v>
      </c>
      <c r="F43" s="1" t="s">
        <v>10</v>
      </c>
      <c r="G43" s="5">
        <v>53</v>
      </c>
      <c r="H43" s="5">
        <v>86</v>
      </c>
      <c r="I43" s="5">
        <v>72</v>
      </c>
      <c r="J43" s="5">
        <v>38</v>
      </c>
      <c r="K43" s="5">
        <v>100</v>
      </c>
      <c r="L43" s="5">
        <v>100</v>
      </c>
      <c r="M43" s="5">
        <v>153</v>
      </c>
      <c r="AK43" s="5">
        <v>20</v>
      </c>
      <c r="AM43" s="13">
        <f>+AO43/$AO$3</f>
        <v>7.6404000290081317E-4</v>
      </c>
      <c r="AN43" s="7">
        <f>IF(AK43=1,AM43,AM43+AN41)</f>
        <v>0.99232179775921991</v>
      </c>
      <c r="AO43" s="5">
        <f>SUM(G43:AJ43)</f>
        <v>602</v>
      </c>
    </row>
    <row r="44" spans="1:41" x14ac:dyDescent="0.25">
      <c r="A44" s="1" t="s">
        <v>85</v>
      </c>
      <c r="B44" s="1" t="s">
        <v>81</v>
      </c>
      <c r="C44" s="1" t="s">
        <v>30</v>
      </c>
      <c r="D44" s="1" t="s">
        <v>220</v>
      </c>
      <c r="E44" s="34" t="s">
        <v>32</v>
      </c>
      <c r="F44" s="1" t="s">
        <v>11</v>
      </c>
      <c r="G44" s="5">
        <v>-1</v>
      </c>
      <c r="H44" s="5">
        <v>-1</v>
      </c>
      <c r="I44" s="5">
        <v>-1</v>
      </c>
      <c r="J44" s="5">
        <v>-1</v>
      </c>
      <c r="K44" s="5">
        <v>-1</v>
      </c>
      <c r="L44" s="5">
        <v>-1</v>
      </c>
      <c r="M44" s="5">
        <v>-1</v>
      </c>
      <c r="AK44" s="5">
        <v>20</v>
      </c>
    </row>
    <row r="45" spans="1:41" x14ac:dyDescent="0.25">
      <c r="A45" s="1" t="s">
        <v>85</v>
      </c>
      <c r="B45" s="1" t="s">
        <v>81</v>
      </c>
      <c r="C45" s="1" t="s">
        <v>30</v>
      </c>
      <c r="D45" s="1" t="s">
        <v>83</v>
      </c>
      <c r="E45" s="34" t="s">
        <v>32</v>
      </c>
      <c r="F45" s="1" t="s">
        <v>10</v>
      </c>
      <c r="G45" s="5">
        <v>24</v>
      </c>
      <c r="H45" s="5">
        <v>43</v>
      </c>
      <c r="I45" s="5">
        <v>33</v>
      </c>
      <c r="J45" s="5">
        <v>33</v>
      </c>
      <c r="K45" s="5">
        <v>33</v>
      </c>
      <c r="L45" s="5">
        <v>33</v>
      </c>
      <c r="M45" s="5">
        <v>85</v>
      </c>
      <c r="N45" s="5">
        <v>85.5</v>
      </c>
      <c r="O45" s="5">
        <v>45</v>
      </c>
      <c r="P45" s="5">
        <v>55</v>
      </c>
      <c r="Q45" s="5">
        <v>51</v>
      </c>
      <c r="T45" s="5">
        <v>0.21199999999999999</v>
      </c>
      <c r="U45" s="5">
        <v>6.9000000000000006E-2</v>
      </c>
      <c r="V45" s="5">
        <v>0.245</v>
      </c>
      <c r="W45" s="5">
        <v>0.46899999999999997</v>
      </c>
      <c r="Y45" s="5">
        <v>1.7999999999999999E-2</v>
      </c>
      <c r="AB45" s="5">
        <v>2.7130000000000001</v>
      </c>
      <c r="AC45" s="5">
        <v>1.282</v>
      </c>
      <c r="AD45" s="5">
        <v>2.5270000000000001</v>
      </c>
      <c r="AE45" s="5">
        <v>0.106</v>
      </c>
      <c r="AF45" s="5">
        <v>0.63700000000000001</v>
      </c>
      <c r="AG45" s="5">
        <v>1.9330000000000001</v>
      </c>
      <c r="AH45" s="5">
        <v>0.34899999999999998</v>
      </c>
      <c r="AK45" s="5">
        <v>21</v>
      </c>
      <c r="AM45" s="13">
        <f>+AO45/$AO$3</f>
        <v>6.7400512282476054E-4</v>
      </c>
      <c r="AN45" s="7">
        <f>IF(AK45=1,AM45,AM45+AN43)</f>
        <v>0.9929958028820447</v>
      </c>
      <c r="AO45" s="5">
        <f>SUM(G45:AJ45)</f>
        <v>531.06000000000006</v>
      </c>
    </row>
    <row r="46" spans="1:41" x14ac:dyDescent="0.25">
      <c r="A46" s="1" t="s">
        <v>85</v>
      </c>
      <c r="B46" s="1" t="s">
        <v>81</v>
      </c>
      <c r="C46" s="1" t="s">
        <v>30</v>
      </c>
      <c r="D46" s="1" t="s">
        <v>83</v>
      </c>
      <c r="E46" s="34" t="s">
        <v>32</v>
      </c>
      <c r="F46" s="1" t="s">
        <v>11</v>
      </c>
      <c r="G46" s="5">
        <v>-1</v>
      </c>
      <c r="H46" s="5">
        <v>-1</v>
      </c>
      <c r="I46" s="5">
        <v>-1</v>
      </c>
      <c r="J46" s="5">
        <v>-1</v>
      </c>
      <c r="K46" s="5">
        <v>-1</v>
      </c>
      <c r="L46" s="5">
        <v>-1</v>
      </c>
      <c r="M46" s="5">
        <v>-1</v>
      </c>
      <c r="N46" s="5">
        <v>-1</v>
      </c>
      <c r="O46" s="5">
        <v>-1</v>
      </c>
      <c r="P46" s="5">
        <v>-1</v>
      </c>
      <c r="Q46" s="5">
        <v>-1</v>
      </c>
      <c r="T46" s="5" t="s">
        <v>15</v>
      </c>
      <c r="U46" s="5" t="s">
        <v>15</v>
      </c>
      <c r="V46" s="5" t="s">
        <v>15</v>
      </c>
      <c r="W46" s="5" t="s">
        <v>15</v>
      </c>
      <c r="Y46" s="5" t="s">
        <v>15</v>
      </c>
      <c r="AB46" s="5" t="s">
        <v>15</v>
      </c>
      <c r="AC46" s="5" t="s">
        <v>15</v>
      </c>
      <c r="AD46" s="5" t="s">
        <v>15</v>
      </c>
      <c r="AE46" s="5" t="s">
        <v>15</v>
      </c>
      <c r="AF46" s="5" t="s">
        <v>15</v>
      </c>
      <c r="AG46" s="5" t="s">
        <v>15</v>
      </c>
      <c r="AH46" s="5" t="s">
        <v>15</v>
      </c>
      <c r="AK46" s="5">
        <v>21</v>
      </c>
    </row>
    <row r="47" spans="1:41" x14ac:dyDescent="0.25">
      <c r="A47" s="1" t="s">
        <v>85</v>
      </c>
      <c r="B47" s="1" t="s">
        <v>81</v>
      </c>
      <c r="C47" s="1" t="s">
        <v>30</v>
      </c>
      <c r="D47" s="1" t="s">
        <v>220</v>
      </c>
      <c r="E47" s="34" t="s">
        <v>33</v>
      </c>
      <c r="F47" s="1" t="s">
        <v>10</v>
      </c>
      <c r="L47" s="5">
        <v>163.1</v>
      </c>
      <c r="N47" s="5">
        <v>216.1</v>
      </c>
      <c r="O47" s="5">
        <v>151.43</v>
      </c>
      <c r="AK47" s="5">
        <v>22</v>
      </c>
      <c r="AM47" s="13">
        <f>+AO47/$AO$3</f>
        <v>6.7345937996554563E-4</v>
      </c>
      <c r="AN47" s="7">
        <f>IF(AK47=1,AM47,AM47+AN45)</f>
        <v>0.99366926226201024</v>
      </c>
      <c r="AO47" s="5">
        <f>SUM(G47:AJ47)</f>
        <v>530.63</v>
      </c>
    </row>
    <row r="48" spans="1:41" x14ac:dyDescent="0.25">
      <c r="A48" s="1" t="s">
        <v>85</v>
      </c>
      <c r="B48" s="1" t="s">
        <v>81</v>
      </c>
      <c r="C48" s="1" t="s">
        <v>30</v>
      </c>
      <c r="D48" s="1" t="s">
        <v>220</v>
      </c>
      <c r="E48" s="34" t="s">
        <v>33</v>
      </c>
      <c r="F48" s="1" t="s">
        <v>11</v>
      </c>
      <c r="L48" s="5">
        <v>-1</v>
      </c>
      <c r="N48" s="5">
        <v>-1</v>
      </c>
      <c r="O48" s="5">
        <v>-1</v>
      </c>
      <c r="AK48" s="5">
        <v>22</v>
      </c>
    </row>
    <row r="49" spans="1:41" x14ac:dyDescent="0.25">
      <c r="A49" s="1" t="s">
        <v>85</v>
      </c>
      <c r="B49" s="1" t="s">
        <v>81</v>
      </c>
      <c r="C49" s="1" t="s">
        <v>8</v>
      </c>
      <c r="D49" s="1" t="s">
        <v>52</v>
      </c>
      <c r="E49" s="34" t="s">
        <v>21</v>
      </c>
      <c r="F49" s="1" t="s">
        <v>10</v>
      </c>
      <c r="G49" s="5">
        <v>1.359</v>
      </c>
      <c r="H49" s="5">
        <v>1</v>
      </c>
      <c r="J49" s="5">
        <v>2</v>
      </c>
      <c r="K49" s="5">
        <v>3</v>
      </c>
      <c r="L49" s="5">
        <v>6.4020000000000001</v>
      </c>
      <c r="M49" s="5">
        <v>51.069000000000003</v>
      </c>
      <c r="N49" s="5">
        <v>13.156000000000001</v>
      </c>
      <c r="O49" s="5">
        <v>54.494</v>
      </c>
      <c r="P49" s="5">
        <v>71.182000000000002</v>
      </c>
      <c r="Q49" s="5">
        <v>75.283000000000001</v>
      </c>
      <c r="R49" s="5">
        <v>9.0350000000000001</v>
      </c>
      <c r="S49" s="5">
        <v>7.2089999999999996</v>
      </c>
      <c r="T49" s="5">
        <v>10.260999999999999</v>
      </c>
      <c r="U49" s="5">
        <v>6.79</v>
      </c>
      <c r="V49" s="5">
        <v>7.68</v>
      </c>
      <c r="W49" s="5">
        <v>8.7100000000000009</v>
      </c>
      <c r="X49" s="5">
        <v>6.6319999999999997</v>
      </c>
      <c r="Y49" s="5">
        <v>9.3539999999999992</v>
      </c>
      <c r="Z49" s="5">
        <v>7.952</v>
      </c>
      <c r="AA49" s="5">
        <v>4.7320000000000002</v>
      </c>
      <c r="AB49" s="5">
        <v>4.782</v>
      </c>
      <c r="AC49" s="5">
        <v>7.0549999999999997</v>
      </c>
      <c r="AD49" s="5">
        <v>9.6769999999999996</v>
      </c>
      <c r="AE49" s="5">
        <v>5.915</v>
      </c>
      <c r="AF49" s="5">
        <v>6.4260000000000002</v>
      </c>
      <c r="AG49" s="5">
        <v>3.7989999999999999</v>
      </c>
      <c r="AH49" s="5">
        <v>3.754</v>
      </c>
      <c r="AI49" s="5">
        <v>3.4049999999999998</v>
      </c>
      <c r="AJ49" s="5">
        <v>3.4239999999999999</v>
      </c>
      <c r="AK49" s="5">
        <v>23</v>
      </c>
      <c r="AM49" s="13">
        <f>+AO49/$AO$3</f>
        <v>5.1469516720330092E-4</v>
      </c>
      <c r="AN49" s="7">
        <f>IF(AK49=1,AM49,AM49+AN47)</f>
        <v>0.99418395742921351</v>
      </c>
      <c r="AO49" s="5">
        <f>SUM(G49:AJ49)</f>
        <v>405.53700000000009</v>
      </c>
    </row>
    <row r="50" spans="1:41" x14ac:dyDescent="0.25">
      <c r="A50" s="1" t="s">
        <v>85</v>
      </c>
      <c r="B50" s="1" t="s">
        <v>81</v>
      </c>
      <c r="C50" s="1" t="s">
        <v>8</v>
      </c>
      <c r="D50" s="1" t="s">
        <v>52</v>
      </c>
      <c r="E50" s="34" t="s">
        <v>21</v>
      </c>
      <c r="F50" s="1" t="s">
        <v>11</v>
      </c>
      <c r="G50" s="5" t="s">
        <v>15</v>
      </c>
      <c r="H50" s="5" t="s">
        <v>15</v>
      </c>
      <c r="I50" s="5" t="s">
        <v>15</v>
      </c>
      <c r="J50" s="5" t="s">
        <v>15</v>
      </c>
      <c r="K50" s="5" t="s">
        <v>15</v>
      </c>
      <c r="L50" s="5" t="s">
        <v>15</v>
      </c>
      <c r="M50" s="5" t="s">
        <v>15</v>
      </c>
      <c r="N50" s="5" t="s">
        <v>15</v>
      </c>
      <c r="O50" s="5" t="s">
        <v>18</v>
      </c>
      <c r="P50" s="5" t="s">
        <v>15</v>
      </c>
      <c r="Q50" s="5" t="s">
        <v>15</v>
      </c>
      <c r="R50" s="5" t="s">
        <v>15</v>
      </c>
      <c r="S50" s="5" t="s">
        <v>15</v>
      </c>
      <c r="T50" s="5" t="s">
        <v>15</v>
      </c>
      <c r="U50" s="5" t="s">
        <v>18</v>
      </c>
      <c r="V50" s="5" t="s">
        <v>15</v>
      </c>
      <c r="W50" s="5" t="s">
        <v>15</v>
      </c>
      <c r="X50" s="5" t="s">
        <v>15</v>
      </c>
      <c r="Y50" s="5" t="s">
        <v>15</v>
      </c>
      <c r="Z50" s="5" t="s">
        <v>15</v>
      </c>
      <c r="AA50" s="5" t="s">
        <v>15</v>
      </c>
      <c r="AB50" s="5" t="s">
        <v>15</v>
      </c>
      <c r="AC50" s="5" t="s">
        <v>15</v>
      </c>
      <c r="AD50" s="5" t="s">
        <v>15</v>
      </c>
      <c r="AE50" s="5" t="s">
        <v>12</v>
      </c>
      <c r="AF50" s="5" t="s">
        <v>12</v>
      </c>
      <c r="AG50" s="5" t="s">
        <v>12</v>
      </c>
      <c r="AH50" s="5" t="s">
        <v>12</v>
      </c>
      <c r="AI50" s="5" t="s">
        <v>12</v>
      </c>
      <c r="AJ50" s="5" t="s">
        <v>12</v>
      </c>
      <c r="AK50" s="5">
        <v>23</v>
      </c>
    </row>
    <row r="51" spans="1:41" x14ac:dyDescent="0.25">
      <c r="A51" s="1" t="s">
        <v>85</v>
      </c>
      <c r="B51" s="1" t="s">
        <v>81</v>
      </c>
      <c r="C51" s="1" t="s">
        <v>8</v>
      </c>
      <c r="D51" s="1" t="s">
        <v>161</v>
      </c>
      <c r="E51" s="34" t="s">
        <v>28</v>
      </c>
      <c r="F51" s="1" t="s">
        <v>10</v>
      </c>
      <c r="AC51" s="5">
        <v>85</v>
      </c>
      <c r="AD51" s="5">
        <v>35</v>
      </c>
      <c r="AE51" s="5">
        <v>135.23699999999999</v>
      </c>
      <c r="AF51" s="5">
        <v>27.498000000000001</v>
      </c>
      <c r="AH51" s="5">
        <v>69.510000000000005</v>
      </c>
      <c r="AJ51" s="5">
        <v>36.854999999999997</v>
      </c>
      <c r="AK51" s="5">
        <v>24</v>
      </c>
      <c r="AM51" s="13">
        <f>+AO51/$AO$3</f>
        <v>4.9383382911745248E-4</v>
      </c>
      <c r="AN51" s="7">
        <f>IF(AK51=1,AM51,AM51+AN49)</f>
        <v>0.994677791258331</v>
      </c>
      <c r="AO51" s="5">
        <f>SUM(G51:AJ51)</f>
        <v>389.1</v>
      </c>
    </row>
    <row r="52" spans="1:41" x14ac:dyDescent="0.25">
      <c r="A52" s="1" t="s">
        <v>85</v>
      </c>
      <c r="B52" s="1" t="s">
        <v>81</v>
      </c>
      <c r="C52" s="1" t="s">
        <v>8</v>
      </c>
      <c r="D52" s="1" t="s">
        <v>161</v>
      </c>
      <c r="E52" s="34" t="s">
        <v>28</v>
      </c>
      <c r="F52" s="1" t="s">
        <v>11</v>
      </c>
      <c r="AC52" s="5" t="s">
        <v>12</v>
      </c>
      <c r="AD52" s="5" t="s">
        <v>12</v>
      </c>
      <c r="AE52" s="5" t="s">
        <v>18</v>
      </c>
      <c r="AF52" s="5" t="s">
        <v>18</v>
      </c>
      <c r="AG52" s="5" t="s">
        <v>15</v>
      </c>
      <c r="AH52" s="5" t="s">
        <v>18</v>
      </c>
      <c r="AJ52" s="5" t="s">
        <v>17</v>
      </c>
      <c r="AK52" s="5">
        <v>24</v>
      </c>
    </row>
    <row r="53" spans="1:41" x14ac:dyDescent="0.25">
      <c r="A53" s="1" t="s">
        <v>85</v>
      </c>
      <c r="B53" s="1" t="s">
        <v>81</v>
      </c>
      <c r="C53" s="1" t="s">
        <v>8</v>
      </c>
      <c r="D53" s="1" t="s">
        <v>40</v>
      </c>
      <c r="E53" s="34" t="s">
        <v>14</v>
      </c>
      <c r="F53" s="1" t="s">
        <v>10</v>
      </c>
      <c r="G53" s="5">
        <v>25</v>
      </c>
      <c r="H53" s="5">
        <v>11</v>
      </c>
      <c r="I53" s="5">
        <v>9</v>
      </c>
      <c r="J53" s="5">
        <v>11</v>
      </c>
      <c r="K53" s="5">
        <v>15</v>
      </c>
      <c r="L53" s="5">
        <v>23.4</v>
      </c>
      <c r="M53" s="5">
        <v>23</v>
      </c>
      <c r="N53" s="5">
        <v>23.3</v>
      </c>
      <c r="O53" s="5">
        <v>15.3</v>
      </c>
      <c r="P53" s="5">
        <v>14.43</v>
      </c>
      <c r="Q53" s="5">
        <v>15.504</v>
      </c>
      <c r="R53" s="5">
        <v>20.852</v>
      </c>
      <c r="S53" s="5">
        <v>21.707000000000001</v>
      </c>
      <c r="AC53" s="5">
        <v>19.064</v>
      </c>
      <c r="AD53" s="5">
        <v>14.36</v>
      </c>
      <c r="AE53" s="5">
        <v>15.023999999999999</v>
      </c>
      <c r="AF53" s="5">
        <v>17.350000000000001</v>
      </c>
      <c r="AG53" s="5">
        <v>28.619</v>
      </c>
      <c r="AH53" s="5">
        <v>9.07</v>
      </c>
      <c r="AI53" s="5">
        <v>13.43</v>
      </c>
      <c r="AJ53" s="5">
        <v>17.04</v>
      </c>
      <c r="AK53" s="5">
        <v>25</v>
      </c>
      <c r="AM53" s="13">
        <f>+AO53/$AO$3</f>
        <v>4.6001046354053122E-4</v>
      </c>
      <c r="AN53" s="7">
        <f>IF(AK53=1,AM53,AM53+AN51)</f>
        <v>0.9951378017218715</v>
      </c>
      <c r="AO53" s="5">
        <f>SUM(G53:AJ53)</f>
        <v>362.4500000000001</v>
      </c>
    </row>
    <row r="54" spans="1:41" x14ac:dyDescent="0.25">
      <c r="A54" s="1" t="s">
        <v>85</v>
      </c>
      <c r="B54" s="1" t="s">
        <v>81</v>
      </c>
      <c r="C54" s="1" t="s">
        <v>8</v>
      </c>
      <c r="D54" s="1" t="s">
        <v>40</v>
      </c>
      <c r="E54" s="34" t="s">
        <v>14</v>
      </c>
      <c r="F54" s="1" t="s">
        <v>11</v>
      </c>
      <c r="G54" s="5">
        <v>-1</v>
      </c>
      <c r="H54" s="5">
        <v>-1</v>
      </c>
      <c r="I54" s="5">
        <v>-1</v>
      </c>
      <c r="J54" s="5">
        <v>-1</v>
      </c>
      <c r="K54" s="5">
        <v>-1</v>
      </c>
      <c r="L54" s="5">
        <v>-1</v>
      </c>
      <c r="M54" s="5">
        <v>-1</v>
      </c>
      <c r="N54" s="5">
        <v>-1</v>
      </c>
      <c r="O54" s="5">
        <v>-1</v>
      </c>
      <c r="P54" s="5">
        <v>-1</v>
      </c>
      <c r="Q54" s="5" t="s">
        <v>15</v>
      </c>
      <c r="R54" s="5">
        <v>-1</v>
      </c>
      <c r="S54" s="5">
        <v>-1</v>
      </c>
      <c r="AC54" s="5">
        <v>-1</v>
      </c>
      <c r="AD54" s="5">
        <v>-1</v>
      </c>
      <c r="AE54" s="5">
        <v>-1</v>
      </c>
      <c r="AF54" s="5">
        <v>-1</v>
      </c>
      <c r="AG54" s="5">
        <v>-1</v>
      </c>
      <c r="AH54" s="5">
        <v>-1</v>
      </c>
      <c r="AI54" s="5">
        <v>-1</v>
      </c>
      <c r="AJ54" s="5">
        <v>-1</v>
      </c>
      <c r="AK54" s="5">
        <v>25</v>
      </c>
    </row>
    <row r="55" spans="1:41" x14ac:dyDescent="0.25">
      <c r="A55" s="1" t="s">
        <v>85</v>
      </c>
      <c r="B55" s="1" t="s">
        <v>81</v>
      </c>
      <c r="C55" s="1" t="s">
        <v>19</v>
      </c>
      <c r="D55" s="1" t="s">
        <v>20</v>
      </c>
      <c r="E55" s="34" t="s">
        <v>21</v>
      </c>
      <c r="F55" s="1" t="s">
        <v>10</v>
      </c>
      <c r="G55" s="5">
        <v>9</v>
      </c>
      <c r="H55" s="5">
        <v>7</v>
      </c>
      <c r="I55" s="5">
        <v>2</v>
      </c>
      <c r="J55" s="5">
        <v>10</v>
      </c>
      <c r="K55" s="5">
        <v>1</v>
      </c>
      <c r="L55" s="5">
        <v>2</v>
      </c>
      <c r="M55" s="5">
        <v>1</v>
      </c>
      <c r="O55" s="5">
        <v>1</v>
      </c>
      <c r="P55" s="5">
        <v>16</v>
      </c>
      <c r="Q55" s="5">
        <v>14</v>
      </c>
      <c r="R55" s="5">
        <v>27</v>
      </c>
      <c r="S55" s="5">
        <v>28</v>
      </c>
      <c r="T55" s="5">
        <v>29</v>
      </c>
      <c r="U55" s="5">
        <v>2</v>
      </c>
      <c r="V55" s="5">
        <v>8.3889999999999993</v>
      </c>
      <c r="W55" s="5">
        <v>8.8999999999999996E-2</v>
      </c>
      <c r="X55" s="5">
        <v>2.1019999999999999</v>
      </c>
      <c r="Y55" s="5">
        <v>0.56699999999999995</v>
      </c>
      <c r="Z55" s="5">
        <v>11.257</v>
      </c>
      <c r="AA55" s="5">
        <v>1.365</v>
      </c>
      <c r="AB55" s="5">
        <v>1.5149999999999999</v>
      </c>
      <c r="AC55" s="5">
        <v>20.866</v>
      </c>
      <c r="AD55" s="5">
        <v>16.888000000000002</v>
      </c>
      <c r="AE55" s="5">
        <v>33.619999999999997</v>
      </c>
      <c r="AF55" s="5">
        <v>31.795999999999999</v>
      </c>
      <c r="AG55" s="5">
        <v>27.361999999999998</v>
      </c>
      <c r="AH55" s="5">
        <v>18.821999999999999</v>
      </c>
      <c r="AI55" s="5">
        <v>19.245000000000001</v>
      </c>
      <c r="AJ55" s="5">
        <v>8.3849999999999998</v>
      </c>
      <c r="AK55" s="5">
        <v>26</v>
      </c>
      <c r="AM55" s="13">
        <f>+AO55/$AO$3</f>
        <v>4.4581861086206461E-4</v>
      </c>
      <c r="AN55" s="7">
        <f>IF(AK55=1,AM55,AM55+AN53)</f>
        <v>0.99558362033273351</v>
      </c>
      <c r="AO55" s="5">
        <f>SUM(G55:AJ55)</f>
        <v>351.26800000000009</v>
      </c>
    </row>
    <row r="56" spans="1:41" x14ac:dyDescent="0.25">
      <c r="A56" s="1" t="s">
        <v>85</v>
      </c>
      <c r="B56" s="1" t="s">
        <v>81</v>
      </c>
      <c r="C56" s="1" t="s">
        <v>19</v>
      </c>
      <c r="D56" s="1" t="s">
        <v>20</v>
      </c>
      <c r="E56" s="34" t="s">
        <v>21</v>
      </c>
      <c r="F56" s="1" t="s">
        <v>11</v>
      </c>
      <c r="G56" s="5" t="s">
        <v>13</v>
      </c>
      <c r="H56" s="5" t="s">
        <v>13</v>
      </c>
      <c r="I56" s="5" t="s">
        <v>13</v>
      </c>
      <c r="J56" s="5" t="s">
        <v>13</v>
      </c>
      <c r="K56" s="5" t="s">
        <v>13</v>
      </c>
      <c r="L56" s="5" t="s">
        <v>15</v>
      </c>
      <c r="M56" s="5" t="s">
        <v>13</v>
      </c>
      <c r="N56" s="5" t="s">
        <v>15</v>
      </c>
      <c r="O56" s="5" t="s">
        <v>13</v>
      </c>
      <c r="P56" s="5" t="s">
        <v>13</v>
      </c>
      <c r="Q56" s="5" t="s">
        <v>13</v>
      </c>
      <c r="R56" s="5" t="s">
        <v>13</v>
      </c>
      <c r="S56" s="5" t="s">
        <v>13</v>
      </c>
      <c r="T56" s="5" t="s">
        <v>13</v>
      </c>
      <c r="U56" s="5" t="s">
        <v>13</v>
      </c>
      <c r="V56" s="5" t="s">
        <v>13</v>
      </c>
      <c r="W56" s="5" t="s">
        <v>13</v>
      </c>
      <c r="X56" s="5" t="s">
        <v>13</v>
      </c>
      <c r="Y56" s="5" t="s">
        <v>13</v>
      </c>
      <c r="Z56" s="5" t="s">
        <v>13</v>
      </c>
      <c r="AA56" s="5" t="s">
        <v>13</v>
      </c>
      <c r="AB56" s="5" t="s">
        <v>13</v>
      </c>
      <c r="AC56" s="5" t="s">
        <v>12</v>
      </c>
      <c r="AD56" s="5" t="s">
        <v>12</v>
      </c>
      <c r="AE56" s="5" t="s">
        <v>12</v>
      </c>
      <c r="AF56" s="5" t="s">
        <v>12</v>
      </c>
      <c r="AG56" s="5" t="s">
        <v>12</v>
      </c>
      <c r="AH56" s="5" t="s">
        <v>12</v>
      </c>
      <c r="AI56" s="5" t="s">
        <v>12</v>
      </c>
      <c r="AJ56" s="5" t="s">
        <v>15</v>
      </c>
      <c r="AK56" s="5">
        <v>26</v>
      </c>
    </row>
    <row r="57" spans="1:41" x14ac:dyDescent="0.25">
      <c r="A57" s="1" t="s">
        <v>85</v>
      </c>
      <c r="B57" s="1" t="s">
        <v>81</v>
      </c>
      <c r="C57" s="1" t="s">
        <v>8</v>
      </c>
      <c r="D57" s="1" t="s">
        <v>35</v>
      </c>
      <c r="E57" s="34" t="s">
        <v>28</v>
      </c>
      <c r="F57" s="1" t="s">
        <v>10</v>
      </c>
      <c r="AC57" s="5">
        <v>160.57400000000001</v>
      </c>
      <c r="AD57" s="5">
        <v>66.546000000000006</v>
      </c>
      <c r="AG57" s="5">
        <v>22.07</v>
      </c>
      <c r="AH57" s="5">
        <v>40.04</v>
      </c>
      <c r="AJ57" s="5">
        <v>31.279</v>
      </c>
      <c r="AK57" s="5">
        <v>27</v>
      </c>
      <c r="AM57" s="13">
        <f>+AO57/$AO$3</f>
        <v>4.0678022805604104E-4</v>
      </c>
      <c r="AN57" s="7">
        <f>IF(AK57=1,AM57,AM57+AN55)</f>
        <v>0.99599040056078958</v>
      </c>
      <c r="AO57" s="5">
        <f>SUM(G57:AJ57)</f>
        <v>320.50900000000001</v>
      </c>
    </row>
    <row r="58" spans="1:41" x14ac:dyDescent="0.25">
      <c r="A58" s="1" t="s">
        <v>85</v>
      </c>
      <c r="B58" s="1" t="s">
        <v>81</v>
      </c>
      <c r="C58" s="1" t="s">
        <v>8</v>
      </c>
      <c r="D58" s="1" t="s">
        <v>35</v>
      </c>
      <c r="E58" s="34" t="s">
        <v>28</v>
      </c>
      <c r="F58" s="1" t="s">
        <v>11</v>
      </c>
      <c r="I58" s="5" t="s">
        <v>15</v>
      </c>
      <c r="R58" s="5" t="s">
        <v>15</v>
      </c>
      <c r="V58" s="5" t="s">
        <v>18</v>
      </c>
      <c r="W58" s="5" t="s">
        <v>12</v>
      </c>
      <c r="X58" s="5" t="s">
        <v>18</v>
      </c>
      <c r="Y58" s="5" t="s">
        <v>12</v>
      </c>
      <c r="AB58" s="5" t="s">
        <v>12</v>
      </c>
      <c r="AC58" s="5" t="s">
        <v>12</v>
      </c>
      <c r="AD58" s="5" t="s">
        <v>12</v>
      </c>
      <c r="AG58" s="5" t="s">
        <v>13</v>
      </c>
      <c r="AH58" s="5" t="s">
        <v>23</v>
      </c>
      <c r="AJ58" s="5" t="s">
        <v>18</v>
      </c>
      <c r="AK58" s="5">
        <v>27</v>
      </c>
    </row>
    <row r="59" spans="1:41" x14ac:dyDescent="0.25">
      <c r="A59" s="1" t="s">
        <v>85</v>
      </c>
      <c r="B59" s="1" t="s">
        <v>81</v>
      </c>
      <c r="C59" s="1" t="s">
        <v>8</v>
      </c>
      <c r="D59" s="1" t="s">
        <v>217</v>
      </c>
      <c r="E59" s="34" t="s">
        <v>28</v>
      </c>
      <c r="F59" s="1" t="s">
        <v>10</v>
      </c>
      <c r="G59" s="5">
        <v>274</v>
      </c>
      <c r="H59" s="5">
        <v>20</v>
      </c>
      <c r="J59" s="5">
        <v>1</v>
      </c>
      <c r="AK59" s="5">
        <v>28</v>
      </c>
      <c r="AM59" s="13">
        <f>+AO59/$AO$3</f>
        <v>3.744049848101991E-4</v>
      </c>
      <c r="AN59" s="7">
        <f>IF(AK59=1,AM59,AM59+AN57)</f>
        <v>0.99636480554559981</v>
      </c>
      <c r="AO59" s="5">
        <f>SUM(G59:AJ59)</f>
        <v>295</v>
      </c>
    </row>
    <row r="60" spans="1:41" x14ac:dyDescent="0.25">
      <c r="A60" s="1" t="s">
        <v>85</v>
      </c>
      <c r="B60" s="1" t="s">
        <v>81</v>
      </c>
      <c r="C60" s="1" t="s">
        <v>8</v>
      </c>
      <c r="D60" s="1" t="s">
        <v>217</v>
      </c>
      <c r="E60" s="34" t="s">
        <v>28</v>
      </c>
      <c r="F60" s="1" t="s">
        <v>11</v>
      </c>
      <c r="G60" s="5">
        <v>-1</v>
      </c>
      <c r="H60" s="5">
        <v>-1</v>
      </c>
      <c r="J60" s="5">
        <v>-1</v>
      </c>
      <c r="AK60" s="5">
        <v>28</v>
      </c>
    </row>
    <row r="61" spans="1:41" x14ac:dyDescent="0.25">
      <c r="A61" s="1" t="s">
        <v>85</v>
      </c>
      <c r="B61" s="1" t="s">
        <v>81</v>
      </c>
      <c r="C61" s="1" t="s">
        <v>8</v>
      </c>
      <c r="D61" s="1" t="s">
        <v>50</v>
      </c>
      <c r="E61" s="34" t="s">
        <v>28</v>
      </c>
      <c r="F61" s="1" t="s">
        <v>10</v>
      </c>
      <c r="AD61" s="5">
        <v>10.925000000000001</v>
      </c>
      <c r="AE61" s="5">
        <v>85.912999999999997</v>
      </c>
      <c r="AF61" s="5">
        <v>53.500999999999998</v>
      </c>
      <c r="AG61" s="5">
        <v>44.395000000000003</v>
      </c>
      <c r="AH61" s="5">
        <v>6.67</v>
      </c>
      <c r="AI61" s="5">
        <v>90.65</v>
      </c>
      <c r="AK61" s="5">
        <v>29</v>
      </c>
      <c r="AM61" s="13">
        <f>+AO61/$AO$3</f>
        <v>3.7066601163985723E-4</v>
      </c>
      <c r="AN61" s="7">
        <f>IF(AK61=1,AM61,AM61+AN59)</f>
        <v>0.99673547155723963</v>
      </c>
      <c r="AO61" s="5">
        <f>SUM(G61:AJ61)</f>
        <v>292.05399999999997</v>
      </c>
    </row>
    <row r="62" spans="1:41" x14ac:dyDescent="0.25">
      <c r="A62" s="1" t="s">
        <v>85</v>
      </c>
      <c r="B62" s="1" t="s">
        <v>81</v>
      </c>
      <c r="C62" s="1" t="s">
        <v>8</v>
      </c>
      <c r="D62" s="1" t="s">
        <v>50</v>
      </c>
      <c r="E62" s="34" t="s">
        <v>28</v>
      </c>
      <c r="F62" s="1" t="s">
        <v>11</v>
      </c>
      <c r="W62" s="5" t="s">
        <v>12</v>
      </c>
      <c r="AC62" s="5" t="s">
        <v>15</v>
      </c>
      <c r="AD62" s="5" t="s">
        <v>12</v>
      </c>
      <c r="AE62" s="5" t="s">
        <v>23</v>
      </c>
      <c r="AF62" s="5" t="s">
        <v>17</v>
      </c>
      <c r="AG62" s="5" t="s">
        <v>23</v>
      </c>
      <c r="AH62" s="5" t="s">
        <v>18</v>
      </c>
      <c r="AI62" s="5" t="s">
        <v>12</v>
      </c>
      <c r="AJ62" s="5" t="s">
        <v>15</v>
      </c>
      <c r="AK62" s="5">
        <v>29</v>
      </c>
    </row>
    <row r="63" spans="1:41" x14ac:dyDescent="0.25">
      <c r="A63" s="1" t="s">
        <v>85</v>
      </c>
      <c r="B63" s="1" t="s">
        <v>81</v>
      </c>
      <c r="C63" s="1" t="s">
        <v>8</v>
      </c>
      <c r="D63" s="1" t="s">
        <v>58</v>
      </c>
      <c r="E63" s="34" t="s">
        <v>32</v>
      </c>
      <c r="F63" s="1" t="s">
        <v>10</v>
      </c>
      <c r="G63" s="5">
        <v>45</v>
      </c>
      <c r="H63" s="5">
        <v>40</v>
      </c>
      <c r="I63" s="5">
        <v>35</v>
      </c>
      <c r="J63" s="5">
        <v>30</v>
      </c>
      <c r="K63" s="5">
        <v>30</v>
      </c>
      <c r="L63" s="5">
        <v>30</v>
      </c>
      <c r="M63" s="5">
        <v>30</v>
      </c>
      <c r="N63" s="5">
        <v>30</v>
      </c>
      <c r="AK63" s="5">
        <v>30</v>
      </c>
      <c r="AM63" s="13">
        <f>+AO63/$AO$3</f>
        <v>3.4267574880933476E-4</v>
      </c>
      <c r="AN63" s="7">
        <f>IF(AK63=1,AM63,AM63+AN61)</f>
        <v>0.99707814730604893</v>
      </c>
      <c r="AO63" s="5">
        <f>SUM(G63:AJ63)</f>
        <v>270</v>
      </c>
    </row>
    <row r="64" spans="1:41" x14ac:dyDescent="0.25">
      <c r="A64" s="1" t="s">
        <v>85</v>
      </c>
      <c r="B64" s="1" t="s">
        <v>81</v>
      </c>
      <c r="C64" s="1" t="s">
        <v>8</v>
      </c>
      <c r="D64" s="1" t="s">
        <v>58</v>
      </c>
      <c r="E64" s="34" t="s">
        <v>32</v>
      </c>
      <c r="F64" s="1" t="s">
        <v>11</v>
      </c>
      <c r="G64" s="5">
        <v>-1</v>
      </c>
      <c r="H64" s="5">
        <v>-1</v>
      </c>
      <c r="I64" s="5">
        <v>-1</v>
      </c>
      <c r="J64" s="5">
        <v>-1</v>
      </c>
      <c r="K64" s="5">
        <v>-1</v>
      </c>
      <c r="L64" s="5">
        <v>-1</v>
      </c>
      <c r="M64" s="5">
        <v>-1</v>
      </c>
      <c r="N64" s="5">
        <v>-1</v>
      </c>
      <c r="AK64" s="5">
        <v>30</v>
      </c>
    </row>
    <row r="65" spans="1:41" x14ac:dyDescent="0.25">
      <c r="A65" s="1" t="s">
        <v>85</v>
      </c>
      <c r="B65" s="1" t="s">
        <v>81</v>
      </c>
      <c r="C65" s="1" t="s">
        <v>30</v>
      </c>
      <c r="D65" s="1" t="s">
        <v>83</v>
      </c>
      <c r="E65" s="34" t="s">
        <v>14</v>
      </c>
      <c r="F65" s="1" t="s">
        <v>10</v>
      </c>
      <c r="R65" s="5">
        <v>29.632000000000001</v>
      </c>
      <c r="S65" s="5">
        <v>19.809999999999999</v>
      </c>
      <c r="T65" s="5">
        <v>22.117999999999999</v>
      </c>
      <c r="U65" s="5">
        <v>30.437000000000001</v>
      </c>
      <c r="V65" s="5">
        <v>15.202</v>
      </c>
      <c r="W65" s="5">
        <v>17.321999999999999</v>
      </c>
      <c r="Y65" s="5">
        <v>4.24</v>
      </c>
      <c r="AA65" s="5">
        <v>1.413</v>
      </c>
      <c r="AB65" s="5">
        <v>30.626999999999999</v>
      </c>
      <c r="AC65" s="5">
        <v>8.7319999999999993</v>
      </c>
      <c r="AD65" s="5">
        <v>19.469000000000001</v>
      </c>
      <c r="AE65" s="5">
        <v>14.084</v>
      </c>
      <c r="AF65" s="5">
        <v>7.0880000000000001</v>
      </c>
      <c r="AG65" s="5">
        <v>6.024</v>
      </c>
      <c r="AH65" s="5">
        <v>2.488</v>
      </c>
      <c r="AK65" s="5">
        <v>31</v>
      </c>
      <c r="AM65" s="13">
        <f>+AO65/$AO$3</f>
        <v>2.9024128256374644E-4</v>
      </c>
      <c r="AN65" s="7">
        <f>IF(AK65=1,AM65,AM65+AN63)</f>
        <v>0.99736838858861265</v>
      </c>
      <c r="AO65" s="5">
        <f>SUM(G65:AJ65)</f>
        <v>228.68600000000001</v>
      </c>
    </row>
    <row r="66" spans="1:41" x14ac:dyDescent="0.25">
      <c r="A66" s="1" t="s">
        <v>85</v>
      </c>
      <c r="B66" s="1" t="s">
        <v>81</v>
      </c>
      <c r="C66" s="1" t="s">
        <v>30</v>
      </c>
      <c r="D66" s="1" t="s">
        <v>83</v>
      </c>
      <c r="E66" s="34" t="s">
        <v>14</v>
      </c>
      <c r="F66" s="1" t="s">
        <v>11</v>
      </c>
      <c r="R66" s="5">
        <v>-1</v>
      </c>
      <c r="S66" s="5">
        <v>-1</v>
      </c>
      <c r="T66" s="5" t="s">
        <v>15</v>
      </c>
      <c r="U66" s="5" t="s">
        <v>15</v>
      </c>
      <c r="V66" s="5" t="s">
        <v>15</v>
      </c>
      <c r="W66" s="5" t="s">
        <v>15</v>
      </c>
      <c r="Y66" s="5" t="s">
        <v>15</v>
      </c>
      <c r="AA66" s="5">
        <v>-1</v>
      </c>
      <c r="AB66" s="5" t="s">
        <v>15</v>
      </c>
      <c r="AC66" s="5" t="s">
        <v>15</v>
      </c>
      <c r="AD66" s="5" t="s">
        <v>15</v>
      </c>
      <c r="AE66" s="5" t="s">
        <v>15</v>
      </c>
      <c r="AF66" s="5" t="s">
        <v>15</v>
      </c>
      <c r="AG66" s="5" t="s">
        <v>15</v>
      </c>
      <c r="AH66" s="5" t="s">
        <v>15</v>
      </c>
      <c r="AK66" s="5">
        <v>31</v>
      </c>
    </row>
    <row r="67" spans="1:41" x14ac:dyDescent="0.25">
      <c r="A67" s="1" t="s">
        <v>85</v>
      </c>
      <c r="B67" s="1" t="s">
        <v>81</v>
      </c>
      <c r="C67" s="1" t="s">
        <v>8</v>
      </c>
      <c r="D67" s="1" t="s">
        <v>153</v>
      </c>
      <c r="E67" s="34" t="s">
        <v>22</v>
      </c>
      <c r="F67" s="1" t="s">
        <v>10</v>
      </c>
      <c r="J67" s="5">
        <v>2</v>
      </c>
      <c r="Y67" s="5">
        <v>215.15799999999999</v>
      </c>
      <c r="AK67" s="5">
        <v>32</v>
      </c>
      <c r="AM67" s="13">
        <f>+AO67/$AO$3</f>
        <v>2.7561029725902786E-4</v>
      </c>
      <c r="AN67" s="7">
        <f>IF(AK67=1,AM67,AM67+AN65)</f>
        <v>0.99764399888587163</v>
      </c>
      <c r="AO67" s="5">
        <f>SUM(G67:AJ67)</f>
        <v>217.15799999999999</v>
      </c>
    </row>
    <row r="68" spans="1:41" x14ac:dyDescent="0.25">
      <c r="A68" s="1" t="s">
        <v>85</v>
      </c>
      <c r="B68" s="1" t="s">
        <v>81</v>
      </c>
      <c r="C68" s="1" t="s">
        <v>8</v>
      </c>
      <c r="D68" s="1" t="s">
        <v>153</v>
      </c>
      <c r="E68" s="34" t="s">
        <v>22</v>
      </c>
      <c r="F68" s="1" t="s">
        <v>11</v>
      </c>
      <c r="J68" s="5">
        <v>-1</v>
      </c>
      <c r="Y68" s="5">
        <v>-1</v>
      </c>
      <c r="AK68" s="5">
        <v>32</v>
      </c>
    </row>
    <row r="69" spans="1:41" x14ac:dyDescent="0.25">
      <c r="A69" s="1" t="s">
        <v>85</v>
      </c>
      <c r="B69" s="1" t="s">
        <v>81</v>
      </c>
      <c r="C69" s="1" t="s">
        <v>8</v>
      </c>
      <c r="D69" s="1" t="s">
        <v>48</v>
      </c>
      <c r="E69" s="34" t="s">
        <v>28</v>
      </c>
      <c r="F69" s="1" t="s">
        <v>10</v>
      </c>
      <c r="AC69" s="5">
        <v>1.641</v>
      </c>
      <c r="AD69" s="5">
        <v>2.3679999999999999</v>
      </c>
      <c r="AF69" s="5">
        <v>102.544</v>
      </c>
      <c r="AH69" s="5">
        <v>96.447000000000003</v>
      </c>
      <c r="AK69" s="5">
        <v>33</v>
      </c>
      <c r="AM69" s="13">
        <f>+AO69/$AO$3</f>
        <v>2.5764139632701837E-4</v>
      </c>
      <c r="AN69" s="7">
        <f>IF(AK69=1,AM69,AM69+AN67)</f>
        <v>0.99790164028219863</v>
      </c>
      <c r="AO69" s="5">
        <f>SUM(G69:AJ69)</f>
        <v>203</v>
      </c>
    </row>
    <row r="70" spans="1:41" x14ac:dyDescent="0.25">
      <c r="A70" s="1" t="s">
        <v>85</v>
      </c>
      <c r="B70" s="1" t="s">
        <v>81</v>
      </c>
      <c r="C70" s="1" t="s">
        <v>8</v>
      </c>
      <c r="D70" s="1" t="s">
        <v>48</v>
      </c>
      <c r="E70" s="34" t="s">
        <v>28</v>
      </c>
      <c r="F70" s="1" t="s">
        <v>11</v>
      </c>
      <c r="W70" s="5" t="s">
        <v>23</v>
      </c>
      <c r="Y70" s="5" t="s">
        <v>15</v>
      </c>
      <c r="Z70" s="5" t="s">
        <v>18</v>
      </c>
      <c r="AA70" s="5" t="s">
        <v>17</v>
      </c>
      <c r="AB70" s="5" t="s">
        <v>23</v>
      </c>
      <c r="AC70" s="5" t="s">
        <v>18</v>
      </c>
      <c r="AD70" s="5">
        <v>-1</v>
      </c>
      <c r="AF70" s="5" t="s">
        <v>17</v>
      </c>
      <c r="AH70" s="5">
        <v>-1</v>
      </c>
      <c r="AK70" s="5">
        <v>33</v>
      </c>
    </row>
    <row r="71" spans="1:41" x14ac:dyDescent="0.25">
      <c r="A71" s="1" t="s">
        <v>85</v>
      </c>
      <c r="B71" s="1" t="s">
        <v>81</v>
      </c>
      <c r="C71" s="1" t="s">
        <v>8</v>
      </c>
      <c r="D71" s="1" t="s">
        <v>27</v>
      </c>
      <c r="E71" s="34" t="s">
        <v>22</v>
      </c>
      <c r="F71" s="1" t="s">
        <v>10</v>
      </c>
      <c r="J71" s="5">
        <v>2.238</v>
      </c>
      <c r="K71" s="5">
        <v>6.4850000000000003</v>
      </c>
      <c r="L71" s="5">
        <v>1.206</v>
      </c>
      <c r="M71" s="5">
        <v>2.875</v>
      </c>
      <c r="P71" s="5">
        <v>1.2</v>
      </c>
      <c r="W71" s="5">
        <v>1</v>
      </c>
      <c r="X71" s="5">
        <v>10.725</v>
      </c>
      <c r="Y71" s="5">
        <v>18.608000000000001</v>
      </c>
      <c r="Z71" s="5">
        <v>44.686999999999998</v>
      </c>
      <c r="AA71" s="5">
        <v>32.908999999999999</v>
      </c>
      <c r="AB71" s="5">
        <v>66.494</v>
      </c>
      <c r="AK71" s="5">
        <v>34</v>
      </c>
      <c r="AM71" s="13">
        <f>+AO71/$AO$3</f>
        <v>2.3914579007739453E-4</v>
      </c>
      <c r="AN71" s="7">
        <f>IF(AK71=1,AM71,AM71+AN69)</f>
        <v>0.99814078607227608</v>
      </c>
      <c r="AO71" s="5">
        <f>SUM(G71:AJ71)</f>
        <v>188.42699999999999</v>
      </c>
    </row>
    <row r="72" spans="1:41" x14ac:dyDescent="0.25">
      <c r="A72" s="1" t="s">
        <v>85</v>
      </c>
      <c r="B72" s="1" t="s">
        <v>81</v>
      </c>
      <c r="C72" s="1" t="s">
        <v>8</v>
      </c>
      <c r="D72" s="1" t="s">
        <v>27</v>
      </c>
      <c r="E72" s="34" t="s">
        <v>22</v>
      </c>
      <c r="F72" s="1" t="s">
        <v>11</v>
      </c>
      <c r="J72" s="5" t="s">
        <v>15</v>
      </c>
      <c r="K72" s="5" t="s">
        <v>15</v>
      </c>
      <c r="L72" s="5" t="s">
        <v>15</v>
      </c>
      <c r="M72" s="5" t="s">
        <v>15</v>
      </c>
      <c r="P72" s="5">
        <v>-1</v>
      </c>
      <c r="W72" s="5">
        <v>-1</v>
      </c>
      <c r="X72" s="5" t="s">
        <v>15</v>
      </c>
      <c r="Y72" s="5" t="s">
        <v>15</v>
      </c>
      <c r="Z72" s="5" t="s">
        <v>15</v>
      </c>
      <c r="AA72" s="5" t="s">
        <v>15</v>
      </c>
      <c r="AB72" s="5" t="s">
        <v>15</v>
      </c>
      <c r="AK72" s="5">
        <v>34</v>
      </c>
    </row>
    <row r="73" spans="1:41" x14ac:dyDescent="0.25">
      <c r="A73" s="1" t="s">
        <v>85</v>
      </c>
      <c r="B73" s="1" t="s">
        <v>81</v>
      </c>
      <c r="C73" s="1" t="s">
        <v>30</v>
      </c>
      <c r="D73" s="1" t="s">
        <v>159</v>
      </c>
      <c r="E73" s="34" t="s">
        <v>28</v>
      </c>
      <c r="F73" s="1" t="s">
        <v>10</v>
      </c>
      <c r="AC73" s="5">
        <v>58.024000000000001</v>
      </c>
      <c r="AD73" s="5">
        <v>37.036999999999999</v>
      </c>
      <c r="AE73" s="5">
        <v>20.759</v>
      </c>
      <c r="AF73" s="5">
        <v>29.303999999999998</v>
      </c>
      <c r="AG73" s="5">
        <v>6.3789999999999996</v>
      </c>
      <c r="AH73" s="5">
        <v>17.178000000000001</v>
      </c>
      <c r="AK73" s="5">
        <v>35</v>
      </c>
      <c r="AM73" s="13">
        <f>+AO73/$AO$3</f>
        <v>2.1408477031447184E-4</v>
      </c>
      <c r="AN73" s="7">
        <f>IF(AK73=1,AM73,AM73+AN71)</f>
        <v>0.99835487084259056</v>
      </c>
      <c r="AO73" s="5">
        <f>SUM(G73:AJ73)</f>
        <v>168.68099999999998</v>
      </c>
    </row>
    <row r="74" spans="1:41" x14ac:dyDescent="0.25">
      <c r="A74" s="1" t="s">
        <v>85</v>
      </c>
      <c r="B74" s="1" t="s">
        <v>81</v>
      </c>
      <c r="C74" s="1" t="s">
        <v>30</v>
      </c>
      <c r="D74" s="1" t="s">
        <v>159</v>
      </c>
      <c r="E74" s="34" t="s">
        <v>28</v>
      </c>
      <c r="F74" s="1" t="s">
        <v>11</v>
      </c>
      <c r="AC74" s="5">
        <v>-1</v>
      </c>
      <c r="AD74" s="5">
        <v>-1</v>
      </c>
      <c r="AE74" s="5">
        <v>-1</v>
      </c>
      <c r="AF74" s="5">
        <v>-1</v>
      </c>
      <c r="AG74" s="5">
        <v>-1</v>
      </c>
      <c r="AH74" s="5">
        <v>-1</v>
      </c>
      <c r="AK74" s="5">
        <v>35</v>
      </c>
    </row>
    <row r="75" spans="1:41" x14ac:dyDescent="0.25">
      <c r="A75" s="1" t="s">
        <v>85</v>
      </c>
      <c r="B75" s="1" t="s">
        <v>81</v>
      </c>
      <c r="C75" s="1" t="s">
        <v>8</v>
      </c>
      <c r="D75" s="1" t="s">
        <v>34</v>
      </c>
      <c r="E75" s="34" t="s">
        <v>28</v>
      </c>
      <c r="F75" s="1" t="s">
        <v>10</v>
      </c>
      <c r="AD75" s="5">
        <v>164</v>
      </c>
      <c r="AK75" s="5">
        <v>36</v>
      </c>
      <c r="AM75" s="13">
        <f>+AO75/$AO$3</f>
        <v>2.0814378816567001E-4</v>
      </c>
      <c r="AN75" s="7">
        <f>IF(AK75=1,AM75,AM75+AN73)</f>
        <v>0.99856301463075625</v>
      </c>
      <c r="AO75" s="5">
        <f>SUM(G75:AJ75)</f>
        <v>164</v>
      </c>
    </row>
    <row r="76" spans="1:41" x14ac:dyDescent="0.25">
      <c r="A76" s="1" t="s">
        <v>85</v>
      </c>
      <c r="B76" s="1" t="s">
        <v>81</v>
      </c>
      <c r="C76" s="1" t="s">
        <v>8</v>
      </c>
      <c r="D76" s="1" t="s">
        <v>34</v>
      </c>
      <c r="E76" s="34" t="s">
        <v>28</v>
      </c>
      <c r="F76" s="1" t="s">
        <v>11</v>
      </c>
      <c r="W76" s="5" t="s">
        <v>15</v>
      </c>
      <c r="AC76" s="5" t="s">
        <v>13</v>
      </c>
      <c r="AD76" s="5" t="s">
        <v>15</v>
      </c>
      <c r="AG76" s="5" t="s">
        <v>15</v>
      </c>
      <c r="AH76" s="5" t="s">
        <v>15</v>
      </c>
      <c r="AK76" s="5">
        <v>36</v>
      </c>
    </row>
    <row r="77" spans="1:41" x14ac:dyDescent="0.25">
      <c r="A77" s="1" t="s">
        <v>85</v>
      </c>
      <c r="B77" s="1" t="s">
        <v>81</v>
      </c>
      <c r="C77" s="1" t="s">
        <v>8</v>
      </c>
      <c r="D77" s="1" t="s">
        <v>217</v>
      </c>
      <c r="E77" s="34" t="s">
        <v>33</v>
      </c>
      <c r="F77" s="1" t="s">
        <v>10</v>
      </c>
      <c r="G77" s="5">
        <v>1.02</v>
      </c>
      <c r="H77" s="5">
        <v>4.21</v>
      </c>
      <c r="J77" s="5">
        <v>0.3</v>
      </c>
      <c r="K77" s="5">
        <v>0.14000000000000001</v>
      </c>
      <c r="M77" s="5">
        <v>6.55</v>
      </c>
      <c r="N77" s="5">
        <v>9.68</v>
      </c>
      <c r="O77" s="5">
        <v>10.51</v>
      </c>
      <c r="P77" s="5">
        <v>13.2</v>
      </c>
      <c r="Q77" s="5">
        <v>13.17</v>
      </c>
      <c r="R77" s="5">
        <v>10.356999999999999</v>
      </c>
      <c r="S77" s="5">
        <v>11.76</v>
      </c>
      <c r="T77" s="5">
        <v>10.208</v>
      </c>
      <c r="U77" s="5">
        <v>14.233000000000001</v>
      </c>
      <c r="V77" s="5">
        <v>16.388999999999999</v>
      </c>
      <c r="W77" s="5">
        <v>11.821</v>
      </c>
      <c r="X77" s="5">
        <v>7.4749999999999996</v>
      </c>
      <c r="Y77" s="5">
        <v>8.3290000000000006</v>
      </c>
      <c r="Z77" s="5">
        <v>6.1070000000000002</v>
      </c>
      <c r="AA77" s="5">
        <v>0.61799999999999999</v>
      </c>
      <c r="AB77" s="5">
        <v>0.72</v>
      </c>
      <c r="AC77" s="5">
        <v>0.75</v>
      </c>
      <c r="AD77" s="5">
        <v>1.1910000000000001</v>
      </c>
      <c r="AE77" s="5">
        <v>0.77</v>
      </c>
      <c r="AF77" s="5">
        <v>0.82799999999999996</v>
      </c>
      <c r="AG77" s="5">
        <v>1.3049999999999999</v>
      </c>
      <c r="AH77" s="5">
        <v>0.36799999999999999</v>
      </c>
      <c r="AI77" s="5">
        <v>0.23400000000000001</v>
      </c>
      <c r="AJ77" s="5">
        <v>6.5000000000000002E-2</v>
      </c>
      <c r="AK77" s="5">
        <v>37</v>
      </c>
      <c r="AM77" s="13">
        <f>+AO77/$AO$3</f>
        <v>2.0599635347313155E-4</v>
      </c>
      <c r="AN77" s="7">
        <f>IF(AK77=1,AM77,AM77+AN75)</f>
        <v>0.99876901098422943</v>
      </c>
      <c r="AO77" s="5">
        <f>SUM(G77:AJ77)</f>
        <v>162.30800000000002</v>
      </c>
    </row>
    <row r="78" spans="1:41" x14ac:dyDescent="0.25">
      <c r="A78" s="1" t="s">
        <v>85</v>
      </c>
      <c r="B78" s="1" t="s">
        <v>81</v>
      </c>
      <c r="C78" s="1" t="s">
        <v>8</v>
      </c>
      <c r="D78" s="1" t="s">
        <v>217</v>
      </c>
      <c r="E78" s="34" t="s">
        <v>33</v>
      </c>
      <c r="F78" s="1" t="s">
        <v>11</v>
      </c>
      <c r="G78" s="5">
        <v>-1</v>
      </c>
      <c r="H78" s="5">
        <v>-1</v>
      </c>
      <c r="J78" s="5">
        <v>-1</v>
      </c>
      <c r="K78" s="5">
        <v>-1</v>
      </c>
      <c r="M78" s="5">
        <v>-1</v>
      </c>
      <c r="N78" s="5" t="s">
        <v>24</v>
      </c>
      <c r="O78" s="5">
        <v>-1</v>
      </c>
      <c r="P78" s="5">
        <v>-1</v>
      </c>
      <c r="Q78" s="5" t="s">
        <v>24</v>
      </c>
      <c r="R78" s="5" t="s">
        <v>24</v>
      </c>
      <c r="S78" s="5">
        <v>-1</v>
      </c>
      <c r="T78" s="5">
        <v>-1</v>
      </c>
      <c r="U78" s="5">
        <v>-1</v>
      </c>
      <c r="V78" s="5" t="s">
        <v>24</v>
      </c>
      <c r="W78" s="5">
        <v>-1</v>
      </c>
      <c r="X78" s="5" t="s">
        <v>24</v>
      </c>
      <c r="Y78" s="5">
        <v>-1</v>
      </c>
      <c r="Z78" s="5">
        <v>-1</v>
      </c>
      <c r="AA78" s="5">
        <v>-1</v>
      </c>
      <c r="AB78" s="5" t="s">
        <v>24</v>
      </c>
      <c r="AC78" s="5">
        <v>-1</v>
      </c>
      <c r="AD78" s="5">
        <v>-1</v>
      </c>
      <c r="AE78" s="5">
        <v>-1</v>
      </c>
      <c r="AF78" s="5">
        <v>-1</v>
      </c>
      <c r="AG78" s="5">
        <v>-1</v>
      </c>
      <c r="AH78" s="5">
        <v>-1</v>
      </c>
      <c r="AI78" s="5">
        <v>-1</v>
      </c>
      <c r="AJ78" s="5">
        <v>-1</v>
      </c>
      <c r="AK78" s="5">
        <v>37</v>
      </c>
    </row>
    <row r="79" spans="1:41" x14ac:dyDescent="0.25">
      <c r="A79" s="1" t="s">
        <v>85</v>
      </c>
      <c r="B79" s="1" t="s">
        <v>81</v>
      </c>
      <c r="C79" s="1" t="s">
        <v>8</v>
      </c>
      <c r="D79" s="1" t="s">
        <v>217</v>
      </c>
      <c r="E79" s="34" t="s">
        <v>22</v>
      </c>
      <c r="F79" s="1" t="s">
        <v>10</v>
      </c>
      <c r="G79" s="5">
        <v>1</v>
      </c>
      <c r="H79" s="5">
        <v>5</v>
      </c>
      <c r="K79" s="5">
        <v>9.16</v>
      </c>
      <c r="L79" s="5">
        <v>17</v>
      </c>
      <c r="M79" s="5">
        <v>26.42</v>
      </c>
      <c r="N79" s="5">
        <v>2.4500000000000002</v>
      </c>
      <c r="O79" s="5">
        <v>5.13</v>
      </c>
      <c r="P79" s="5">
        <v>0.66</v>
      </c>
      <c r="Q79" s="5">
        <v>1.32</v>
      </c>
      <c r="R79" s="5">
        <v>16.949000000000002</v>
      </c>
      <c r="S79" s="5">
        <v>2.2869999999999999</v>
      </c>
      <c r="T79" s="5">
        <v>0.26500000000000001</v>
      </c>
      <c r="U79" s="5">
        <v>6.8000000000000005E-2</v>
      </c>
      <c r="V79" s="5">
        <v>5.3999999999999999E-2</v>
      </c>
      <c r="W79" s="5">
        <v>3.8740000000000001</v>
      </c>
      <c r="X79" s="5">
        <v>0.188</v>
      </c>
      <c r="Y79" s="5">
        <v>4.2999999999999997E-2</v>
      </c>
      <c r="Z79" s="5">
        <v>1.6140000000000001</v>
      </c>
      <c r="AA79" s="5">
        <v>0.27300000000000002</v>
      </c>
      <c r="AB79" s="5">
        <v>6.6890000000000001</v>
      </c>
      <c r="AC79" s="5">
        <v>0.17599999999999999</v>
      </c>
      <c r="AD79" s="5">
        <v>0.69099999999999995</v>
      </c>
      <c r="AE79" s="5">
        <v>9.4E-2</v>
      </c>
      <c r="AF79" s="5">
        <v>0.113</v>
      </c>
      <c r="AG79" s="5">
        <v>0.24399999999999999</v>
      </c>
      <c r="AI79" s="5">
        <v>2E-3</v>
      </c>
      <c r="AJ79" s="5">
        <v>4.0000000000000001E-3</v>
      </c>
      <c r="AK79" s="5">
        <v>38</v>
      </c>
      <c r="AM79" s="13">
        <f>+AO79/$AO$3</f>
        <v>1.2916083557343845E-4</v>
      </c>
      <c r="AN79" s="7">
        <f>IF(AK79=1,AM79,AM79+AN77)</f>
        <v>0.99889817181980289</v>
      </c>
      <c r="AO79" s="5">
        <f>SUM(G79:AJ79)</f>
        <v>101.76799999999999</v>
      </c>
    </row>
    <row r="80" spans="1:41" x14ac:dyDescent="0.25">
      <c r="A80" s="1" t="s">
        <v>85</v>
      </c>
      <c r="B80" s="1" t="s">
        <v>81</v>
      </c>
      <c r="C80" s="1" t="s">
        <v>8</v>
      </c>
      <c r="D80" s="1" t="s">
        <v>217</v>
      </c>
      <c r="E80" s="34" t="s">
        <v>22</v>
      </c>
      <c r="F80" s="1" t="s">
        <v>11</v>
      </c>
      <c r="G80" s="5" t="s">
        <v>13</v>
      </c>
      <c r="H80" s="5" t="s">
        <v>15</v>
      </c>
      <c r="I80" s="5" t="s">
        <v>15</v>
      </c>
      <c r="K80" s="5">
        <v>-1</v>
      </c>
      <c r="L80" s="5" t="s">
        <v>15</v>
      </c>
      <c r="M80" s="5">
        <v>-1</v>
      </c>
      <c r="N80" s="5">
        <v>-1</v>
      </c>
      <c r="O80" s="5">
        <v>-1</v>
      </c>
      <c r="P80" s="5">
        <v>-1</v>
      </c>
      <c r="Q80" s="5" t="s">
        <v>13</v>
      </c>
      <c r="R80" s="5" t="s">
        <v>15</v>
      </c>
      <c r="S80" s="5">
        <v>-1</v>
      </c>
      <c r="T80" s="5">
        <v>-1</v>
      </c>
      <c r="U80" s="5">
        <v>-1</v>
      </c>
      <c r="V80" s="5">
        <v>-1</v>
      </c>
      <c r="W80" s="5">
        <v>-1</v>
      </c>
      <c r="X80" s="5">
        <v>-1</v>
      </c>
      <c r="Y80" s="5">
        <v>-1</v>
      </c>
      <c r="Z80" s="5">
        <v>-1</v>
      </c>
      <c r="AA80" s="5">
        <v>-1</v>
      </c>
      <c r="AB80" s="5">
        <v>-1</v>
      </c>
      <c r="AC80" s="5">
        <v>-1</v>
      </c>
      <c r="AD80" s="5">
        <v>-1</v>
      </c>
      <c r="AE80" s="5">
        <v>-1</v>
      </c>
      <c r="AF80" s="5">
        <v>-1</v>
      </c>
      <c r="AG80" s="5">
        <v>-1</v>
      </c>
      <c r="AI80" s="5">
        <v>-1</v>
      </c>
      <c r="AJ80" s="5">
        <v>-1</v>
      </c>
      <c r="AK80" s="5">
        <v>38</v>
      </c>
    </row>
    <row r="81" spans="1:41" x14ac:dyDescent="0.25">
      <c r="A81" s="1" t="s">
        <v>85</v>
      </c>
      <c r="B81" s="1" t="s">
        <v>81</v>
      </c>
      <c r="C81" s="1" t="s">
        <v>30</v>
      </c>
      <c r="D81" s="1" t="s">
        <v>83</v>
      </c>
      <c r="E81" s="34" t="s">
        <v>33</v>
      </c>
      <c r="F81" s="1" t="s">
        <v>10</v>
      </c>
      <c r="T81" s="5">
        <v>4.9370000000000003</v>
      </c>
      <c r="U81" s="5">
        <v>1.2849999999999999</v>
      </c>
      <c r="V81" s="5">
        <v>29.097999999999999</v>
      </c>
      <c r="W81" s="5">
        <v>7.14</v>
      </c>
      <c r="Y81" s="5">
        <v>8.8019999999999996</v>
      </c>
      <c r="AA81" s="5">
        <v>2.9340000000000002</v>
      </c>
      <c r="AB81" s="5">
        <v>5.6630000000000003</v>
      </c>
      <c r="AC81" s="5">
        <v>5.4</v>
      </c>
      <c r="AD81" s="5">
        <v>4.3239999999999998</v>
      </c>
      <c r="AE81" s="5">
        <v>6.6070000000000002</v>
      </c>
      <c r="AF81" s="5">
        <v>2.81</v>
      </c>
      <c r="AG81" s="5">
        <v>2.3479999999999999</v>
      </c>
      <c r="AH81" s="5">
        <v>1.383</v>
      </c>
      <c r="AK81" s="5">
        <v>39</v>
      </c>
      <c r="AM81" s="13">
        <f>+AO81/$AO$3</f>
        <v>1.0499965694350028E-4</v>
      </c>
      <c r="AN81" s="7">
        <f>IF(AK81=1,AM81,AM81+AN79)</f>
        <v>0.99900317147674644</v>
      </c>
      <c r="AO81" s="5">
        <f>SUM(G81:AJ81)</f>
        <v>82.730999999999995</v>
      </c>
    </row>
    <row r="82" spans="1:41" x14ac:dyDescent="0.25">
      <c r="A82" s="1" t="s">
        <v>85</v>
      </c>
      <c r="B82" s="1" t="s">
        <v>81</v>
      </c>
      <c r="C82" s="1" t="s">
        <v>30</v>
      </c>
      <c r="D82" s="1" t="s">
        <v>83</v>
      </c>
      <c r="E82" s="34" t="s">
        <v>33</v>
      </c>
      <c r="F82" s="1" t="s">
        <v>11</v>
      </c>
      <c r="T82" s="5" t="s">
        <v>15</v>
      </c>
      <c r="U82" s="5" t="s">
        <v>15</v>
      </c>
      <c r="V82" s="5" t="s">
        <v>15</v>
      </c>
      <c r="W82" s="5" t="s">
        <v>15</v>
      </c>
      <c r="Y82" s="5" t="s">
        <v>15</v>
      </c>
      <c r="AA82" s="5">
        <v>-1</v>
      </c>
      <c r="AB82" s="5" t="s">
        <v>15</v>
      </c>
      <c r="AC82" s="5" t="s">
        <v>15</v>
      </c>
      <c r="AD82" s="5" t="s">
        <v>15</v>
      </c>
      <c r="AE82" s="5" t="s">
        <v>15</v>
      </c>
      <c r="AF82" s="5" t="s">
        <v>15</v>
      </c>
      <c r="AG82" s="5" t="s">
        <v>15</v>
      </c>
      <c r="AH82" s="5" t="s">
        <v>15</v>
      </c>
      <c r="AK82" s="5">
        <v>39</v>
      </c>
    </row>
    <row r="83" spans="1:41" x14ac:dyDescent="0.25">
      <c r="A83" s="1" t="s">
        <v>85</v>
      </c>
      <c r="B83" s="1" t="s">
        <v>81</v>
      </c>
      <c r="C83" s="1" t="s">
        <v>8</v>
      </c>
      <c r="D83" s="1" t="s">
        <v>153</v>
      </c>
      <c r="E83" s="34" t="s">
        <v>32</v>
      </c>
      <c r="F83" s="1" t="s">
        <v>10</v>
      </c>
      <c r="AF83" s="5">
        <v>80.275000000000006</v>
      </c>
      <c r="AK83" s="5">
        <v>40</v>
      </c>
      <c r="AM83" s="13">
        <f>+AO83/$AO$3</f>
        <v>1.0188257679877538E-4</v>
      </c>
      <c r="AN83" s="7">
        <f>IF(AK83=1,AM83,AM83+AN81)</f>
        <v>0.99910505405354522</v>
      </c>
      <c r="AO83" s="5">
        <f>SUM(G83:AJ83)</f>
        <v>80.275000000000006</v>
      </c>
    </row>
    <row r="84" spans="1:41" x14ac:dyDescent="0.25">
      <c r="A84" s="1" t="s">
        <v>85</v>
      </c>
      <c r="B84" s="1" t="s">
        <v>81</v>
      </c>
      <c r="C84" s="1" t="s">
        <v>8</v>
      </c>
      <c r="D84" s="1" t="s">
        <v>153</v>
      </c>
      <c r="E84" s="34" t="s">
        <v>32</v>
      </c>
      <c r="F84" s="1" t="s">
        <v>11</v>
      </c>
      <c r="T84" s="5" t="s">
        <v>24</v>
      </c>
      <c r="AF84" s="5">
        <v>-1</v>
      </c>
      <c r="AK84" s="5">
        <v>40</v>
      </c>
    </row>
    <row r="85" spans="1:41" x14ac:dyDescent="0.25">
      <c r="A85" s="1" t="s">
        <v>85</v>
      </c>
      <c r="B85" s="1" t="s">
        <v>81</v>
      </c>
      <c r="C85" s="1" t="s">
        <v>8</v>
      </c>
      <c r="D85" s="1" t="s">
        <v>40</v>
      </c>
      <c r="E85" s="34" t="s">
        <v>21</v>
      </c>
      <c r="F85" s="1" t="s">
        <v>10</v>
      </c>
      <c r="I85" s="5">
        <v>3</v>
      </c>
      <c r="T85" s="5">
        <v>14.54</v>
      </c>
      <c r="U85" s="5">
        <v>25.97</v>
      </c>
      <c r="V85" s="5">
        <v>19.963000000000001</v>
      </c>
      <c r="AC85" s="5">
        <v>3.2970000000000002</v>
      </c>
      <c r="AD85" s="5">
        <v>2.3279999999999998</v>
      </c>
      <c r="AE85" s="5">
        <v>1.538</v>
      </c>
      <c r="AF85" s="5">
        <v>0.69</v>
      </c>
      <c r="AG85" s="5">
        <v>1.611</v>
      </c>
      <c r="AH85" s="5">
        <v>0.56299999999999994</v>
      </c>
      <c r="AJ85" s="5">
        <v>0.72499999999999998</v>
      </c>
      <c r="AK85" s="5">
        <v>41</v>
      </c>
      <c r="AM85" s="13">
        <f>+AO85/$AO$3</f>
        <v>9.4204101686566199E-5</v>
      </c>
      <c r="AN85" s="7">
        <f>IF(AK85=1,AM85,AM85+AN83)</f>
        <v>0.99919925815523181</v>
      </c>
      <c r="AO85" s="5">
        <f>SUM(G85:AJ85)</f>
        <v>74.224999999999994</v>
      </c>
    </row>
    <row r="86" spans="1:41" x14ac:dyDescent="0.25">
      <c r="A86" s="1" t="s">
        <v>85</v>
      </c>
      <c r="B86" s="1" t="s">
        <v>81</v>
      </c>
      <c r="C86" s="1" t="s">
        <v>8</v>
      </c>
      <c r="D86" s="1" t="s">
        <v>40</v>
      </c>
      <c r="E86" s="34" t="s">
        <v>21</v>
      </c>
      <c r="F86" s="1" t="s">
        <v>11</v>
      </c>
      <c r="I86" s="5">
        <v>-1</v>
      </c>
      <c r="R86" s="5" t="s">
        <v>15</v>
      </c>
      <c r="S86" s="5" t="s">
        <v>15</v>
      </c>
      <c r="T86" s="5" t="s">
        <v>15</v>
      </c>
      <c r="U86" s="5" t="s">
        <v>15</v>
      </c>
      <c r="V86" s="5" t="s">
        <v>15</v>
      </c>
      <c r="AC86" s="5">
        <v>-1</v>
      </c>
      <c r="AD86" s="5">
        <v>-1</v>
      </c>
      <c r="AE86" s="5">
        <v>-1</v>
      </c>
      <c r="AF86" s="5">
        <v>-1</v>
      </c>
      <c r="AG86" s="5">
        <v>-1</v>
      </c>
      <c r="AH86" s="5">
        <v>-1</v>
      </c>
      <c r="AJ86" s="5">
        <v>-1</v>
      </c>
      <c r="AK86" s="5">
        <v>41</v>
      </c>
    </row>
    <row r="87" spans="1:41" x14ac:dyDescent="0.25">
      <c r="A87" s="1" t="s">
        <v>85</v>
      </c>
      <c r="B87" s="1" t="s">
        <v>81</v>
      </c>
      <c r="C87" s="1" t="s">
        <v>8</v>
      </c>
      <c r="D87" s="1" t="s">
        <v>217</v>
      </c>
      <c r="E87" s="34" t="s">
        <v>32</v>
      </c>
      <c r="F87" s="1" t="s">
        <v>10</v>
      </c>
      <c r="G87" s="5">
        <v>3</v>
      </c>
      <c r="I87" s="5">
        <v>60</v>
      </c>
      <c r="N87" s="5">
        <v>0.04</v>
      </c>
      <c r="Q87" s="5">
        <v>0.06</v>
      </c>
      <c r="R87" s="5">
        <v>0.24</v>
      </c>
      <c r="S87" s="5">
        <v>0.115</v>
      </c>
      <c r="T87" s="5">
        <v>0.54</v>
      </c>
      <c r="U87" s="5">
        <v>0.621</v>
      </c>
      <c r="V87" s="5">
        <v>0.47199999999999998</v>
      </c>
      <c r="W87" s="5">
        <v>1.1990000000000001</v>
      </c>
      <c r="X87" s="5">
        <v>0.14000000000000001</v>
      </c>
      <c r="Y87" s="5">
        <v>0.80500000000000005</v>
      </c>
      <c r="Z87" s="5">
        <v>0.58199999999999996</v>
      </c>
      <c r="AA87" s="5">
        <v>0.70599999999999996</v>
      </c>
      <c r="AB87" s="5">
        <v>2.3650000000000002</v>
      </c>
      <c r="AC87" s="5">
        <v>6.5000000000000002E-2</v>
      </c>
      <c r="AD87" s="5">
        <v>0.23300000000000001</v>
      </c>
      <c r="AE87" s="5">
        <v>1.016</v>
      </c>
      <c r="AF87" s="5">
        <v>0.20799999999999999</v>
      </c>
      <c r="AG87" s="5">
        <v>0.02</v>
      </c>
      <c r="AJ87" s="5">
        <v>7.0000000000000001E-3</v>
      </c>
      <c r="AK87" s="5">
        <v>42</v>
      </c>
      <c r="AM87" s="13">
        <f>+AO87/$AO$3</f>
        <v>9.1931019219464275E-5</v>
      </c>
      <c r="AN87" s="7">
        <f>IF(AK87=1,AM87,AM87+AN85)</f>
        <v>0.99929118917445126</v>
      </c>
      <c r="AO87" s="5">
        <f>SUM(G87:AJ87)</f>
        <v>72.433999999999997</v>
      </c>
    </row>
    <row r="88" spans="1:41" x14ac:dyDescent="0.25">
      <c r="A88" s="1" t="s">
        <v>85</v>
      </c>
      <c r="B88" s="1" t="s">
        <v>81</v>
      </c>
      <c r="C88" s="1" t="s">
        <v>8</v>
      </c>
      <c r="D88" s="1" t="s">
        <v>217</v>
      </c>
      <c r="E88" s="34" t="s">
        <v>32</v>
      </c>
      <c r="F88" s="1" t="s">
        <v>11</v>
      </c>
      <c r="G88" s="5">
        <v>-1</v>
      </c>
      <c r="I88" s="5">
        <v>-1</v>
      </c>
      <c r="N88" s="5">
        <v>-1</v>
      </c>
      <c r="Q88" s="5">
        <v>-1</v>
      </c>
      <c r="R88" s="5">
        <v>-1</v>
      </c>
      <c r="S88" s="5">
        <v>-1</v>
      </c>
      <c r="T88" s="5">
        <v>-1</v>
      </c>
      <c r="U88" s="5">
        <v>-1</v>
      </c>
      <c r="V88" s="5">
        <v>-1</v>
      </c>
      <c r="W88" s="5">
        <v>-1</v>
      </c>
      <c r="X88" s="5">
        <v>-1</v>
      </c>
      <c r="Y88" s="5">
        <v>-1</v>
      </c>
      <c r="Z88" s="5">
        <v>-1</v>
      </c>
      <c r="AA88" s="5">
        <v>-1</v>
      </c>
      <c r="AB88" s="5">
        <v>-1</v>
      </c>
      <c r="AC88" s="5">
        <v>-1</v>
      </c>
      <c r="AD88" s="5">
        <v>-1</v>
      </c>
      <c r="AE88" s="5">
        <v>-1</v>
      </c>
      <c r="AF88" s="5">
        <v>-1</v>
      </c>
      <c r="AG88" s="5">
        <v>-1</v>
      </c>
      <c r="AJ88" s="5">
        <v>-1</v>
      </c>
      <c r="AK88" s="5">
        <v>42</v>
      </c>
    </row>
    <row r="89" spans="1:41" x14ac:dyDescent="0.25">
      <c r="A89" s="1" t="s">
        <v>85</v>
      </c>
      <c r="B89" s="1" t="s">
        <v>81</v>
      </c>
      <c r="C89" s="1" t="s">
        <v>30</v>
      </c>
      <c r="D89" s="1" t="s">
        <v>84</v>
      </c>
      <c r="E89" s="34" t="s">
        <v>32</v>
      </c>
      <c r="F89" s="1" t="s">
        <v>10</v>
      </c>
      <c r="J89" s="5">
        <v>62</v>
      </c>
      <c r="AK89" s="5">
        <v>43</v>
      </c>
      <c r="AM89" s="13">
        <f>+AO89/$AO$3</f>
        <v>7.8688505282143548E-5</v>
      </c>
      <c r="AN89" s="7">
        <f>IF(AK89=1,AM89,AM89+AN87)</f>
        <v>0.9993698776797334</v>
      </c>
      <c r="AO89" s="5">
        <f>SUM(G89:AJ89)</f>
        <v>62</v>
      </c>
    </row>
    <row r="90" spans="1:41" x14ac:dyDescent="0.25">
      <c r="A90" s="1" t="s">
        <v>85</v>
      </c>
      <c r="B90" s="1" t="s">
        <v>81</v>
      </c>
      <c r="C90" s="1" t="s">
        <v>30</v>
      </c>
      <c r="D90" s="1" t="s">
        <v>84</v>
      </c>
      <c r="E90" s="34" t="s">
        <v>32</v>
      </c>
      <c r="F90" s="1" t="s">
        <v>11</v>
      </c>
      <c r="J90" s="5">
        <v>-1</v>
      </c>
      <c r="AK90" s="5">
        <v>43</v>
      </c>
    </row>
    <row r="91" spans="1:41" x14ac:dyDescent="0.25">
      <c r="A91" s="1" t="s">
        <v>85</v>
      </c>
      <c r="B91" s="1" t="s">
        <v>81</v>
      </c>
      <c r="C91" s="1" t="s">
        <v>8</v>
      </c>
      <c r="D91" s="1" t="s">
        <v>215</v>
      </c>
      <c r="E91" s="34" t="s">
        <v>21</v>
      </c>
      <c r="F91" s="1" t="s">
        <v>10</v>
      </c>
      <c r="N91" s="5">
        <v>3.5</v>
      </c>
      <c r="O91" s="5">
        <v>0.7</v>
      </c>
      <c r="P91" s="5">
        <v>0.2</v>
      </c>
      <c r="Q91" s="5">
        <v>2.859</v>
      </c>
      <c r="R91" s="5">
        <v>2.9729999999999999</v>
      </c>
      <c r="S91" s="5">
        <v>5.008</v>
      </c>
      <c r="T91" s="5">
        <v>21.298999999999999</v>
      </c>
      <c r="U91" s="5">
        <v>10.72</v>
      </c>
      <c r="W91" s="5">
        <v>6.032</v>
      </c>
      <c r="X91" s="5">
        <v>0.19500000000000001</v>
      </c>
      <c r="Y91" s="5">
        <v>8.0839999999999996</v>
      </c>
      <c r="AK91" s="5">
        <v>44</v>
      </c>
      <c r="AM91" s="13">
        <f>+AO91/$AO$3</f>
        <v>7.8142762422928663E-5</v>
      </c>
      <c r="AN91" s="7">
        <f>IF(AK91=1,AM91,AM91+AN89)</f>
        <v>0.9994480204421563</v>
      </c>
      <c r="AO91" s="5">
        <f>SUM(G91:AJ91)</f>
        <v>61.569999999999993</v>
      </c>
    </row>
    <row r="92" spans="1:41" x14ac:dyDescent="0.25">
      <c r="A92" s="1" t="s">
        <v>85</v>
      </c>
      <c r="B92" s="1" t="s">
        <v>81</v>
      </c>
      <c r="C92" s="1" t="s">
        <v>8</v>
      </c>
      <c r="D92" s="1" t="s">
        <v>215</v>
      </c>
      <c r="E92" s="34" t="s">
        <v>21</v>
      </c>
      <c r="F92" s="1" t="s">
        <v>11</v>
      </c>
      <c r="N92" s="5">
        <v>-1</v>
      </c>
      <c r="O92" s="5">
        <v>-1</v>
      </c>
      <c r="P92" s="5">
        <v>-1</v>
      </c>
      <c r="Q92" s="5">
        <v>-1</v>
      </c>
      <c r="R92" s="5">
        <v>-1</v>
      </c>
      <c r="S92" s="5" t="s">
        <v>15</v>
      </c>
      <c r="T92" s="5" t="s">
        <v>15</v>
      </c>
      <c r="U92" s="5" t="s">
        <v>15</v>
      </c>
      <c r="V92" s="5" t="s">
        <v>15</v>
      </c>
      <c r="W92" s="5" t="s">
        <v>15</v>
      </c>
      <c r="X92" s="5" t="s">
        <v>15</v>
      </c>
      <c r="Y92" s="5" t="s">
        <v>15</v>
      </c>
      <c r="AK92" s="5">
        <v>44</v>
      </c>
    </row>
    <row r="93" spans="1:41" x14ac:dyDescent="0.25">
      <c r="A93" s="1" t="s">
        <v>85</v>
      </c>
      <c r="B93" s="1" t="s">
        <v>81</v>
      </c>
      <c r="C93" s="1" t="s">
        <v>30</v>
      </c>
      <c r="D93" s="1" t="s">
        <v>60</v>
      </c>
      <c r="E93" s="34" t="s">
        <v>32</v>
      </c>
      <c r="F93" s="1" t="s">
        <v>10</v>
      </c>
      <c r="G93" s="5">
        <v>50</v>
      </c>
      <c r="H93" s="5">
        <v>1</v>
      </c>
      <c r="J93" s="5">
        <v>0.55000000000000004</v>
      </c>
      <c r="AK93" s="5">
        <v>45</v>
      </c>
      <c r="AM93" s="13">
        <f>+AO93/$AO$3</f>
        <v>6.5425684633782248E-5</v>
      </c>
      <c r="AN93" s="7">
        <f>IF(AK93=1,AM93,AM93+AN91)</f>
        <v>0.99951344612679005</v>
      </c>
      <c r="AO93" s="5">
        <f>SUM(G93:AJ93)</f>
        <v>51.55</v>
      </c>
    </row>
    <row r="94" spans="1:41" x14ac:dyDescent="0.25">
      <c r="A94" s="1" t="s">
        <v>85</v>
      </c>
      <c r="B94" s="1" t="s">
        <v>81</v>
      </c>
      <c r="C94" s="1" t="s">
        <v>30</v>
      </c>
      <c r="D94" s="1" t="s">
        <v>60</v>
      </c>
      <c r="E94" s="34" t="s">
        <v>32</v>
      </c>
      <c r="F94" s="1" t="s">
        <v>11</v>
      </c>
      <c r="G94" s="5">
        <v>-1</v>
      </c>
      <c r="H94" s="5">
        <v>-1</v>
      </c>
      <c r="J94" s="5">
        <v>-1</v>
      </c>
      <c r="AK94" s="5">
        <v>45</v>
      </c>
    </row>
    <row r="95" spans="1:41" x14ac:dyDescent="0.25">
      <c r="A95" s="1" t="s">
        <v>85</v>
      </c>
      <c r="B95" s="1" t="s">
        <v>81</v>
      </c>
      <c r="C95" s="1" t="s">
        <v>8</v>
      </c>
      <c r="D95" s="1" t="s">
        <v>27</v>
      </c>
      <c r="E95" s="34" t="s">
        <v>21</v>
      </c>
      <c r="F95" s="1" t="s">
        <v>10</v>
      </c>
      <c r="AA95" s="5">
        <v>1.6579999999999999</v>
      </c>
      <c r="AB95" s="5">
        <v>4.9470000000000001</v>
      </c>
      <c r="AC95" s="5">
        <v>5.9480000000000004</v>
      </c>
      <c r="AD95" s="5">
        <v>11.933999999999999</v>
      </c>
      <c r="AE95" s="5">
        <v>1.881</v>
      </c>
      <c r="AF95" s="5">
        <v>9.468</v>
      </c>
      <c r="AG95" s="5">
        <v>3.419</v>
      </c>
      <c r="AH95" s="5">
        <v>7.673</v>
      </c>
      <c r="AI95" s="5">
        <v>1.746</v>
      </c>
      <c r="AJ95" s="5">
        <v>2.5790000000000002</v>
      </c>
      <c r="AK95" s="5">
        <v>46</v>
      </c>
      <c r="AM95" s="13">
        <f>+AO95/$AO$3</f>
        <v>6.5048741310091984E-5</v>
      </c>
      <c r="AN95" s="7">
        <f>IF(AK95=1,AM95,AM95+AN93)</f>
        <v>0.99957849486810013</v>
      </c>
      <c r="AO95" s="5">
        <f>SUM(G95:AJ95)</f>
        <v>51.253</v>
      </c>
    </row>
    <row r="96" spans="1:41" x14ac:dyDescent="0.25">
      <c r="A96" s="1" t="s">
        <v>85</v>
      </c>
      <c r="B96" s="1" t="s">
        <v>81</v>
      </c>
      <c r="C96" s="1" t="s">
        <v>8</v>
      </c>
      <c r="D96" s="1" t="s">
        <v>27</v>
      </c>
      <c r="E96" s="34" t="s">
        <v>21</v>
      </c>
      <c r="F96" s="1" t="s">
        <v>11</v>
      </c>
      <c r="L96" s="5" t="s">
        <v>24</v>
      </c>
      <c r="Z96" s="5" t="s">
        <v>15</v>
      </c>
      <c r="AA96" s="5" t="s">
        <v>15</v>
      </c>
      <c r="AB96" s="5" t="s">
        <v>15</v>
      </c>
      <c r="AC96" s="5" t="s">
        <v>15</v>
      </c>
      <c r="AD96" s="5" t="s">
        <v>15</v>
      </c>
      <c r="AE96" s="5" t="s">
        <v>15</v>
      </c>
      <c r="AF96" s="5" t="s">
        <v>15</v>
      </c>
      <c r="AG96" s="5" t="s">
        <v>15</v>
      </c>
      <c r="AH96" s="5" t="s">
        <v>15</v>
      </c>
      <c r="AI96" s="5" t="s">
        <v>15</v>
      </c>
      <c r="AJ96" s="5" t="s">
        <v>15</v>
      </c>
      <c r="AK96" s="5">
        <v>46</v>
      </c>
    </row>
    <row r="97" spans="1:41" x14ac:dyDescent="0.25">
      <c r="A97" s="1" t="s">
        <v>85</v>
      </c>
      <c r="B97" s="1" t="s">
        <v>81</v>
      </c>
      <c r="C97" s="1" t="s">
        <v>8</v>
      </c>
      <c r="D97" s="1" t="s">
        <v>152</v>
      </c>
      <c r="E97" s="34" t="s">
        <v>21</v>
      </c>
      <c r="F97" s="1" t="s">
        <v>10</v>
      </c>
      <c r="AJ97" s="5">
        <v>42.411000000000001</v>
      </c>
      <c r="AK97" s="5">
        <v>47</v>
      </c>
      <c r="AM97" s="13">
        <f>+AO97/$AO$3</f>
        <v>5.3826745121306293E-5</v>
      </c>
      <c r="AN97" s="7">
        <f>IF(AK97=1,AM97,AM97+AN95)</f>
        <v>0.99963232161322146</v>
      </c>
      <c r="AO97" s="5">
        <f>SUM(G97:AJ97)</f>
        <v>42.411000000000001</v>
      </c>
    </row>
    <row r="98" spans="1:41" x14ac:dyDescent="0.25">
      <c r="A98" s="1" t="s">
        <v>85</v>
      </c>
      <c r="B98" s="1" t="s">
        <v>81</v>
      </c>
      <c r="C98" s="1" t="s">
        <v>8</v>
      </c>
      <c r="D98" s="1" t="s">
        <v>152</v>
      </c>
      <c r="E98" s="34" t="s">
        <v>21</v>
      </c>
      <c r="F98" s="1" t="s">
        <v>11</v>
      </c>
      <c r="AJ98" s="5" t="s">
        <v>15</v>
      </c>
      <c r="AK98" s="5">
        <v>47</v>
      </c>
    </row>
    <row r="99" spans="1:41" x14ac:dyDescent="0.25">
      <c r="A99" s="1" t="s">
        <v>85</v>
      </c>
      <c r="B99" s="1" t="s">
        <v>81</v>
      </c>
      <c r="C99" s="1" t="s">
        <v>8</v>
      </c>
      <c r="D99" s="1" t="s">
        <v>43</v>
      </c>
      <c r="E99" s="34" t="s">
        <v>33</v>
      </c>
      <c r="F99" s="1" t="s">
        <v>10</v>
      </c>
      <c r="G99" s="5">
        <v>6</v>
      </c>
      <c r="H99" s="5">
        <v>6</v>
      </c>
      <c r="I99" s="5">
        <v>6</v>
      </c>
      <c r="J99" s="5">
        <v>5</v>
      </c>
      <c r="K99" s="5">
        <v>4.72</v>
      </c>
      <c r="Y99" s="5">
        <v>1.347</v>
      </c>
      <c r="Z99" s="5">
        <v>1.976</v>
      </c>
      <c r="AA99" s="5">
        <v>0.192</v>
      </c>
      <c r="AB99" s="5">
        <v>0.60599999999999998</v>
      </c>
      <c r="AC99" s="5">
        <v>0.98199999999999998</v>
      </c>
      <c r="AD99" s="5">
        <v>1.22</v>
      </c>
      <c r="AE99" s="5">
        <v>1.35</v>
      </c>
      <c r="AF99" s="5">
        <v>0.58399999999999996</v>
      </c>
      <c r="AG99" s="5">
        <v>0.69299999999999995</v>
      </c>
      <c r="AH99" s="5">
        <v>0.378</v>
      </c>
      <c r="AI99" s="5">
        <v>0.32300000000000001</v>
      </c>
      <c r="AJ99" s="5">
        <v>0.53800000000000003</v>
      </c>
      <c r="AK99" s="5">
        <v>48</v>
      </c>
      <c r="AM99" s="13">
        <f>+AO99/$AO$3</f>
        <v>4.8112944302270638E-5</v>
      </c>
      <c r="AN99" s="7">
        <f>IF(AK99=1,AM99,AM99+AN97)</f>
        <v>0.99968043455752376</v>
      </c>
      <c r="AO99" s="5">
        <f>SUM(G99:AJ99)</f>
        <v>37.908999999999999</v>
      </c>
    </row>
    <row r="100" spans="1:41" x14ac:dyDescent="0.25">
      <c r="A100" s="1" t="s">
        <v>85</v>
      </c>
      <c r="B100" s="1" t="s">
        <v>81</v>
      </c>
      <c r="C100" s="1" t="s">
        <v>8</v>
      </c>
      <c r="D100" s="1" t="s">
        <v>43</v>
      </c>
      <c r="E100" s="34" t="s">
        <v>33</v>
      </c>
      <c r="F100" s="1" t="s">
        <v>11</v>
      </c>
      <c r="G100" s="5">
        <v>-1</v>
      </c>
      <c r="H100" s="5">
        <v>-1</v>
      </c>
      <c r="I100" s="5">
        <v>-1</v>
      </c>
      <c r="J100" s="5">
        <v>-1</v>
      </c>
      <c r="K100" s="5">
        <v>-1</v>
      </c>
      <c r="Y100" s="5">
        <v>-1</v>
      </c>
      <c r="Z100" s="5">
        <v>-1</v>
      </c>
      <c r="AA100" s="5">
        <v>-1</v>
      </c>
      <c r="AB100" s="5">
        <v>-1</v>
      </c>
      <c r="AC100" s="5">
        <v>-1</v>
      </c>
      <c r="AD100" s="5">
        <v>-1</v>
      </c>
      <c r="AE100" s="5">
        <v>-1</v>
      </c>
      <c r="AF100" s="5">
        <v>-1</v>
      </c>
      <c r="AG100" s="5">
        <v>-1</v>
      </c>
      <c r="AH100" s="5">
        <v>-1</v>
      </c>
      <c r="AI100" s="5">
        <v>-1</v>
      </c>
      <c r="AJ100" s="5">
        <v>-1</v>
      </c>
      <c r="AK100" s="5">
        <v>48</v>
      </c>
    </row>
    <row r="101" spans="1:41" x14ac:dyDescent="0.25">
      <c r="A101" s="1" t="s">
        <v>85</v>
      </c>
      <c r="B101" s="1" t="s">
        <v>81</v>
      </c>
      <c r="C101" s="1" t="s">
        <v>8</v>
      </c>
      <c r="D101" s="1" t="s">
        <v>213</v>
      </c>
      <c r="E101" s="34" t="s">
        <v>21</v>
      </c>
      <c r="F101" s="1" t="s">
        <v>10</v>
      </c>
      <c r="X101" s="5">
        <v>17</v>
      </c>
      <c r="Y101" s="5">
        <v>10</v>
      </c>
      <c r="AC101" s="5">
        <v>4.0000000000000001E-3</v>
      </c>
      <c r="AE101" s="5">
        <v>3.464</v>
      </c>
      <c r="AF101" s="5">
        <v>1.204</v>
      </c>
      <c r="AG101" s="5">
        <v>3.5920000000000001</v>
      </c>
      <c r="AH101" s="5">
        <v>2.2080000000000002</v>
      </c>
      <c r="AJ101" s="5">
        <v>0.2</v>
      </c>
      <c r="AK101" s="5">
        <v>49</v>
      </c>
      <c r="AM101" s="13">
        <f>+AO101/$AO$3</f>
        <v>4.7812151144982451E-5</v>
      </c>
      <c r="AN101" s="7">
        <f>IF(AK101=1,AM101,AM101+AN99)</f>
        <v>0.99972824670866878</v>
      </c>
      <c r="AO101" s="5">
        <f>SUM(G101:AJ101)</f>
        <v>37.672000000000004</v>
      </c>
    </row>
    <row r="102" spans="1:41" x14ac:dyDescent="0.25">
      <c r="A102" s="1" t="s">
        <v>85</v>
      </c>
      <c r="B102" s="1" t="s">
        <v>81</v>
      </c>
      <c r="C102" s="1" t="s">
        <v>8</v>
      </c>
      <c r="D102" s="1" t="s">
        <v>213</v>
      </c>
      <c r="E102" s="34" t="s">
        <v>21</v>
      </c>
      <c r="F102" s="1" t="s">
        <v>11</v>
      </c>
      <c r="X102" s="5">
        <v>-1</v>
      </c>
      <c r="Y102" s="5">
        <v>-1</v>
      </c>
      <c r="AC102" s="5">
        <v>-1</v>
      </c>
      <c r="AE102" s="5">
        <v>-1</v>
      </c>
      <c r="AF102" s="5">
        <v>-1</v>
      </c>
      <c r="AG102" s="5" t="s">
        <v>23</v>
      </c>
      <c r="AH102" s="5">
        <v>-1</v>
      </c>
      <c r="AJ102" s="5" t="s">
        <v>15</v>
      </c>
      <c r="AK102" s="5">
        <v>49</v>
      </c>
    </row>
    <row r="103" spans="1:41" x14ac:dyDescent="0.25">
      <c r="A103" s="1" t="s">
        <v>85</v>
      </c>
      <c r="B103" s="1" t="s">
        <v>81</v>
      </c>
      <c r="C103" s="1" t="s">
        <v>8</v>
      </c>
      <c r="D103" s="1" t="s">
        <v>217</v>
      </c>
      <c r="E103" s="34" t="s">
        <v>21</v>
      </c>
      <c r="F103" s="1" t="s">
        <v>10</v>
      </c>
      <c r="G103" s="5">
        <v>1.35</v>
      </c>
      <c r="H103" s="5">
        <v>1.57</v>
      </c>
      <c r="I103" s="5">
        <v>0.68500000000000005</v>
      </c>
      <c r="J103" s="5">
        <v>0.31</v>
      </c>
      <c r="K103" s="5">
        <v>3.02</v>
      </c>
      <c r="L103" s="5">
        <v>2</v>
      </c>
      <c r="M103" s="5">
        <v>1.73</v>
      </c>
      <c r="N103" s="5">
        <v>1.85</v>
      </c>
      <c r="O103" s="5">
        <v>4.26</v>
      </c>
      <c r="P103" s="5">
        <v>3.03</v>
      </c>
      <c r="Q103" s="5">
        <v>1.35</v>
      </c>
      <c r="R103" s="5">
        <v>0.72399999999999998</v>
      </c>
      <c r="S103" s="5">
        <v>0.624</v>
      </c>
      <c r="T103" s="5">
        <v>0.249</v>
      </c>
      <c r="U103" s="5">
        <v>2.4E-2</v>
      </c>
      <c r="V103" s="5">
        <v>1.48</v>
      </c>
      <c r="W103" s="5">
        <v>0.45300000000000001</v>
      </c>
      <c r="X103" s="5">
        <v>1.4179999999999999</v>
      </c>
      <c r="Y103" s="5">
        <v>0.622</v>
      </c>
      <c r="Z103" s="5">
        <v>0.435</v>
      </c>
      <c r="AA103" s="5">
        <v>0.47399999999999998</v>
      </c>
      <c r="AB103" s="5">
        <v>0.314</v>
      </c>
      <c r="AC103" s="5">
        <v>0.23</v>
      </c>
      <c r="AD103" s="5">
        <v>1.1930000000000001</v>
      </c>
      <c r="AE103" s="5">
        <v>0.64600000000000002</v>
      </c>
      <c r="AF103" s="5">
        <v>0.47399999999999998</v>
      </c>
      <c r="AG103" s="5">
        <v>0.44800000000000001</v>
      </c>
      <c r="AH103" s="5">
        <v>0.23499999999999999</v>
      </c>
      <c r="AI103" s="5">
        <v>0.437</v>
      </c>
      <c r="AJ103" s="5">
        <v>1.5640000000000001</v>
      </c>
      <c r="AK103" s="5">
        <v>50</v>
      </c>
      <c r="AM103" s="13">
        <f>+AO103/$AO$3</f>
        <v>4.2135156239707799E-5</v>
      </c>
      <c r="AN103" s="7">
        <f>IF(AK103=1,AM103,AM103+AN101)</f>
        <v>0.99977038186490852</v>
      </c>
      <c r="AO103" s="5">
        <f>SUM(G103:AJ103)</f>
        <v>33.198999999999998</v>
      </c>
    </row>
    <row r="104" spans="1:41" x14ac:dyDescent="0.25">
      <c r="A104" s="1" t="s">
        <v>85</v>
      </c>
      <c r="B104" s="1" t="s">
        <v>81</v>
      </c>
      <c r="C104" s="1" t="s">
        <v>8</v>
      </c>
      <c r="D104" s="1" t="s">
        <v>217</v>
      </c>
      <c r="E104" s="34" t="s">
        <v>21</v>
      </c>
      <c r="F104" s="1" t="s">
        <v>11</v>
      </c>
      <c r="G104" s="5" t="s">
        <v>13</v>
      </c>
      <c r="H104" s="5" t="s">
        <v>13</v>
      </c>
      <c r="I104" s="5" t="s">
        <v>15</v>
      </c>
      <c r="J104" s="5" t="s">
        <v>15</v>
      </c>
      <c r="K104" s="5" t="s">
        <v>13</v>
      </c>
      <c r="L104" s="5" t="s">
        <v>13</v>
      </c>
      <c r="M104" s="5" t="s">
        <v>13</v>
      </c>
      <c r="N104" s="5" t="s">
        <v>13</v>
      </c>
      <c r="O104" s="5" t="s">
        <v>13</v>
      </c>
      <c r="P104" s="5" t="s">
        <v>13</v>
      </c>
      <c r="Q104" s="5" t="s">
        <v>13</v>
      </c>
      <c r="R104" s="5" t="s">
        <v>13</v>
      </c>
      <c r="S104" s="5" t="s">
        <v>13</v>
      </c>
      <c r="T104" s="5" t="s">
        <v>13</v>
      </c>
      <c r="U104" s="5" t="s">
        <v>15</v>
      </c>
      <c r="V104" s="5" t="s">
        <v>13</v>
      </c>
      <c r="W104" s="5" t="s">
        <v>13</v>
      </c>
      <c r="X104" s="5" t="s">
        <v>15</v>
      </c>
      <c r="Y104" s="5" t="s">
        <v>15</v>
      </c>
      <c r="Z104" s="5" t="s">
        <v>15</v>
      </c>
      <c r="AA104" s="5" t="s">
        <v>15</v>
      </c>
      <c r="AB104" s="5" t="s">
        <v>13</v>
      </c>
      <c r="AC104" s="5" t="s">
        <v>13</v>
      </c>
      <c r="AD104" s="5" t="s">
        <v>15</v>
      </c>
      <c r="AE104" s="5" t="s">
        <v>15</v>
      </c>
      <c r="AF104" s="5" t="s">
        <v>15</v>
      </c>
      <c r="AG104" s="5" t="s">
        <v>15</v>
      </c>
      <c r="AH104" s="5" t="s">
        <v>13</v>
      </c>
      <c r="AI104" s="5" t="s">
        <v>13</v>
      </c>
      <c r="AJ104" s="5" t="s">
        <v>13</v>
      </c>
      <c r="AK104" s="5">
        <v>50</v>
      </c>
    </row>
    <row r="105" spans="1:41" x14ac:dyDescent="0.25">
      <c r="A105" s="1" t="s">
        <v>85</v>
      </c>
      <c r="B105" s="1" t="s">
        <v>81</v>
      </c>
      <c r="C105" s="1" t="s">
        <v>30</v>
      </c>
      <c r="D105" s="1" t="s">
        <v>60</v>
      </c>
      <c r="E105" s="34" t="s">
        <v>16</v>
      </c>
      <c r="F105" s="1" t="s">
        <v>10</v>
      </c>
      <c r="L105" s="5">
        <v>1.6</v>
      </c>
      <c r="N105" s="5">
        <v>1.1000000000000001</v>
      </c>
      <c r="R105" s="5">
        <v>29.8</v>
      </c>
      <c r="Y105" s="5">
        <v>6.4000000000000001E-2</v>
      </c>
      <c r="AK105" s="5">
        <v>51</v>
      </c>
      <c r="AM105" s="13">
        <f>+AO105/$AO$3</f>
        <v>4.1329233645285848E-5</v>
      </c>
      <c r="AN105" s="7">
        <f>IF(AK105=1,AM105,AM105+AN103)</f>
        <v>0.99981171109855382</v>
      </c>
      <c r="AO105" s="5">
        <f>SUM(G105:AJ105)</f>
        <v>32.564</v>
      </c>
    </row>
    <row r="106" spans="1:41" x14ac:dyDescent="0.25">
      <c r="A106" s="1" t="s">
        <v>85</v>
      </c>
      <c r="B106" s="1" t="s">
        <v>81</v>
      </c>
      <c r="C106" s="1" t="s">
        <v>30</v>
      </c>
      <c r="D106" s="1" t="s">
        <v>60</v>
      </c>
      <c r="E106" s="34" t="s">
        <v>16</v>
      </c>
      <c r="F106" s="1" t="s">
        <v>11</v>
      </c>
      <c r="L106" s="5">
        <v>-1</v>
      </c>
      <c r="N106" s="5">
        <v>-1</v>
      </c>
      <c r="R106" s="5">
        <v>-1</v>
      </c>
      <c r="Y106" s="5" t="s">
        <v>15</v>
      </c>
      <c r="AK106" s="5">
        <v>51</v>
      </c>
    </row>
    <row r="107" spans="1:41" x14ac:dyDescent="0.25">
      <c r="A107" s="1" t="s">
        <v>85</v>
      </c>
      <c r="B107" s="1" t="s">
        <v>81</v>
      </c>
      <c r="C107" s="1" t="s">
        <v>8</v>
      </c>
      <c r="D107" s="1" t="s">
        <v>217</v>
      </c>
      <c r="E107" s="34" t="s">
        <v>47</v>
      </c>
      <c r="F107" s="1" t="s">
        <v>10</v>
      </c>
      <c r="G107" s="5">
        <v>4.07</v>
      </c>
      <c r="H107" s="5">
        <v>1.1000000000000001</v>
      </c>
      <c r="K107" s="5">
        <v>0.01</v>
      </c>
      <c r="M107" s="5">
        <v>17.09</v>
      </c>
      <c r="N107" s="5">
        <v>0.28000000000000003</v>
      </c>
      <c r="O107" s="5">
        <v>0.46</v>
      </c>
      <c r="P107" s="5">
        <v>0.82</v>
      </c>
      <c r="Q107" s="5">
        <v>1.73</v>
      </c>
      <c r="R107" s="5">
        <v>2.8000000000000001E-2</v>
      </c>
      <c r="S107" s="5">
        <v>0.108</v>
      </c>
      <c r="T107" s="5">
        <v>0.313</v>
      </c>
      <c r="AK107" s="5">
        <v>52</v>
      </c>
      <c r="AM107" s="13">
        <f>+AO107/$AO$3</f>
        <v>3.3009827965859219E-5</v>
      </c>
      <c r="AN107" s="7">
        <f>IF(AK107=1,AM107,AM107+AN105)</f>
        <v>0.99984472092651966</v>
      </c>
      <c r="AO107" s="5">
        <f>SUM(G107:AJ107)</f>
        <v>26.009</v>
      </c>
    </row>
    <row r="108" spans="1:41" x14ac:dyDescent="0.25">
      <c r="A108" s="1" t="s">
        <v>85</v>
      </c>
      <c r="B108" s="1" t="s">
        <v>81</v>
      </c>
      <c r="C108" s="1" t="s">
        <v>8</v>
      </c>
      <c r="D108" s="1" t="s">
        <v>217</v>
      </c>
      <c r="E108" s="34" t="s">
        <v>47</v>
      </c>
      <c r="F108" s="1" t="s">
        <v>11</v>
      </c>
      <c r="G108" s="5">
        <v>-1</v>
      </c>
      <c r="H108" s="5">
        <v>-1</v>
      </c>
      <c r="K108" s="5">
        <v>-1</v>
      </c>
      <c r="M108" s="5">
        <v>-1</v>
      </c>
      <c r="N108" s="5">
        <v>-1</v>
      </c>
      <c r="O108" s="5">
        <v>-1</v>
      </c>
      <c r="P108" s="5">
        <v>-1</v>
      </c>
      <c r="Q108" s="5">
        <v>-1</v>
      </c>
      <c r="R108" s="5">
        <v>-1</v>
      </c>
      <c r="S108" s="5">
        <v>-1</v>
      </c>
      <c r="T108" s="5">
        <v>-1</v>
      </c>
      <c r="AK108" s="5">
        <v>52</v>
      </c>
    </row>
    <row r="109" spans="1:41" x14ac:dyDescent="0.25">
      <c r="A109" s="1" t="s">
        <v>85</v>
      </c>
      <c r="B109" s="1" t="s">
        <v>81</v>
      </c>
      <c r="C109" s="1" t="s">
        <v>8</v>
      </c>
      <c r="D109" s="1" t="s">
        <v>212</v>
      </c>
      <c r="E109" s="34" t="s">
        <v>21</v>
      </c>
      <c r="F109" s="1" t="s">
        <v>10</v>
      </c>
      <c r="I109" s="5">
        <v>2.5000000000000001E-2</v>
      </c>
      <c r="K109" s="5">
        <v>0.127</v>
      </c>
      <c r="M109" s="5">
        <v>0.995</v>
      </c>
      <c r="N109" s="5">
        <v>0.77500000000000002</v>
      </c>
      <c r="U109" s="5">
        <v>4.5250000000000004</v>
      </c>
      <c r="V109" s="5">
        <v>11.467000000000001</v>
      </c>
      <c r="X109" s="5">
        <v>3.7999999999999999E-2</v>
      </c>
      <c r="Y109" s="5">
        <v>5.0999999999999997E-2</v>
      </c>
      <c r="Z109" s="5">
        <v>4.8000000000000001E-2</v>
      </c>
      <c r="AA109" s="5">
        <v>0.13800000000000001</v>
      </c>
      <c r="AB109" s="5">
        <v>0.14799999999999999</v>
      </c>
      <c r="AC109" s="5">
        <v>0.13400000000000001</v>
      </c>
      <c r="AD109" s="5">
        <v>5.2999999999999999E-2</v>
      </c>
      <c r="AE109" s="5">
        <v>9.7000000000000003E-2</v>
      </c>
      <c r="AF109" s="5">
        <v>0.19800000000000001</v>
      </c>
      <c r="AG109" s="5">
        <v>5.1999999999999998E-2</v>
      </c>
      <c r="AI109" s="5">
        <v>8.0000000000000002E-3</v>
      </c>
      <c r="AK109" s="5">
        <v>53</v>
      </c>
      <c r="AM109" s="13">
        <f>+AO109/$AO$3</f>
        <v>2.3960649858412709E-5</v>
      </c>
      <c r="AN109" s="7">
        <f>IF(AK109=1,AM109,AM109+AN107)</f>
        <v>0.99986868157637809</v>
      </c>
      <c r="AO109" s="5">
        <f>SUM(G109:AJ109)</f>
        <v>18.879000000000001</v>
      </c>
    </row>
    <row r="110" spans="1:41" x14ac:dyDescent="0.25">
      <c r="A110" s="1" t="s">
        <v>85</v>
      </c>
      <c r="B110" s="1" t="s">
        <v>81</v>
      </c>
      <c r="C110" s="1" t="s">
        <v>8</v>
      </c>
      <c r="D110" s="1" t="s">
        <v>212</v>
      </c>
      <c r="E110" s="34" t="s">
        <v>21</v>
      </c>
      <c r="F110" s="1" t="s">
        <v>11</v>
      </c>
      <c r="I110" s="5" t="s">
        <v>15</v>
      </c>
      <c r="K110" s="5">
        <v>-1</v>
      </c>
      <c r="M110" s="5">
        <v>-1</v>
      </c>
      <c r="N110" s="5">
        <v>-1</v>
      </c>
      <c r="U110" s="5">
        <v>-1</v>
      </c>
      <c r="V110" s="5">
        <v>-1</v>
      </c>
      <c r="X110" s="5">
        <v>-1</v>
      </c>
      <c r="Y110" s="5">
        <v>-1</v>
      </c>
      <c r="Z110" s="5">
        <v>-1</v>
      </c>
      <c r="AA110" s="5">
        <v>-1</v>
      </c>
      <c r="AB110" s="5">
        <v>-1</v>
      </c>
      <c r="AC110" s="5">
        <v>-1</v>
      </c>
      <c r="AD110" s="5">
        <v>-1</v>
      </c>
      <c r="AE110" s="5">
        <v>-1</v>
      </c>
      <c r="AF110" s="5">
        <v>-1</v>
      </c>
      <c r="AG110" s="5">
        <v>-1</v>
      </c>
      <c r="AI110" s="5">
        <v>-1</v>
      </c>
      <c r="AK110" s="5">
        <v>53</v>
      </c>
    </row>
    <row r="111" spans="1:41" x14ac:dyDescent="0.25">
      <c r="A111" s="1" t="s">
        <v>85</v>
      </c>
      <c r="B111" s="1" t="s">
        <v>81</v>
      </c>
      <c r="C111" s="1" t="s">
        <v>8</v>
      </c>
      <c r="D111" s="1" t="s">
        <v>43</v>
      </c>
      <c r="E111" s="34" t="s">
        <v>21</v>
      </c>
      <c r="F111" s="1" t="s">
        <v>10</v>
      </c>
      <c r="L111" s="5">
        <v>10.4</v>
      </c>
      <c r="M111" s="5">
        <v>2.8</v>
      </c>
      <c r="N111" s="5">
        <v>3</v>
      </c>
      <c r="Y111" s="5">
        <v>7.8E-2</v>
      </c>
      <c r="Z111" s="5">
        <v>0.09</v>
      </c>
      <c r="AA111" s="5">
        <v>0.04</v>
      </c>
      <c r="AB111" s="5">
        <v>0.126</v>
      </c>
      <c r="AD111" s="5">
        <v>0.221</v>
      </c>
      <c r="AE111" s="5">
        <v>0.252</v>
      </c>
      <c r="AF111" s="5">
        <v>0.41499999999999998</v>
      </c>
      <c r="AG111" s="5">
        <v>8.5999999999999993E-2</v>
      </c>
      <c r="AH111" s="5">
        <v>0.106</v>
      </c>
      <c r="AI111" s="5">
        <v>0.13300000000000001</v>
      </c>
      <c r="AJ111" s="5">
        <v>5.3999999999999999E-2</v>
      </c>
      <c r="AK111" s="5">
        <v>54</v>
      </c>
      <c r="AM111" s="13">
        <f>+AO111/$AO$3</f>
        <v>2.2592485202055434E-5</v>
      </c>
      <c r="AN111" s="7">
        <f>IF(AK111=1,AM111,AM111+AN109)</f>
        <v>0.99989127406158018</v>
      </c>
      <c r="AO111" s="5">
        <f>SUM(G111:AJ111)</f>
        <v>17.800999999999995</v>
      </c>
    </row>
    <row r="112" spans="1:41" x14ac:dyDescent="0.25">
      <c r="A112" s="1" t="s">
        <v>85</v>
      </c>
      <c r="B112" s="1" t="s">
        <v>81</v>
      </c>
      <c r="C112" s="1" t="s">
        <v>8</v>
      </c>
      <c r="D112" s="1" t="s">
        <v>43</v>
      </c>
      <c r="E112" s="34" t="s">
        <v>21</v>
      </c>
      <c r="F112" s="1" t="s">
        <v>11</v>
      </c>
      <c r="L112" s="5">
        <v>-1</v>
      </c>
      <c r="M112" s="5">
        <v>-1</v>
      </c>
      <c r="N112" s="5">
        <v>-1</v>
      </c>
      <c r="Y112" s="5" t="s">
        <v>15</v>
      </c>
      <c r="Z112" s="5" t="s">
        <v>15</v>
      </c>
      <c r="AA112" s="5" t="s">
        <v>15</v>
      </c>
      <c r="AB112" s="5" t="s">
        <v>15</v>
      </c>
      <c r="AC112" s="5" t="s">
        <v>15</v>
      </c>
      <c r="AD112" s="5" t="s">
        <v>15</v>
      </c>
      <c r="AE112" s="5" t="s">
        <v>15</v>
      </c>
      <c r="AF112" s="5" t="s">
        <v>15</v>
      </c>
      <c r="AG112" s="5" t="s">
        <v>15</v>
      </c>
      <c r="AH112" s="5" t="s">
        <v>15</v>
      </c>
      <c r="AI112" s="5" t="s">
        <v>15</v>
      </c>
      <c r="AJ112" s="5" t="s">
        <v>15</v>
      </c>
      <c r="AK112" s="5">
        <v>54</v>
      </c>
    </row>
    <row r="113" spans="1:41" x14ac:dyDescent="0.25">
      <c r="A113" s="1" t="s">
        <v>85</v>
      </c>
      <c r="B113" s="1" t="s">
        <v>81</v>
      </c>
      <c r="C113" s="1" t="s">
        <v>8</v>
      </c>
      <c r="D113" s="1" t="s">
        <v>217</v>
      </c>
      <c r="E113" s="34" t="s">
        <v>14</v>
      </c>
      <c r="F113" s="1" t="s">
        <v>10</v>
      </c>
      <c r="G113" s="5">
        <v>1.91</v>
      </c>
      <c r="H113" s="5">
        <v>1.19</v>
      </c>
      <c r="J113" s="5">
        <v>1</v>
      </c>
      <c r="K113" s="5">
        <v>8</v>
      </c>
      <c r="L113" s="5">
        <v>0.35</v>
      </c>
      <c r="S113" s="5">
        <v>6.6000000000000003E-2</v>
      </c>
      <c r="AA113" s="5">
        <v>0.56200000000000006</v>
      </c>
      <c r="AB113" s="5">
        <v>1.115</v>
      </c>
      <c r="AC113" s="5">
        <v>0.94099999999999995</v>
      </c>
      <c r="AD113" s="5">
        <v>0.56699999999999995</v>
      </c>
      <c r="AE113" s="5">
        <v>1.0409999999999999</v>
      </c>
      <c r="AF113" s="5">
        <v>0.60099999999999998</v>
      </c>
      <c r="AG113" s="5">
        <v>0.122</v>
      </c>
      <c r="AH113" s="5">
        <v>9.8000000000000004E-2</v>
      </c>
      <c r="AI113" s="5">
        <v>6.5000000000000002E-2</v>
      </c>
      <c r="AJ113" s="5">
        <v>7.0000000000000001E-3</v>
      </c>
      <c r="AK113" s="5">
        <v>55</v>
      </c>
      <c r="AM113" s="13">
        <f>+AO113/$AO$3</f>
        <v>2.2381803075009702E-5</v>
      </c>
      <c r="AN113" s="7">
        <f>IF(AK113=1,AM113,AM113+AN111)</f>
        <v>0.99991365586465519</v>
      </c>
      <c r="AO113" s="5">
        <f>SUM(G113:AJ113)</f>
        <v>17.635000000000002</v>
      </c>
    </row>
    <row r="114" spans="1:41" x14ac:dyDescent="0.25">
      <c r="A114" s="1" t="s">
        <v>85</v>
      </c>
      <c r="B114" s="1" t="s">
        <v>81</v>
      </c>
      <c r="C114" s="1" t="s">
        <v>8</v>
      </c>
      <c r="D114" s="1" t="s">
        <v>217</v>
      </c>
      <c r="E114" s="34" t="s">
        <v>14</v>
      </c>
      <c r="F114" s="1" t="s">
        <v>11</v>
      </c>
      <c r="G114" s="5">
        <v>-1</v>
      </c>
      <c r="H114" s="5">
        <v>-1</v>
      </c>
      <c r="J114" s="5">
        <v>-1</v>
      </c>
      <c r="K114" s="5">
        <v>-1</v>
      </c>
      <c r="L114" s="5">
        <v>-1</v>
      </c>
      <c r="S114" s="5">
        <v>-1</v>
      </c>
      <c r="AA114" s="5">
        <v>-1</v>
      </c>
      <c r="AB114" s="5">
        <v>-1</v>
      </c>
      <c r="AC114" s="5">
        <v>-1</v>
      </c>
      <c r="AD114" s="5">
        <v>-1</v>
      </c>
      <c r="AE114" s="5">
        <v>-1</v>
      </c>
      <c r="AF114" s="5">
        <v>-1</v>
      </c>
      <c r="AG114" s="5">
        <v>-1</v>
      </c>
      <c r="AH114" s="5">
        <v>-1</v>
      </c>
      <c r="AI114" s="5">
        <v>-1</v>
      </c>
      <c r="AJ114" s="5">
        <v>-1</v>
      </c>
      <c r="AK114" s="5">
        <v>55</v>
      </c>
    </row>
    <row r="115" spans="1:41" x14ac:dyDescent="0.25">
      <c r="A115" s="1" t="s">
        <v>85</v>
      </c>
      <c r="B115" s="1" t="s">
        <v>81</v>
      </c>
      <c r="C115" s="1" t="s">
        <v>30</v>
      </c>
      <c r="D115" s="1" t="s">
        <v>60</v>
      </c>
      <c r="E115" s="34" t="s">
        <v>28</v>
      </c>
      <c r="F115" s="1" t="s">
        <v>10</v>
      </c>
      <c r="W115" s="5">
        <v>3</v>
      </c>
      <c r="X115" s="5">
        <v>11.936999999999999</v>
      </c>
      <c r="AK115" s="5">
        <v>56</v>
      </c>
      <c r="AM115" s="13">
        <f>+AO115/$AO$3</f>
        <v>1.895758392579642E-5</v>
      </c>
      <c r="AN115" s="7">
        <f>IF(AK115=1,AM115,AM115+AN113)</f>
        <v>0.99993261344858098</v>
      </c>
      <c r="AO115" s="5">
        <f>SUM(G115:AJ115)</f>
        <v>14.936999999999999</v>
      </c>
    </row>
    <row r="116" spans="1:41" x14ac:dyDescent="0.25">
      <c r="A116" s="1" t="s">
        <v>85</v>
      </c>
      <c r="B116" s="1" t="s">
        <v>81</v>
      </c>
      <c r="C116" s="1" t="s">
        <v>30</v>
      </c>
      <c r="D116" s="1" t="s">
        <v>60</v>
      </c>
      <c r="E116" s="34" t="s">
        <v>28</v>
      </c>
      <c r="F116" s="1" t="s">
        <v>11</v>
      </c>
      <c r="W116" s="5" t="s">
        <v>15</v>
      </c>
      <c r="X116" s="5" t="s">
        <v>15</v>
      </c>
      <c r="AK116" s="5">
        <v>56</v>
      </c>
    </row>
    <row r="117" spans="1:41" x14ac:dyDescent="0.25">
      <c r="A117" s="1" t="s">
        <v>85</v>
      </c>
      <c r="B117" s="1" t="s">
        <v>81</v>
      </c>
      <c r="C117" s="1" t="s">
        <v>8</v>
      </c>
      <c r="D117" s="1" t="s">
        <v>213</v>
      </c>
      <c r="E117" s="34" t="s">
        <v>26</v>
      </c>
      <c r="F117" s="1" t="s">
        <v>10</v>
      </c>
      <c r="AI117" s="5">
        <v>0.95699999999999996</v>
      </c>
      <c r="AJ117" s="5">
        <v>5.9359999999999999</v>
      </c>
      <c r="AK117" s="5">
        <v>57</v>
      </c>
      <c r="AM117" s="13">
        <f>+AO117/$AO$3</f>
        <v>8.7483849501583128E-6</v>
      </c>
      <c r="AN117" s="7">
        <f>IF(AK117=1,AM117,AM117+AN115)</f>
        <v>0.99994136183353111</v>
      </c>
      <c r="AO117" s="5">
        <f>SUM(G117:AJ117)</f>
        <v>6.8929999999999998</v>
      </c>
    </row>
    <row r="118" spans="1:41" x14ac:dyDescent="0.25">
      <c r="A118" s="1" t="s">
        <v>85</v>
      </c>
      <c r="B118" s="1" t="s">
        <v>81</v>
      </c>
      <c r="C118" s="1" t="s">
        <v>8</v>
      </c>
      <c r="D118" s="1" t="s">
        <v>213</v>
      </c>
      <c r="E118" s="34" t="s">
        <v>26</v>
      </c>
      <c r="F118" s="1" t="s">
        <v>11</v>
      </c>
      <c r="AI118" s="5" t="s">
        <v>24</v>
      </c>
      <c r="AJ118" s="5" t="s">
        <v>12</v>
      </c>
      <c r="AK118" s="5">
        <v>57</v>
      </c>
    </row>
    <row r="119" spans="1:41" x14ac:dyDescent="0.25">
      <c r="A119" s="1" t="s">
        <v>85</v>
      </c>
      <c r="B119" s="1" t="s">
        <v>81</v>
      </c>
      <c r="C119" s="1" t="s">
        <v>30</v>
      </c>
      <c r="D119" s="1" t="s">
        <v>84</v>
      </c>
      <c r="E119" s="34" t="s">
        <v>33</v>
      </c>
      <c r="F119" s="1" t="s">
        <v>10</v>
      </c>
      <c r="AE119" s="5">
        <v>0.33400000000000002</v>
      </c>
      <c r="AF119" s="5">
        <v>2.3519999999999999</v>
      </c>
      <c r="AG119" s="5">
        <v>3.0430000000000001</v>
      </c>
      <c r="AK119" s="5">
        <v>58</v>
      </c>
      <c r="AM119" s="13">
        <f>+AO119/$AO$3</f>
        <v>7.2710717219580704E-6</v>
      </c>
      <c r="AN119" s="7">
        <f>IF(AK119=1,AM119,AM119+AN117)</f>
        <v>0.99994863290525304</v>
      </c>
      <c r="AO119" s="5">
        <f>SUM(G119:AJ119)</f>
        <v>5.7290000000000001</v>
      </c>
    </row>
    <row r="120" spans="1:41" x14ac:dyDescent="0.25">
      <c r="A120" s="1" t="s">
        <v>85</v>
      </c>
      <c r="B120" s="1" t="s">
        <v>81</v>
      </c>
      <c r="C120" s="1" t="s">
        <v>30</v>
      </c>
      <c r="D120" s="1" t="s">
        <v>84</v>
      </c>
      <c r="E120" s="34" t="s">
        <v>33</v>
      </c>
      <c r="F120" s="1" t="s">
        <v>11</v>
      </c>
      <c r="AE120" s="5">
        <v>-1</v>
      </c>
      <c r="AF120" s="5">
        <v>-1</v>
      </c>
      <c r="AG120" s="5">
        <v>-1</v>
      </c>
      <c r="AK120" s="5">
        <v>58</v>
      </c>
    </row>
    <row r="121" spans="1:41" x14ac:dyDescent="0.25">
      <c r="A121" s="1" t="s">
        <v>85</v>
      </c>
      <c r="B121" s="1" t="s">
        <v>81</v>
      </c>
      <c r="C121" s="1" t="s">
        <v>8</v>
      </c>
      <c r="D121" s="1" t="s">
        <v>213</v>
      </c>
      <c r="E121" s="34" t="s">
        <v>32</v>
      </c>
      <c r="F121" s="1" t="s">
        <v>10</v>
      </c>
      <c r="AD121" s="5">
        <v>5.17</v>
      </c>
      <c r="AG121" s="5">
        <v>1.7000000000000001E-2</v>
      </c>
      <c r="AI121" s="5">
        <v>0.224</v>
      </c>
      <c r="AJ121" s="5">
        <v>5.8000000000000003E-2</v>
      </c>
      <c r="AK121" s="5">
        <v>59</v>
      </c>
      <c r="AM121" s="13">
        <f>+AO121/$AO$3</f>
        <v>6.9410876675490821E-6</v>
      </c>
      <c r="AN121" s="7">
        <f>IF(AK121=1,AM121,AM121+AN119)</f>
        <v>0.99995557399292057</v>
      </c>
      <c r="AO121" s="5">
        <f>SUM(G121:AJ121)</f>
        <v>5.4690000000000003</v>
      </c>
    </row>
    <row r="122" spans="1:41" x14ac:dyDescent="0.25">
      <c r="A122" s="1" t="s">
        <v>85</v>
      </c>
      <c r="B122" s="1" t="s">
        <v>81</v>
      </c>
      <c r="C122" s="1" t="s">
        <v>8</v>
      </c>
      <c r="D122" s="1" t="s">
        <v>213</v>
      </c>
      <c r="E122" s="34" t="s">
        <v>32</v>
      </c>
      <c r="F122" s="1" t="s">
        <v>11</v>
      </c>
      <c r="AD122" s="5">
        <v>-1</v>
      </c>
      <c r="AG122" s="5">
        <v>-1</v>
      </c>
      <c r="AI122" s="5">
        <v>-1</v>
      </c>
      <c r="AJ122" s="5" t="s">
        <v>15</v>
      </c>
      <c r="AK122" s="5">
        <v>59</v>
      </c>
    </row>
    <row r="123" spans="1:41" x14ac:dyDescent="0.25">
      <c r="A123" s="1" t="s">
        <v>85</v>
      </c>
      <c r="B123" s="1" t="s">
        <v>81</v>
      </c>
      <c r="C123" s="1" t="s">
        <v>8</v>
      </c>
      <c r="D123" s="1" t="s">
        <v>25</v>
      </c>
      <c r="E123" s="34" t="s">
        <v>21</v>
      </c>
      <c r="F123" s="1" t="s">
        <v>10</v>
      </c>
      <c r="T123" s="5">
        <v>0.55800000000000005</v>
      </c>
      <c r="U123" s="5">
        <v>5.0000000000000001E-3</v>
      </c>
      <c r="V123" s="5">
        <v>3.7999999999999999E-2</v>
      </c>
      <c r="W123" s="5">
        <v>7.1999999999999995E-2</v>
      </c>
      <c r="X123" s="5">
        <v>7.3999999999999996E-2</v>
      </c>
      <c r="Y123" s="5">
        <v>0.153</v>
      </c>
      <c r="Z123" s="5">
        <v>0.67100000000000004</v>
      </c>
      <c r="AA123" s="5">
        <v>0.41699999999999998</v>
      </c>
      <c r="AB123" s="5">
        <v>1.026</v>
      </c>
      <c r="AC123" s="5">
        <v>0.39800000000000002</v>
      </c>
      <c r="AD123" s="5">
        <v>8.6999999999999994E-2</v>
      </c>
      <c r="AG123" s="5">
        <v>8.0000000000000002E-3</v>
      </c>
      <c r="AH123" s="5">
        <v>3.6999999999999998E-2</v>
      </c>
      <c r="AI123" s="5">
        <v>0.09</v>
      </c>
      <c r="AJ123" s="5">
        <v>0.58499999999999996</v>
      </c>
      <c r="AK123" s="5">
        <v>60</v>
      </c>
      <c r="AM123" s="13">
        <f>+AO123/$AO$3</f>
        <v>5.3546258675058653E-6</v>
      </c>
      <c r="AN123" s="7">
        <f>IF(AK123=1,AM123,AM123+AN121)</f>
        <v>0.99996092861878805</v>
      </c>
      <c r="AO123" s="5">
        <f>SUM(G123:AJ123)</f>
        <v>4.2190000000000003</v>
      </c>
    </row>
    <row r="124" spans="1:41" x14ac:dyDescent="0.25">
      <c r="A124" s="1" t="s">
        <v>85</v>
      </c>
      <c r="B124" s="1" t="s">
        <v>81</v>
      </c>
      <c r="C124" s="1" t="s">
        <v>8</v>
      </c>
      <c r="D124" s="1" t="s">
        <v>25</v>
      </c>
      <c r="E124" s="34" t="s">
        <v>21</v>
      </c>
      <c r="F124" s="1" t="s">
        <v>11</v>
      </c>
      <c r="G124" s="5" t="s">
        <v>15</v>
      </c>
      <c r="J124" s="5" t="s">
        <v>15</v>
      </c>
      <c r="L124" s="5" t="s">
        <v>15</v>
      </c>
      <c r="N124" s="5" t="s">
        <v>15</v>
      </c>
      <c r="O124" s="5" t="s">
        <v>15</v>
      </c>
      <c r="Q124" s="5" t="s">
        <v>15</v>
      </c>
      <c r="R124" s="5" t="s">
        <v>15</v>
      </c>
      <c r="T124" s="5" t="s">
        <v>15</v>
      </c>
      <c r="U124" s="5" t="s">
        <v>15</v>
      </c>
      <c r="V124" s="5" t="s">
        <v>13</v>
      </c>
      <c r="W124" s="5" t="s">
        <v>13</v>
      </c>
      <c r="X124" s="5" t="s">
        <v>15</v>
      </c>
      <c r="Y124" s="5" t="s">
        <v>15</v>
      </c>
      <c r="Z124" s="5" t="s">
        <v>13</v>
      </c>
      <c r="AA124" s="5" t="s">
        <v>13</v>
      </c>
      <c r="AB124" s="5" t="s">
        <v>13</v>
      </c>
      <c r="AC124" s="5" t="s">
        <v>13</v>
      </c>
      <c r="AD124" s="5" t="s">
        <v>13</v>
      </c>
      <c r="AE124" s="5" t="s">
        <v>13</v>
      </c>
      <c r="AF124" s="5" t="s">
        <v>15</v>
      </c>
      <c r="AG124" s="5" t="s">
        <v>13</v>
      </c>
      <c r="AH124" s="5" t="s">
        <v>15</v>
      </c>
      <c r="AI124" s="5" t="s">
        <v>15</v>
      </c>
      <c r="AJ124" s="5" t="s">
        <v>15</v>
      </c>
      <c r="AK124" s="5">
        <v>60</v>
      </c>
    </row>
    <row r="125" spans="1:41" x14ac:dyDescent="0.25">
      <c r="A125" s="1" t="s">
        <v>85</v>
      </c>
      <c r="B125" s="1" t="s">
        <v>81</v>
      </c>
      <c r="C125" s="1" t="s">
        <v>8</v>
      </c>
      <c r="D125" s="1" t="s">
        <v>68</v>
      </c>
      <c r="E125" s="34" t="s">
        <v>9</v>
      </c>
      <c r="F125" s="1" t="s">
        <v>10</v>
      </c>
      <c r="AB125" s="5">
        <v>3</v>
      </c>
      <c r="AE125" s="5">
        <v>1</v>
      </c>
      <c r="AK125" s="5">
        <v>61</v>
      </c>
      <c r="AM125" s="13">
        <f>+AO125/$AO$3</f>
        <v>5.0766777601382932E-6</v>
      </c>
      <c r="AN125" s="7">
        <f>IF(AK125=1,AM125,AM125+AN123)</f>
        <v>0.99996600529654822</v>
      </c>
      <c r="AO125" s="5">
        <f>SUM(G125:AJ125)</f>
        <v>4</v>
      </c>
    </row>
    <row r="126" spans="1:41" x14ac:dyDescent="0.25">
      <c r="A126" s="1" t="s">
        <v>85</v>
      </c>
      <c r="B126" s="1" t="s">
        <v>81</v>
      </c>
      <c r="C126" s="1" t="s">
        <v>8</v>
      </c>
      <c r="D126" s="1" t="s">
        <v>68</v>
      </c>
      <c r="E126" s="34" t="s">
        <v>9</v>
      </c>
      <c r="F126" s="1" t="s">
        <v>11</v>
      </c>
      <c r="AB126" s="5">
        <v>-1</v>
      </c>
      <c r="AE126" s="5">
        <v>-1</v>
      </c>
      <c r="AK126" s="5">
        <v>61</v>
      </c>
    </row>
    <row r="127" spans="1:41" x14ac:dyDescent="0.25">
      <c r="A127" s="1" t="s">
        <v>85</v>
      </c>
      <c r="B127" s="1" t="s">
        <v>81</v>
      </c>
      <c r="C127" s="1" t="s">
        <v>8</v>
      </c>
      <c r="D127" s="1" t="s">
        <v>222</v>
      </c>
      <c r="E127" s="34" t="s">
        <v>32</v>
      </c>
      <c r="F127" s="1" t="s">
        <v>10</v>
      </c>
      <c r="N127" s="5">
        <v>0.4</v>
      </c>
      <c r="O127" s="5">
        <v>0.1</v>
      </c>
      <c r="P127" s="5">
        <v>0.25900000000000001</v>
      </c>
      <c r="Q127" s="5">
        <v>0.308</v>
      </c>
      <c r="R127" s="5">
        <v>0.5</v>
      </c>
      <c r="S127" s="5">
        <v>0.5</v>
      </c>
      <c r="AB127" s="5">
        <v>0.27900000000000003</v>
      </c>
      <c r="AC127" s="5">
        <v>0.14699999999999999</v>
      </c>
      <c r="AD127" s="5">
        <v>0.23300000000000001</v>
      </c>
      <c r="AE127" s="5">
        <v>0.21299999999999999</v>
      </c>
      <c r="AF127" s="5">
        <v>0.39600000000000002</v>
      </c>
      <c r="AG127" s="5">
        <v>0.105</v>
      </c>
      <c r="AK127" s="5">
        <v>62</v>
      </c>
      <c r="AM127" s="13">
        <f>+AO127/$AO$3</f>
        <v>4.3659428737189319E-6</v>
      </c>
      <c r="AN127" s="7">
        <f>IF(AK127=1,AM127,AM127+AN125)</f>
        <v>0.9999703712394219</v>
      </c>
      <c r="AO127" s="5">
        <f>SUM(G127:AJ127)</f>
        <v>3.44</v>
      </c>
    </row>
    <row r="128" spans="1:41" x14ac:dyDescent="0.25">
      <c r="A128" s="1" t="s">
        <v>85</v>
      </c>
      <c r="B128" s="1" t="s">
        <v>81</v>
      </c>
      <c r="C128" s="1" t="s">
        <v>8</v>
      </c>
      <c r="D128" s="1" t="s">
        <v>222</v>
      </c>
      <c r="E128" s="34" t="s">
        <v>32</v>
      </c>
      <c r="F128" s="1" t="s">
        <v>11</v>
      </c>
      <c r="N128" s="5">
        <v>-1</v>
      </c>
      <c r="O128" s="5">
        <v>-1</v>
      </c>
      <c r="P128" s="5">
        <v>-1</v>
      </c>
      <c r="Q128" s="5">
        <v>-1</v>
      </c>
      <c r="R128" s="5">
        <v>-1</v>
      </c>
      <c r="S128" s="5">
        <v>-1</v>
      </c>
      <c r="AB128" s="5">
        <v>-1</v>
      </c>
      <c r="AC128" s="5">
        <v>-1</v>
      </c>
      <c r="AD128" s="5">
        <v>-1</v>
      </c>
      <c r="AE128" s="5">
        <v>-1</v>
      </c>
      <c r="AF128" s="5">
        <v>-1</v>
      </c>
      <c r="AG128" s="5">
        <v>-1</v>
      </c>
      <c r="AK128" s="5">
        <v>62</v>
      </c>
    </row>
    <row r="129" spans="1:41" x14ac:dyDescent="0.25">
      <c r="A129" s="1" t="s">
        <v>85</v>
      </c>
      <c r="B129" s="1" t="s">
        <v>81</v>
      </c>
      <c r="C129" s="1" t="s">
        <v>30</v>
      </c>
      <c r="D129" s="1" t="s">
        <v>83</v>
      </c>
      <c r="E129" s="34" t="s">
        <v>21</v>
      </c>
      <c r="F129" s="1" t="s">
        <v>10</v>
      </c>
      <c r="T129" s="5">
        <v>3.9E-2</v>
      </c>
      <c r="U129" s="5">
        <v>1.6E-2</v>
      </c>
      <c r="W129" s="5">
        <v>0.20899999999999999</v>
      </c>
      <c r="AB129" s="5">
        <v>1.5620000000000001</v>
      </c>
      <c r="AC129" s="5">
        <v>0.67200000000000004</v>
      </c>
      <c r="AD129" s="5">
        <v>0.30199999999999999</v>
      </c>
      <c r="AE129" s="5">
        <v>0.45</v>
      </c>
      <c r="AF129" s="5">
        <v>4.3999999999999997E-2</v>
      </c>
      <c r="AG129" s="5">
        <v>8.5000000000000006E-2</v>
      </c>
      <c r="AH129" s="5">
        <v>0.02</v>
      </c>
      <c r="AK129" s="5">
        <v>63</v>
      </c>
      <c r="AM129" s="13">
        <f>+AO129/$AO$3</f>
        <v>4.3139069266775148E-6</v>
      </c>
      <c r="AN129" s="7">
        <f>IF(AK129=1,AM129,AM129+AN127)</f>
        <v>0.99997468514634857</v>
      </c>
      <c r="AO129" s="5">
        <f>SUM(G129:AJ129)</f>
        <v>3.3990000000000005</v>
      </c>
    </row>
    <row r="130" spans="1:41" x14ac:dyDescent="0.25">
      <c r="A130" s="1" t="s">
        <v>85</v>
      </c>
      <c r="B130" s="1" t="s">
        <v>81</v>
      </c>
      <c r="C130" s="1" t="s">
        <v>30</v>
      </c>
      <c r="D130" s="1" t="s">
        <v>83</v>
      </c>
      <c r="E130" s="34" t="s">
        <v>21</v>
      </c>
      <c r="F130" s="1" t="s">
        <v>11</v>
      </c>
      <c r="T130" s="5" t="s">
        <v>15</v>
      </c>
      <c r="U130" s="5" t="s">
        <v>15</v>
      </c>
      <c r="W130" s="5" t="s">
        <v>15</v>
      </c>
      <c r="AB130" s="5" t="s">
        <v>15</v>
      </c>
      <c r="AC130" s="5" t="s">
        <v>15</v>
      </c>
      <c r="AD130" s="5" t="s">
        <v>15</v>
      </c>
      <c r="AE130" s="5" t="s">
        <v>15</v>
      </c>
      <c r="AF130" s="5" t="s">
        <v>15</v>
      </c>
      <c r="AG130" s="5" t="s">
        <v>15</v>
      </c>
      <c r="AH130" s="5" t="s">
        <v>15</v>
      </c>
      <c r="AK130" s="5">
        <v>63</v>
      </c>
    </row>
    <row r="131" spans="1:41" x14ac:dyDescent="0.25">
      <c r="A131" s="1" t="s">
        <v>85</v>
      </c>
      <c r="B131" s="1" t="s">
        <v>81</v>
      </c>
      <c r="C131" s="1" t="s">
        <v>8</v>
      </c>
      <c r="D131" s="1" t="s">
        <v>217</v>
      </c>
      <c r="E131" s="34" t="s">
        <v>16</v>
      </c>
      <c r="F131" s="1" t="s">
        <v>10</v>
      </c>
      <c r="G131" s="5">
        <v>0.03</v>
      </c>
      <c r="H131" s="5">
        <v>0.02</v>
      </c>
      <c r="L131" s="5">
        <v>0.18</v>
      </c>
      <c r="M131" s="5">
        <v>1</v>
      </c>
      <c r="N131" s="5">
        <v>0.04</v>
      </c>
      <c r="O131" s="5">
        <v>0.18</v>
      </c>
      <c r="P131" s="5">
        <v>0.03</v>
      </c>
      <c r="Q131" s="5">
        <v>0.5</v>
      </c>
      <c r="R131" s="5">
        <v>0.23</v>
      </c>
      <c r="T131" s="5">
        <v>0.752</v>
      </c>
      <c r="U131" s="5">
        <v>5.0000000000000001E-3</v>
      </c>
      <c r="V131" s="5">
        <v>3.0000000000000001E-3</v>
      </c>
      <c r="W131" s="5">
        <v>5.6000000000000001E-2</v>
      </c>
      <c r="X131" s="5">
        <v>3.0000000000000001E-3</v>
      </c>
      <c r="Z131" s="5">
        <v>6.0000000000000001E-3</v>
      </c>
      <c r="AC131" s="5">
        <v>7.0000000000000007E-2</v>
      </c>
      <c r="AD131" s="5">
        <v>5.0000000000000001E-3</v>
      </c>
      <c r="AE131" s="5">
        <v>6.7000000000000004E-2</v>
      </c>
      <c r="AF131" s="5">
        <v>2.1000000000000001E-2</v>
      </c>
      <c r="AG131" s="5">
        <v>8.9999999999999993E-3</v>
      </c>
      <c r="AH131" s="5">
        <v>0.03</v>
      </c>
      <c r="AI131" s="5">
        <v>6.0999999999999999E-2</v>
      </c>
      <c r="AJ131" s="5">
        <v>3.2000000000000001E-2</v>
      </c>
      <c r="AK131" s="5">
        <v>64</v>
      </c>
      <c r="AM131" s="13">
        <f>+AO131/$AO$3</f>
        <v>4.2263342353151279E-6</v>
      </c>
      <c r="AN131" s="7">
        <f>IF(AK131=1,AM131,AM131+AN129)</f>
        <v>0.99997891148058393</v>
      </c>
      <c r="AO131" s="5">
        <f>SUM(G131:AJ131)</f>
        <v>3.3299999999999992</v>
      </c>
    </row>
    <row r="132" spans="1:41" x14ac:dyDescent="0.25">
      <c r="A132" s="1" t="s">
        <v>85</v>
      </c>
      <c r="B132" s="1" t="s">
        <v>81</v>
      </c>
      <c r="C132" s="1" t="s">
        <v>8</v>
      </c>
      <c r="D132" s="1" t="s">
        <v>217</v>
      </c>
      <c r="E132" s="34" t="s">
        <v>16</v>
      </c>
      <c r="F132" s="1" t="s">
        <v>11</v>
      </c>
      <c r="G132" s="5" t="s">
        <v>15</v>
      </c>
      <c r="H132" s="5" t="s">
        <v>15</v>
      </c>
      <c r="I132" s="5" t="s">
        <v>15</v>
      </c>
      <c r="L132" s="5">
        <v>-1</v>
      </c>
      <c r="M132" s="5">
        <v>-1</v>
      </c>
      <c r="N132" s="5">
        <v>-1</v>
      </c>
      <c r="O132" s="5">
        <v>-1</v>
      </c>
      <c r="P132" s="5">
        <v>-1</v>
      </c>
      <c r="Q132" s="5">
        <v>-1</v>
      </c>
      <c r="R132" s="5">
        <v>-1</v>
      </c>
      <c r="T132" s="5">
        <v>-1</v>
      </c>
      <c r="U132" s="5">
        <v>-1</v>
      </c>
      <c r="V132" s="5">
        <v>-1</v>
      </c>
      <c r="W132" s="5">
        <v>-1</v>
      </c>
      <c r="X132" s="5">
        <v>-1</v>
      </c>
      <c r="Z132" s="5">
        <v>-1</v>
      </c>
      <c r="AC132" s="5">
        <v>-1</v>
      </c>
      <c r="AD132" s="5">
        <v>-1</v>
      </c>
      <c r="AE132" s="5">
        <v>-1</v>
      </c>
      <c r="AF132" s="5">
        <v>-1</v>
      </c>
      <c r="AG132" s="5">
        <v>-1</v>
      </c>
      <c r="AH132" s="5">
        <v>-1</v>
      </c>
      <c r="AI132" s="5">
        <v>-1</v>
      </c>
      <c r="AJ132" s="5">
        <v>-1</v>
      </c>
      <c r="AK132" s="5">
        <v>64</v>
      </c>
    </row>
    <row r="133" spans="1:41" x14ac:dyDescent="0.25">
      <c r="A133" s="1" t="s">
        <v>85</v>
      </c>
      <c r="B133" s="1" t="s">
        <v>81</v>
      </c>
      <c r="C133" s="1" t="s">
        <v>8</v>
      </c>
      <c r="D133" s="1" t="s">
        <v>34</v>
      </c>
      <c r="E133" s="34" t="s">
        <v>21</v>
      </c>
      <c r="F133" s="1" t="s">
        <v>10</v>
      </c>
      <c r="Y133" s="5">
        <v>1.083</v>
      </c>
      <c r="AA133" s="5">
        <v>1.861</v>
      </c>
      <c r="AB133" s="5">
        <v>0.23400000000000001</v>
      </c>
      <c r="AK133" s="5">
        <v>65</v>
      </c>
      <c r="AM133" s="13">
        <f>+AO133/$AO$3</f>
        <v>4.0334204804298734E-6</v>
      </c>
      <c r="AN133" s="7">
        <f>IF(AK133=1,AM133,AM133+AN131)</f>
        <v>0.99998294490106432</v>
      </c>
      <c r="AO133" s="5">
        <f>SUM(G133:AJ133)</f>
        <v>3.1779999999999999</v>
      </c>
    </row>
    <row r="134" spans="1:41" x14ac:dyDescent="0.25">
      <c r="A134" s="1" t="s">
        <v>85</v>
      </c>
      <c r="B134" s="1" t="s">
        <v>81</v>
      </c>
      <c r="C134" s="1" t="s">
        <v>8</v>
      </c>
      <c r="D134" s="1" t="s">
        <v>34</v>
      </c>
      <c r="E134" s="34" t="s">
        <v>21</v>
      </c>
      <c r="F134" s="1" t="s">
        <v>11</v>
      </c>
      <c r="U134" s="5" t="s">
        <v>15</v>
      </c>
      <c r="Y134" s="5" t="s">
        <v>15</v>
      </c>
      <c r="AA134" s="5" t="s">
        <v>15</v>
      </c>
      <c r="AB134" s="5" t="s">
        <v>15</v>
      </c>
      <c r="AE134" s="5" t="s">
        <v>15</v>
      </c>
      <c r="AK134" s="5">
        <v>65</v>
      </c>
    </row>
    <row r="135" spans="1:41" x14ac:dyDescent="0.25">
      <c r="A135" s="1" t="s">
        <v>85</v>
      </c>
      <c r="B135" s="1" t="s">
        <v>81</v>
      </c>
      <c r="C135" s="1" t="s">
        <v>8</v>
      </c>
      <c r="D135" s="1" t="s">
        <v>41</v>
      </c>
      <c r="E135" s="34" t="s">
        <v>32</v>
      </c>
      <c r="F135" s="1" t="s">
        <v>10</v>
      </c>
      <c r="I135" s="5">
        <v>2.9</v>
      </c>
      <c r="K135" s="5">
        <v>0.1</v>
      </c>
      <c r="U135" s="5">
        <v>1.2999999999999999E-2</v>
      </c>
      <c r="V135" s="5">
        <v>4.2000000000000003E-2</v>
      </c>
      <c r="W135" s="5">
        <v>4.2000000000000003E-2</v>
      </c>
      <c r="AK135" s="5">
        <v>66</v>
      </c>
      <c r="AM135" s="13">
        <f>+AO135/$AO$3</f>
        <v>3.9306177557870726E-6</v>
      </c>
      <c r="AN135" s="7">
        <f>IF(AK135=1,AM135,AM135+AN133)</f>
        <v>0.99998687551882015</v>
      </c>
      <c r="AO135" s="5">
        <f>SUM(G135:AJ135)</f>
        <v>3.0969999999999995</v>
      </c>
    </row>
    <row r="136" spans="1:41" x14ac:dyDescent="0.25">
      <c r="A136" s="1" t="s">
        <v>85</v>
      </c>
      <c r="B136" s="1" t="s">
        <v>81</v>
      </c>
      <c r="C136" s="1" t="s">
        <v>8</v>
      </c>
      <c r="D136" s="1" t="s">
        <v>41</v>
      </c>
      <c r="E136" s="34" t="s">
        <v>32</v>
      </c>
      <c r="F136" s="1" t="s">
        <v>11</v>
      </c>
      <c r="I136" s="5">
        <v>-1</v>
      </c>
      <c r="K136" s="5">
        <v>-1</v>
      </c>
      <c r="U136" s="5" t="s">
        <v>15</v>
      </c>
      <c r="V136" s="5">
        <v>-1</v>
      </c>
      <c r="W136" s="5" t="s">
        <v>15</v>
      </c>
      <c r="AK136" s="5">
        <v>66</v>
      </c>
    </row>
    <row r="137" spans="1:41" x14ac:dyDescent="0.25">
      <c r="A137" s="1" t="s">
        <v>85</v>
      </c>
      <c r="B137" s="1" t="s">
        <v>81</v>
      </c>
      <c r="C137" s="1" t="s">
        <v>8</v>
      </c>
      <c r="D137" s="1" t="s">
        <v>213</v>
      </c>
      <c r="E137" s="34" t="s">
        <v>14</v>
      </c>
      <c r="F137" s="1" t="s">
        <v>10</v>
      </c>
      <c r="AI137" s="5">
        <v>1.159</v>
      </c>
      <c r="AJ137" s="5">
        <v>0.98399999999999999</v>
      </c>
      <c r="AK137" s="5">
        <v>67</v>
      </c>
      <c r="AM137" s="13">
        <f>+AO137/$AO$3</f>
        <v>2.7198301099940902E-6</v>
      </c>
      <c r="AN137" s="7">
        <f>IF(AK137=1,AM137,AM137+AN135)</f>
        <v>0.99998959534893017</v>
      </c>
      <c r="AO137" s="5">
        <f>SUM(G137:AJ137)</f>
        <v>2.1429999999999998</v>
      </c>
    </row>
    <row r="138" spans="1:41" x14ac:dyDescent="0.25">
      <c r="A138" s="1" t="s">
        <v>85</v>
      </c>
      <c r="B138" s="1" t="s">
        <v>81</v>
      </c>
      <c r="C138" s="1" t="s">
        <v>8</v>
      </c>
      <c r="D138" s="1" t="s">
        <v>213</v>
      </c>
      <c r="E138" s="34" t="s">
        <v>14</v>
      </c>
      <c r="F138" s="1" t="s">
        <v>11</v>
      </c>
      <c r="AI138" s="5">
        <v>-1</v>
      </c>
      <c r="AJ138" s="5" t="s">
        <v>12</v>
      </c>
      <c r="AK138" s="5">
        <v>67</v>
      </c>
    </row>
    <row r="139" spans="1:41" x14ac:dyDescent="0.25">
      <c r="A139" s="1" t="s">
        <v>85</v>
      </c>
      <c r="B139" s="1" t="s">
        <v>81</v>
      </c>
      <c r="C139" s="1" t="s">
        <v>30</v>
      </c>
      <c r="D139" s="1" t="s">
        <v>163</v>
      </c>
      <c r="E139" s="34" t="s">
        <v>14</v>
      </c>
      <c r="F139" s="1" t="s">
        <v>10</v>
      </c>
      <c r="AD139" s="5">
        <v>1.45</v>
      </c>
      <c r="AE139" s="5">
        <v>0.08</v>
      </c>
      <c r="AF139" s="5">
        <v>0.34</v>
      </c>
      <c r="AH139" s="5">
        <v>0.04</v>
      </c>
      <c r="AK139" s="5">
        <v>68</v>
      </c>
      <c r="AM139" s="13">
        <f>+AO139/$AO$3</f>
        <v>2.4241136304660353E-6</v>
      </c>
      <c r="AN139" s="7">
        <f>IF(AK139=1,AM139,AM139+AN137)</f>
        <v>0.99999201946256067</v>
      </c>
      <c r="AO139" s="5">
        <f>SUM(G139:AJ139)</f>
        <v>1.9100000000000001</v>
      </c>
    </row>
    <row r="140" spans="1:41" x14ac:dyDescent="0.25">
      <c r="A140" s="1" t="s">
        <v>85</v>
      </c>
      <c r="B140" s="1" t="s">
        <v>81</v>
      </c>
      <c r="C140" s="1" t="s">
        <v>30</v>
      </c>
      <c r="D140" s="1" t="s">
        <v>163</v>
      </c>
      <c r="E140" s="34" t="s">
        <v>14</v>
      </c>
      <c r="F140" s="1" t="s">
        <v>11</v>
      </c>
      <c r="AD140" s="5" t="s">
        <v>15</v>
      </c>
      <c r="AE140" s="5" t="s">
        <v>15</v>
      </c>
      <c r="AF140" s="5" t="s">
        <v>15</v>
      </c>
      <c r="AH140" s="5" t="s">
        <v>15</v>
      </c>
      <c r="AK140" s="5">
        <v>68</v>
      </c>
    </row>
    <row r="141" spans="1:41" x14ac:dyDescent="0.25">
      <c r="A141" s="1" t="s">
        <v>85</v>
      </c>
      <c r="B141" s="1" t="s">
        <v>81</v>
      </c>
      <c r="C141" s="1" t="s">
        <v>8</v>
      </c>
      <c r="D141" s="1" t="s">
        <v>222</v>
      </c>
      <c r="E141" s="34" t="s">
        <v>26</v>
      </c>
      <c r="F141" s="1" t="s">
        <v>10</v>
      </c>
      <c r="T141" s="5">
        <v>9.1999999999999998E-2</v>
      </c>
      <c r="U141" s="5">
        <v>0.151</v>
      </c>
      <c r="V141" s="5">
        <v>0.182</v>
      </c>
      <c r="W141" s="5">
        <v>0.6</v>
      </c>
      <c r="X141" s="5">
        <v>0.19</v>
      </c>
      <c r="Y141" s="5">
        <v>0.3</v>
      </c>
      <c r="Z141" s="5">
        <v>0.222</v>
      </c>
      <c r="AK141" s="5">
        <v>69</v>
      </c>
      <c r="AM141" s="13">
        <f>+AO141/$AO$3</f>
        <v>2.2045473173400535E-6</v>
      </c>
      <c r="AN141" s="7">
        <f>IF(AK141=1,AM141,AM141+AN139)</f>
        <v>0.99999422400987803</v>
      </c>
      <c r="AO141" s="5">
        <f>SUM(G141:AJ141)</f>
        <v>1.7369999999999999</v>
      </c>
    </row>
    <row r="142" spans="1:41" x14ac:dyDescent="0.25">
      <c r="A142" s="1" t="s">
        <v>85</v>
      </c>
      <c r="B142" s="1" t="s">
        <v>81</v>
      </c>
      <c r="C142" s="1" t="s">
        <v>8</v>
      </c>
      <c r="D142" s="1" t="s">
        <v>222</v>
      </c>
      <c r="E142" s="34" t="s">
        <v>26</v>
      </c>
      <c r="F142" s="1" t="s">
        <v>11</v>
      </c>
      <c r="T142" s="5">
        <v>-1</v>
      </c>
      <c r="U142" s="5">
        <v>-1</v>
      </c>
      <c r="V142" s="5">
        <v>-1</v>
      </c>
      <c r="W142" s="5">
        <v>-1</v>
      </c>
      <c r="X142" s="5">
        <v>-1</v>
      </c>
      <c r="Y142" s="5">
        <v>-1</v>
      </c>
      <c r="Z142" s="5">
        <v>-1</v>
      </c>
      <c r="AK142" s="5">
        <v>69</v>
      </c>
    </row>
    <row r="143" spans="1:41" x14ac:dyDescent="0.25">
      <c r="A143" s="1" t="s">
        <v>85</v>
      </c>
      <c r="B143" s="1" t="s">
        <v>81</v>
      </c>
      <c r="C143" s="1" t="s">
        <v>8</v>
      </c>
      <c r="D143" s="1" t="s">
        <v>213</v>
      </c>
      <c r="E143" s="34" t="s">
        <v>33</v>
      </c>
      <c r="F143" s="1" t="s">
        <v>10</v>
      </c>
      <c r="AG143" s="5">
        <v>2.5999999999999999E-2</v>
      </c>
      <c r="AH143" s="5">
        <v>7.0000000000000001E-3</v>
      </c>
      <c r="AJ143" s="5">
        <v>1.605</v>
      </c>
      <c r="AK143" s="5">
        <v>70</v>
      </c>
      <c r="AM143" s="13">
        <f>+AO143/$AO$3</f>
        <v>2.0788995427766309E-6</v>
      </c>
      <c r="AN143" s="7">
        <f>IF(AK143=1,AM143,AM143+AN141)</f>
        <v>0.99999630290942076</v>
      </c>
      <c r="AO143" s="5">
        <f>SUM(G143:AJ143)</f>
        <v>1.6379999999999999</v>
      </c>
    </row>
    <row r="144" spans="1:41" x14ac:dyDescent="0.25">
      <c r="A144" s="1" t="s">
        <v>85</v>
      </c>
      <c r="B144" s="1" t="s">
        <v>81</v>
      </c>
      <c r="C144" s="1" t="s">
        <v>8</v>
      </c>
      <c r="D144" s="1" t="s">
        <v>213</v>
      </c>
      <c r="E144" s="34" t="s">
        <v>33</v>
      </c>
      <c r="F144" s="1" t="s">
        <v>11</v>
      </c>
      <c r="AG144" s="5">
        <v>-1</v>
      </c>
      <c r="AH144" s="5">
        <v>-1</v>
      </c>
      <c r="AJ144" s="5" t="s">
        <v>15</v>
      </c>
      <c r="AK144" s="5">
        <v>70</v>
      </c>
    </row>
    <row r="145" spans="1:41" x14ac:dyDescent="0.25">
      <c r="A145" s="1" t="s">
        <v>85</v>
      </c>
      <c r="B145" s="1" t="s">
        <v>81</v>
      </c>
      <c r="C145" s="1" t="s">
        <v>30</v>
      </c>
      <c r="D145" s="1" t="s">
        <v>83</v>
      </c>
      <c r="E145" s="34" t="s">
        <v>22</v>
      </c>
      <c r="F145" s="1" t="s">
        <v>10</v>
      </c>
      <c r="T145" s="5">
        <v>0.26300000000000001</v>
      </c>
      <c r="V145" s="5">
        <v>7.1999999999999995E-2</v>
      </c>
      <c r="W145" s="5">
        <v>6.7000000000000004E-2</v>
      </c>
      <c r="AB145" s="5">
        <v>0.38100000000000001</v>
      </c>
      <c r="AC145" s="5">
        <v>1.9E-2</v>
      </c>
      <c r="AH145" s="5">
        <v>2E-3</v>
      </c>
      <c r="AK145" s="5">
        <v>71</v>
      </c>
      <c r="AM145" s="13">
        <f>+AO145/$AO$3</f>
        <v>1.020412229787797E-6</v>
      </c>
      <c r="AN145" s="7">
        <f>IF(AK145=1,AM145,AM145+AN143)</f>
        <v>0.99999732332165059</v>
      </c>
      <c r="AO145" s="5">
        <f>SUM(G145:AJ145)</f>
        <v>0.80400000000000005</v>
      </c>
    </row>
    <row r="146" spans="1:41" x14ac:dyDescent="0.25">
      <c r="A146" s="1" t="s">
        <v>85</v>
      </c>
      <c r="B146" s="1" t="s">
        <v>81</v>
      </c>
      <c r="C146" s="1" t="s">
        <v>30</v>
      </c>
      <c r="D146" s="1" t="s">
        <v>83</v>
      </c>
      <c r="E146" s="34" t="s">
        <v>22</v>
      </c>
      <c r="F146" s="1" t="s">
        <v>11</v>
      </c>
      <c r="T146" s="5" t="s">
        <v>15</v>
      </c>
      <c r="V146" s="5" t="s">
        <v>15</v>
      </c>
      <c r="W146" s="5" t="s">
        <v>15</v>
      </c>
      <c r="AB146" s="5" t="s">
        <v>15</v>
      </c>
      <c r="AC146" s="5" t="s">
        <v>15</v>
      </c>
      <c r="AH146" s="5" t="s">
        <v>15</v>
      </c>
      <c r="AK146" s="5">
        <v>71</v>
      </c>
    </row>
    <row r="147" spans="1:41" x14ac:dyDescent="0.25">
      <c r="A147" s="1" t="s">
        <v>85</v>
      </c>
      <c r="B147" s="1" t="s">
        <v>81</v>
      </c>
      <c r="C147" s="1" t="s">
        <v>8</v>
      </c>
      <c r="D147" s="1" t="s">
        <v>219</v>
      </c>
      <c r="E147" s="34" t="s">
        <v>21</v>
      </c>
      <c r="F147" s="1" t="s">
        <v>10</v>
      </c>
      <c r="AH147" s="5">
        <v>0.17199999999999999</v>
      </c>
      <c r="AI147" s="5">
        <v>0.42499999999999999</v>
      </c>
      <c r="AJ147" s="5">
        <v>0.16500000000000001</v>
      </c>
      <c r="AK147" s="5">
        <v>72</v>
      </c>
      <c r="AM147" s="13">
        <f>+AO147/$AO$3</f>
        <v>9.6710711330634481E-7</v>
      </c>
      <c r="AN147" s="7">
        <f>IF(AK147=1,AM147,AM147+AN145)</f>
        <v>0.99999829042876387</v>
      </c>
      <c r="AO147" s="5">
        <f>SUM(G147:AJ147)</f>
        <v>0.76200000000000001</v>
      </c>
    </row>
    <row r="148" spans="1:41" x14ac:dyDescent="0.25">
      <c r="A148" s="1" t="s">
        <v>85</v>
      </c>
      <c r="B148" s="1" t="s">
        <v>81</v>
      </c>
      <c r="C148" s="1" t="s">
        <v>8</v>
      </c>
      <c r="D148" s="1" t="s">
        <v>219</v>
      </c>
      <c r="E148" s="34" t="s">
        <v>21</v>
      </c>
      <c r="F148" s="1" t="s">
        <v>11</v>
      </c>
      <c r="V148" s="5" t="s">
        <v>15</v>
      </c>
      <c r="AE148" s="5" t="s">
        <v>15</v>
      </c>
      <c r="AF148" s="5" t="s">
        <v>15</v>
      </c>
      <c r="AG148" s="5" t="s">
        <v>15</v>
      </c>
      <c r="AH148" s="5" t="s">
        <v>15</v>
      </c>
      <c r="AI148" s="5" t="s">
        <v>15</v>
      </c>
      <c r="AJ148" s="5" t="s">
        <v>15</v>
      </c>
      <c r="AK148" s="5">
        <v>72</v>
      </c>
    </row>
    <row r="149" spans="1:41" x14ac:dyDescent="0.25">
      <c r="A149" s="1" t="s">
        <v>85</v>
      </c>
      <c r="B149" s="1" t="s">
        <v>81</v>
      </c>
      <c r="C149" s="1" t="s">
        <v>8</v>
      </c>
      <c r="D149" s="1" t="s">
        <v>222</v>
      </c>
      <c r="E149" s="34" t="s">
        <v>14</v>
      </c>
      <c r="F149" s="1" t="s">
        <v>10</v>
      </c>
      <c r="AA149" s="5">
        <v>0.153</v>
      </c>
      <c r="AH149" s="5">
        <v>7.2999999999999995E-2</v>
      </c>
      <c r="AI149" s="5">
        <v>0.20300000000000001</v>
      </c>
      <c r="AJ149" s="5">
        <v>5.2999999999999999E-2</v>
      </c>
      <c r="AK149" s="5">
        <v>73</v>
      </c>
      <c r="AM149" s="13">
        <f>+AO149/$AO$3</f>
        <v>6.1173967009666426E-7</v>
      </c>
      <c r="AN149" s="7">
        <f>IF(AK149=1,AM149,AM149+AN147)</f>
        <v>0.99999890216843401</v>
      </c>
      <c r="AO149" s="5">
        <f>SUM(G149:AJ149)</f>
        <v>0.48199999999999998</v>
      </c>
    </row>
    <row r="150" spans="1:41" x14ac:dyDescent="0.25">
      <c r="A150" s="1" t="s">
        <v>85</v>
      </c>
      <c r="B150" s="1" t="s">
        <v>81</v>
      </c>
      <c r="C150" s="1" t="s">
        <v>8</v>
      </c>
      <c r="D150" s="1" t="s">
        <v>222</v>
      </c>
      <c r="E150" s="34" t="s">
        <v>14</v>
      </c>
      <c r="F150" s="1" t="s">
        <v>11</v>
      </c>
      <c r="AA150" s="5">
        <v>-1</v>
      </c>
      <c r="AH150" s="5">
        <v>-1</v>
      </c>
      <c r="AI150" s="5">
        <v>-1</v>
      </c>
      <c r="AJ150" s="5">
        <v>-1</v>
      </c>
      <c r="AK150" s="5">
        <v>73</v>
      </c>
    </row>
    <row r="151" spans="1:41" x14ac:dyDescent="0.25">
      <c r="A151" s="1" t="s">
        <v>85</v>
      </c>
      <c r="B151" s="1" t="s">
        <v>81</v>
      </c>
      <c r="C151" s="1" t="s">
        <v>8</v>
      </c>
      <c r="D151" s="1" t="s">
        <v>235</v>
      </c>
      <c r="E151" s="34" t="s">
        <v>14</v>
      </c>
      <c r="F151" s="1" t="s">
        <v>10</v>
      </c>
      <c r="AJ151" s="5">
        <v>0.39200000000000002</v>
      </c>
      <c r="AK151" s="5">
        <v>74</v>
      </c>
      <c r="AM151" s="13">
        <f>+AO151/$AO$3</f>
        <v>4.9751442049355276E-7</v>
      </c>
      <c r="AN151" s="7">
        <f>IF(AK151=1,AM151,AM151+AN149)</f>
        <v>0.99999939968285445</v>
      </c>
      <c r="AO151" s="5">
        <f>SUM(G151:AJ151)</f>
        <v>0.39200000000000002</v>
      </c>
    </row>
    <row r="152" spans="1:41" x14ac:dyDescent="0.25">
      <c r="A152" s="1" t="s">
        <v>85</v>
      </c>
      <c r="B152" s="1" t="s">
        <v>81</v>
      </c>
      <c r="C152" s="1" t="s">
        <v>8</v>
      </c>
      <c r="D152" s="1" t="s">
        <v>235</v>
      </c>
      <c r="E152" s="34" t="s">
        <v>14</v>
      </c>
      <c r="F152" s="1" t="s">
        <v>11</v>
      </c>
      <c r="AJ152" s="5">
        <v>-1</v>
      </c>
      <c r="AK152" s="5">
        <v>74</v>
      </c>
    </row>
    <row r="153" spans="1:41" x14ac:dyDescent="0.25">
      <c r="A153" s="1" t="s">
        <v>85</v>
      </c>
      <c r="B153" s="1" t="s">
        <v>81</v>
      </c>
      <c r="C153" s="1" t="s">
        <v>8</v>
      </c>
      <c r="D153" s="1" t="s">
        <v>41</v>
      </c>
      <c r="E153" s="34" t="s">
        <v>21</v>
      </c>
      <c r="F153" s="1" t="s">
        <v>10</v>
      </c>
      <c r="V153" s="5">
        <v>7.4999999999999997E-2</v>
      </c>
      <c r="Z153" s="5">
        <v>7.0000000000000001E-3</v>
      </c>
      <c r="AA153" s="5">
        <v>3.4000000000000002E-2</v>
      </c>
      <c r="AK153" s="5">
        <v>75</v>
      </c>
      <c r="AM153" s="13">
        <f>+AO153/$AO$3</f>
        <v>1.472236550440105E-7</v>
      </c>
      <c r="AN153" s="7">
        <f>IF(AK153=1,AM153,AM153+AN151)</f>
        <v>0.9999995469065095</v>
      </c>
      <c r="AO153" s="5">
        <f>SUM(G153:AJ153)</f>
        <v>0.11600000000000001</v>
      </c>
    </row>
    <row r="154" spans="1:41" x14ac:dyDescent="0.25">
      <c r="A154" s="1" t="s">
        <v>85</v>
      </c>
      <c r="B154" s="1" t="s">
        <v>81</v>
      </c>
      <c r="C154" s="1" t="s">
        <v>8</v>
      </c>
      <c r="D154" s="1" t="s">
        <v>41</v>
      </c>
      <c r="E154" s="34" t="s">
        <v>21</v>
      </c>
      <c r="F154" s="1" t="s">
        <v>11</v>
      </c>
      <c r="V154" s="5" t="s">
        <v>15</v>
      </c>
      <c r="Z154" s="5" t="s">
        <v>15</v>
      </c>
      <c r="AA154" s="5" t="s">
        <v>15</v>
      </c>
      <c r="AK154" s="5">
        <v>75</v>
      </c>
    </row>
    <row r="155" spans="1:41" x14ac:dyDescent="0.25">
      <c r="A155" s="1" t="s">
        <v>85</v>
      </c>
      <c r="B155" s="1" t="s">
        <v>81</v>
      </c>
      <c r="C155" s="1" t="s">
        <v>8</v>
      </c>
      <c r="D155" s="1" t="s">
        <v>38</v>
      </c>
      <c r="E155" s="34" t="s">
        <v>21</v>
      </c>
      <c r="F155" s="1" t="s">
        <v>10</v>
      </c>
      <c r="W155" s="5">
        <v>5.0000000000000001E-3</v>
      </c>
      <c r="X155" s="5">
        <v>1.4999999999999999E-2</v>
      </c>
      <c r="Y155" s="5">
        <v>2E-3</v>
      </c>
      <c r="Z155" s="5">
        <v>1.7999999999999999E-2</v>
      </c>
      <c r="AC155" s="5">
        <v>2.4E-2</v>
      </c>
      <c r="AK155" s="5">
        <v>76</v>
      </c>
      <c r="AM155" s="13">
        <f>+AO155/$AO$3</f>
        <v>8.1226844162212692E-8</v>
      </c>
      <c r="AN155" s="7">
        <f>IF(AK155=1,AM155,AM155+AN153)</f>
        <v>0.99999962813335364</v>
      </c>
      <c r="AO155" s="5">
        <f>SUM(G155:AJ155)</f>
        <v>6.4000000000000001E-2</v>
      </c>
    </row>
    <row r="156" spans="1:41" x14ac:dyDescent="0.25">
      <c r="A156" s="1" t="s">
        <v>85</v>
      </c>
      <c r="B156" s="1" t="s">
        <v>81</v>
      </c>
      <c r="C156" s="1" t="s">
        <v>8</v>
      </c>
      <c r="D156" s="1" t="s">
        <v>38</v>
      </c>
      <c r="E156" s="34" t="s">
        <v>21</v>
      </c>
      <c r="F156" s="1" t="s">
        <v>11</v>
      </c>
      <c r="W156" s="5" t="s">
        <v>15</v>
      </c>
      <c r="X156" s="5" t="s">
        <v>15</v>
      </c>
      <c r="Y156" s="5" t="s">
        <v>15</v>
      </c>
      <c r="Z156" s="5" t="s">
        <v>15</v>
      </c>
      <c r="AC156" s="5" t="s">
        <v>15</v>
      </c>
      <c r="AD156" s="5" t="s">
        <v>15</v>
      </c>
      <c r="AK156" s="5">
        <v>76</v>
      </c>
    </row>
    <row r="157" spans="1:41" x14ac:dyDescent="0.25">
      <c r="A157" s="1" t="s">
        <v>85</v>
      </c>
      <c r="B157" s="1" t="s">
        <v>81</v>
      </c>
      <c r="C157" s="1" t="s">
        <v>8</v>
      </c>
      <c r="D157" s="1" t="s">
        <v>217</v>
      </c>
      <c r="E157" s="34" t="s">
        <v>76</v>
      </c>
      <c r="F157" s="1" t="s">
        <v>10</v>
      </c>
      <c r="G157" s="5">
        <v>0.06</v>
      </c>
      <c r="AK157" s="5">
        <v>77</v>
      </c>
      <c r="AM157" s="13">
        <f>+AO157/$AO$3</f>
        <v>7.6150166402074401E-8</v>
      </c>
      <c r="AN157" s="7">
        <f>IF(AK157=1,AM157,AM157+AN155)</f>
        <v>0.99999970428352003</v>
      </c>
      <c r="AO157" s="5">
        <f>SUM(G157:AJ157)</f>
        <v>0.06</v>
      </c>
    </row>
    <row r="158" spans="1:41" x14ac:dyDescent="0.25">
      <c r="A158" s="1" t="s">
        <v>85</v>
      </c>
      <c r="B158" s="1" t="s">
        <v>81</v>
      </c>
      <c r="C158" s="1" t="s">
        <v>8</v>
      </c>
      <c r="D158" s="1" t="s">
        <v>217</v>
      </c>
      <c r="E158" s="34" t="s">
        <v>76</v>
      </c>
      <c r="F158" s="1" t="s">
        <v>11</v>
      </c>
      <c r="G158" s="5">
        <v>-1</v>
      </c>
      <c r="AK158" s="5">
        <v>77</v>
      </c>
    </row>
    <row r="159" spans="1:41" x14ac:dyDescent="0.25">
      <c r="A159" s="1" t="s">
        <v>85</v>
      </c>
      <c r="B159" s="1" t="s">
        <v>81</v>
      </c>
      <c r="C159" s="1" t="s">
        <v>8</v>
      </c>
      <c r="D159" s="1" t="s">
        <v>222</v>
      </c>
      <c r="E159" s="34" t="s">
        <v>21</v>
      </c>
      <c r="F159" s="1" t="s">
        <v>10</v>
      </c>
      <c r="AI159" s="5">
        <v>1.4999999999999999E-2</v>
      </c>
      <c r="AJ159" s="5">
        <v>3.5000000000000003E-2</v>
      </c>
      <c r="AK159" s="5">
        <v>78</v>
      </c>
      <c r="AM159" s="13">
        <f>+AO159/$AO$3</f>
        <v>6.3458472001728665E-8</v>
      </c>
      <c r="AN159" s="7">
        <f>IF(AK159=1,AM159,AM159+AN157)</f>
        <v>0.99999976774199206</v>
      </c>
      <c r="AO159" s="5">
        <f>SUM(G159:AJ159)</f>
        <v>0.05</v>
      </c>
    </row>
    <row r="160" spans="1:41" x14ac:dyDescent="0.25">
      <c r="A160" s="1" t="s">
        <v>85</v>
      </c>
      <c r="B160" s="1" t="s">
        <v>81</v>
      </c>
      <c r="C160" s="1" t="s">
        <v>8</v>
      </c>
      <c r="D160" s="1" t="s">
        <v>222</v>
      </c>
      <c r="E160" s="34" t="s">
        <v>21</v>
      </c>
      <c r="F160" s="1" t="s">
        <v>11</v>
      </c>
      <c r="AI160" s="5" t="s">
        <v>15</v>
      </c>
      <c r="AJ160" s="5" t="s">
        <v>15</v>
      </c>
      <c r="AK160" s="5">
        <v>78</v>
      </c>
    </row>
    <row r="161" spans="1:41" x14ac:dyDescent="0.25">
      <c r="A161" s="1" t="s">
        <v>85</v>
      </c>
      <c r="B161" s="1" t="s">
        <v>81</v>
      </c>
      <c r="C161" s="1" t="s">
        <v>30</v>
      </c>
      <c r="D161" s="1" t="s">
        <v>83</v>
      </c>
      <c r="E161" s="34" t="s">
        <v>47</v>
      </c>
      <c r="F161" s="1" t="s">
        <v>10</v>
      </c>
      <c r="T161" s="5">
        <v>4.5999999999999999E-2</v>
      </c>
      <c r="AK161" s="5">
        <v>79</v>
      </c>
      <c r="AM161" s="13">
        <f>+AO161/$AO$3</f>
        <v>5.8381794241590373E-8</v>
      </c>
      <c r="AN161" s="7">
        <f>IF(AK161=1,AM161,AM161+AN159)</f>
        <v>0.99999982612378635</v>
      </c>
      <c r="AO161" s="5">
        <f>SUM(G161:AJ161)</f>
        <v>4.5999999999999999E-2</v>
      </c>
    </row>
    <row r="162" spans="1:41" x14ac:dyDescent="0.25">
      <c r="A162" s="1" t="s">
        <v>85</v>
      </c>
      <c r="B162" s="1" t="s">
        <v>81</v>
      </c>
      <c r="C162" s="1" t="s">
        <v>30</v>
      </c>
      <c r="D162" s="1" t="s">
        <v>83</v>
      </c>
      <c r="E162" s="34" t="s">
        <v>47</v>
      </c>
      <c r="F162" s="1" t="s">
        <v>11</v>
      </c>
      <c r="T162" s="5" t="s">
        <v>15</v>
      </c>
      <c r="AK162" s="5">
        <v>79</v>
      </c>
    </row>
    <row r="163" spans="1:41" x14ac:dyDescent="0.25">
      <c r="A163" s="1" t="s">
        <v>85</v>
      </c>
      <c r="B163" s="1" t="s">
        <v>81</v>
      </c>
      <c r="C163" s="1" t="s">
        <v>8</v>
      </c>
      <c r="D163" s="1" t="s">
        <v>38</v>
      </c>
      <c r="E163" s="34" t="s">
        <v>26</v>
      </c>
      <c r="F163" s="1" t="s">
        <v>10</v>
      </c>
      <c r="Y163" s="5">
        <v>3.0000000000000001E-3</v>
      </c>
      <c r="Z163" s="5">
        <v>2.5999999999999999E-2</v>
      </c>
      <c r="AB163" s="5">
        <v>1.0999999999999999E-2</v>
      </c>
      <c r="AK163" s="5">
        <v>80</v>
      </c>
      <c r="AM163" s="13">
        <f>+AO163/$AO$3</f>
        <v>5.0766777601382923E-8</v>
      </c>
      <c r="AN163" s="7">
        <f>IF(AK163=1,AM163,AM163+AN161)</f>
        <v>0.99999987689056391</v>
      </c>
      <c r="AO163" s="5">
        <f>SUM(G163:AJ163)</f>
        <v>3.9999999999999994E-2</v>
      </c>
    </row>
    <row r="164" spans="1:41" x14ac:dyDescent="0.25">
      <c r="A164" s="1" t="s">
        <v>85</v>
      </c>
      <c r="B164" s="1" t="s">
        <v>81</v>
      </c>
      <c r="C164" s="1" t="s">
        <v>8</v>
      </c>
      <c r="D164" s="1" t="s">
        <v>38</v>
      </c>
      <c r="E164" s="34" t="s">
        <v>26</v>
      </c>
      <c r="F164" s="1" t="s">
        <v>11</v>
      </c>
      <c r="Y164" s="5" t="s">
        <v>15</v>
      </c>
      <c r="Z164" s="5" t="s">
        <v>15</v>
      </c>
      <c r="AB164" s="5" t="s">
        <v>15</v>
      </c>
      <c r="AK164" s="5">
        <v>80</v>
      </c>
    </row>
    <row r="165" spans="1:41" x14ac:dyDescent="0.25">
      <c r="A165" s="1" t="s">
        <v>85</v>
      </c>
      <c r="B165" s="1" t="s">
        <v>81</v>
      </c>
      <c r="C165" s="1" t="s">
        <v>8</v>
      </c>
      <c r="D165" s="1" t="s">
        <v>153</v>
      </c>
      <c r="E165" s="34" t="s">
        <v>26</v>
      </c>
      <c r="F165" s="1" t="s">
        <v>10</v>
      </c>
      <c r="S165" s="5">
        <v>1.0999999999999999E-2</v>
      </c>
      <c r="T165" s="5">
        <v>0.01</v>
      </c>
      <c r="V165" s="5">
        <v>1.4E-2</v>
      </c>
      <c r="AK165" s="5">
        <v>81</v>
      </c>
      <c r="AM165" s="13">
        <f>+AO165/$AO$3</f>
        <v>4.4420930401210062E-8</v>
      </c>
      <c r="AN165" s="7">
        <f>IF(AK165=1,AM165,AM165+AN163)</f>
        <v>0.99999992131149429</v>
      </c>
      <c r="AO165" s="5">
        <f>SUM(G165:AJ165)</f>
        <v>3.4999999999999996E-2</v>
      </c>
    </row>
    <row r="166" spans="1:41" x14ac:dyDescent="0.25">
      <c r="A166" s="1" t="s">
        <v>85</v>
      </c>
      <c r="B166" s="1" t="s">
        <v>81</v>
      </c>
      <c r="C166" s="1" t="s">
        <v>8</v>
      </c>
      <c r="D166" s="1" t="s">
        <v>153</v>
      </c>
      <c r="E166" s="34" t="s">
        <v>26</v>
      </c>
      <c r="F166" s="1" t="s">
        <v>11</v>
      </c>
      <c r="S166" s="5">
        <v>-1</v>
      </c>
      <c r="T166" s="5">
        <v>-1</v>
      </c>
      <c r="V166" s="5">
        <v>-1</v>
      </c>
      <c r="AK166" s="5">
        <v>81</v>
      </c>
    </row>
    <row r="167" spans="1:41" x14ac:dyDescent="0.25">
      <c r="A167" s="1" t="s">
        <v>85</v>
      </c>
      <c r="B167" s="1" t="s">
        <v>81</v>
      </c>
      <c r="C167" s="1" t="s">
        <v>8</v>
      </c>
      <c r="D167" s="1" t="s">
        <v>38</v>
      </c>
      <c r="E167" s="34" t="s">
        <v>44</v>
      </c>
      <c r="F167" s="1" t="s">
        <v>10</v>
      </c>
      <c r="R167" s="5">
        <v>3.1E-2</v>
      </c>
      <c r="AK167" s="5">
        <v>82</v>
      </c>
      <c r="AM167" s="13">
        <f>+AO167/$AO$3</f>
        <v>3.934425264107177E-8</v>
      </c>
      <c r="AN167" s="7">
        <f>IF(AK167=1,AM167,AM167+AN165)</f>
        <v>0.99999996065574692</v>
      </c>
      <c r="AO167" s="5">
        <f>SUM(G167:AJ167)</f>
        <v>3.1E-2</v>
      </c>
    </row>
    <row r="168" spans="1:41" x14ac:dyDescent="0.25">
      <c r="A168" s="1" t="s">
        <v>85</v>
      </c>
      <c r="B168" s="1" t="s">
        <v>81</v>
      </c>
      <c r="C168" s="1" t="s">
        <v>8</v>
      </c>
      <c r="D168" s="1" t="s">
        <v>38</v>
      </c>
      <c r="E168" s="34" t="s">
        <v>44</v>
      </c>
      <c r="F168" s="1" t="s">
        <v>11</v>
      </c>
      <c r="R168" s="5" t="s">
        <v>15</v>
      </c>
      <c r="AK168" s="5">
        <v>82</v>
      </c>
    </row>
    <row r="169" spans="1:41" x14ac:dyDescent="0.25">
      <c r="A169" s="1" t="s">
        <v>85</v>
      </c>
      <c r="B169" s="1" t="s">
        <v>81</v>
      </c>
      <c r="C169" s="1" t="s">
        <v>8</v>
      </c>
      <c r="D169" s="1" t="s">
        <v>213</v>
      </c>
      <c r="E169" s="34" t="s">
        <v>22</v>
      </c>
      <c r="F169" s="1" t="s">
        <v>10</v>
      </c>
      <c r="AG169" s="5">
        <v>2E-3</v>
      </c>
      <c r="AH169" s="5">
        <v>2.4E-2</v>
      </c>
      <c r="AK169" s="5">
        <v>83</v>
      </c>
      <c r="AM169" s="13">
        <f>+AO169/$AO$3</f>
        <v>3.2998405440898909E-8</v>
      </c>
      <c r="AN169" s="7">
        <f>IF(AK169=1,AM169,AM169+AN167)</f>
        <v>0.99999999365415237</v>
      </c>
      <c r="AO169" s="5">
        <f>SUM(G169:AJ169)</f>
        <v>2.6000000000000002E-2</v>
      </c>
    </row>
    <row r="170" spans="1:41" x14ac:dyDescent="0.25">
      <c r="A170" s="1" t="s">
        <v>85</v>
      </c>
      <c r="B170" s="1" t="s">
        <v>81</v>
      </c>
      <c r="C170" s="1" t="s">
        <v>8</v>
      </c>
      <c r="D170" s="1" t="s">
        <v>213</v>
      </c>
      <c r="E170" s="34" t="s">
        <v>22</v>
      </c>
      <c r="F170" s="1" t="s">
        <v>11</v>
      </c>
      <c r="AG170" s="5">
        <v>-1</v>
      </c>
      <c r="AH170" s="5">
        <v>-1</v>
      </c>
      <c r="AK170" s="5">
        <v>83</v>
      </c>
    </row>
    <row r="171" spans="1:41" x14ac:dyDescent="0.25">
      <c r="A171" s="1" t="s">
        <v>85</v>
      </c>
      <c r="B171" s="1" t="s">
        <v>81</v>
      </c>
      <c r="C171" s="1" t="s">
        <v>8</v>
      </c>
      <c r="D171" s="1" t="s">
        <v>38</v>
      </c>
      <c r="E171" s="34" t="s">
        <v>49</v>
      </c>
      <c r="F171" s="1" t="s">
        <v>10</v>
      </c>
      <c r="W171" s="5">
        <v>5.0000000000000001E-3</v>
      </c>
      <c r="AK171" s="5">
        <v>84</v>
      </c>
      <c r="AM171" s="13">
        <f>+AO171/$AO$3</f>
        <v>6.345847200172867E-9</v>
      </c>
      <c r="AN171" s="7">
        <f>IF(AK171=1,AM171,AM171+AN169)</f>
        <v>0.99999999999999956</v>
      </c>
      <c r="AO171" s="5">
        <f>SUM(G171:AJ171)</f>
        <v>5.0000000000000001E-3</v>
      </c>
    </row>
    <row r="172" spans="1:41" x14ac:dyDescent="0.25">
      <c r="A172" s="1" t="s">
        <v>85</v>
      </c>
      <c r="B172" s="1" t="s">
        <v>81</v>
      </c>
      <c r="C172" s="1" t="s">
        <v>8</v>
      </c>
      <c r="D172" s="1" t="s">
        <v>38</v>
      </c>
      <c r="E172" s="34" t="s">
        <v>49</v>
      </c>
      <c r="F172" s="1" t="s">
        <v>11</v>
      </c>
      <c r="W172" s="5" t="s">
        <v>15</v>
      </c>
      <c r="AK172" s="5">
        <v>84</v>
      </c>
    </row>
  </sheetData>
  <mergeCells count="3">
    <mergeCell ref="E2:F2"/>
    <mergeCell ref="A1:D1"/>
    <mergeCell ref="B3:C3"/>
  </mergeCells>
  <conditionalFormatting sqref="E5:E1000">
    <cfRule type="cellIs" dxfId="265" priority="9" operator="equal">
      <formula>"UN"</formula>
    </cfRule>
  </conditionalFormatting>
  <conditionalFormatting sqref="G6:AJ160">
    <cfRule type="cellIs" dxfId="264" priority="63" operator="equal">
      <formula>"abc"</formula>
    </cfRule>
    <cfRule type="cellIs" dxfId="263" priority="62" operator="equal">
      <formula>"ac"</formula>
    </cfRule>
    <cfRule type="cellIs" dxfId="262" priority="61" operator="equal">
      <formula>"ab"</formula>
    </cfRule>
    <cfRule type="cellIs" dxfId="261" priority="59" operator="equal">
      <formula>"c"</formula>
    </cfRule>
    <cfRule type="cellIs" dxfId="260" priority="58" operator="equal">
      <formula>"b"</formula>
    </cfRule>
    <cfRule type="cellIs" dxfId="259" priority="57" operator="equal">
      <formula>"a"</formula>
    </cfRule>
    <cfRule type="cellIs" dxfId="258" priority="56" operator="equal">
      <formula>-1</formula>
    </cfRule>
    <cfRule type="cellIs" dxfId="257" priority="60" operator="equal">
      <formula>"bc"</formula>
    </cfRule>
  </conditionalFormatting>
  <conditionalFormatting sqref="G162:AJ162">
    <cfRule type="cellIs" dxfId="256" priority="49" operator="equal">
      <formula>"ab"</formula>
    </cfRule>
    <cfRule type="cellIs" dxfId="255" priority="51" operator="equal">
      <formula>"abc"</formula>
    </cfRule>
    <cfRule type="cellIs" dxfId="254" priority="50" operator="equal">
      <formula>"ac"</formula>
    </cfRule>
    <cfRule type="cellIs" dxfId="253" priority="48" operator="equal">
      <formula>"bc"</formula>
    </cfRule>
    <cfRule type="cellIs" dxfId="252" priority="47" operator="equal">
      <formula>"c"</formula>
    </cfRule>
    <cfRule type="cellIs" dxfId="251" priority="46" operator="equal">
      <formula>"b"</formula>
    </cfRule>
    <cfRule type="cellIs" dxfId="250" priority="45" operator="equal">
      <formula>"a"</formula>
    </cfRule>
    <cfRule type="cellIs" dxfId="249" priority="44" operator="equal">
      <formula>-1</formula>
    </cfRule>
  </conditionalFormatting>
  <conditionalFormatting sqref="G164:AJ164">
    <cfRule type="cellIs" dxfId="248" priority="43" operator="equal">
      <formula>"abc"</formula>
    </cfRule>
    <cfRule type="cellIs" dxfId="247" priority="42" operator="equal">
      <formula>"ac"</formula>
    </cfRule>
    <cfRule type="cellIs" dxfId="246" priority="41" operator="equal">
      <formula>"ab"</formula>
    </cfRule>
    <cfRule type="cellIs" dxfId="245" priority="39" operator="equal">
      <formula>"c"</formula>
    </cfRule>
    <cfRule type="cellIs" dxfId="244" priority="38" operator="equal">
      <formula>"b"</formula>
    </cfRule>
    <cfRule type="cellIs" dxfId="243" priority="37" operator="equal">
      <formula>"a"</formula>
    </cfRule>
    <cfRule type="cellIs" dxfId="242" priority="40" operator="equal">
      <formula>"bc"</formula>
    </cfRule>
    <cfRule type="cellIs" dxfId="241" priority="36" operator="equal">
      <formula>-1</formula>
    </cfRule>
  </conditionalFormatting>
  <conditionalFormatting sqref="G166:AJ166">
    <cfRule type="cellIs" dxfId="240" priority="28" operator="equal">
      <formula>-1</formula>
    </cfRule>
    <cfRule type="cellIs" dxfId="239" priority="29" operator="equal">
      <formula>"a"</formula>
    </cfRule>
    <cfRule type="cellIs" dxfId="238" priority="30" operator="equal">
      <formula>"b"</formula>
    </cfRule>
    <cfRule type="cellIs" dxfId="237" priority="31" operator="equal">
      <formula>"c"</formula>
    </cfRule>
    <cfRule type="cellIs" dxfId="236" priority="32" operator="equal">
      <formula>"bc"</formula>
    </cfRule>
    <cfRule type="cellIs" dxfId="235" priority="33" operator="equal">
      <formula>"ab"</formula>
    </cfRule>
    <cfRule type="cellIs" dxfId="234" priority="34" operator="equal">
      <formula>"ac"</formula>
    </cfRule>
    <cfRule type="cellIs" dxfId="233" priority="35" operator="equal">
      <formula>"abc"</formula>
    </cfRule>
  </conditionalFormatting>
  <conditionalFormatting sqref="G168:AJ168">
    <cfRule type="cellIs" dxfId="232" priority="25" operator="equal">
      <formula>"abc"</formula>
    </cfRule>
    <cfRule type="cellIs" dxfId="231" priority="23" operator="equal">
      <formula>"ab"</formula>
    </cfRule>
    <cfRule type="cellIs" dxfId="230" priority="22" operator="equal">
      <formula>"bc"</formula>
    </cfRule>
    <cfRule type="cellIs" dxfId="229" priority="21" operator="equal">
      <formula>"c"</formula>
    </cfRule>
    <cfRule type="cellIs" dxfId="228" priority="24" operator="equal">
      <formula>"ac"</formula>
    </cfRule>
    <cfRule type="cellIs" dxfId="227" priority="20" operator="equal">
      <formula>"b"</formula>
    </cfRule>
    <cfRule type="cellIs" dxfId="226" priority="19" operator="equal">
      <formula>"a"</formula>
    </cfRule>
    <cfRule type="cellIs" dxfId="225" priority="18" operator="equal">
      <formula>-1</formula>
    </cfRule>
  </conditionalFormatting>
  <conditionalFormatting sqref="G170:AJ170">
    <cfRule type="cellIs" dxfId="224" priority="17" operator="equal">
      <formula>"abc"</formula>
    </cfRule>
    <cfRule type="cellIs" dxfId="223" priority="16" operator="equal">
      <formula>"ac"</formula>
    </cfRule>
    <cfRule type="cellIs" dxfId="222" priority="14" operator="equal">
      <formula>"bc"</formula>
    </cfRule>
    <cfRule type="cellIs" dxfId="221" priority="13" operator="equal">
      <formula>"c"</formula>
    </cfRule>
    <cfRule type="cellIs" dxfId="220" priority="12" operator="equal">
      <formula>"b"</formula>
    </cfRule>
    <cfRule type="cellIs" dxfId="219" priority="11" operator="equal">
      <formula>"a"</formula>
    </cfRule>
    <cfRule type="cellIs" dxfId="218" priority="10" operator="equal">
      <formula>-1</formula>
    </cfRule>
    <cfRule type="cellIs" dxfId="217" priority="15" operator="equal">
      <formula>"ab"</formula>
    </cfRule>
  </conditionalFormatting>
  <conditionalFormatting sqref="G172:AJ172">
    <cfRule type="cellIs" dxfId="216" priority="8" operator="equal">
      <formula>"abc"</formula>
    </cfRule>
    <cfRule type="cellIs" dxfId="215" priority="7" operator="equal">
      <formula>"ac"</formula>
    </cfRule>
    <cfRule type="cellIs" dxfId="214" priority="6" operator="equal">
      <formula>"ab"</formula>
    </cfRule>
    <cfRule type="cellIs" dxfId="213" priority="5" operator="equal">
      <formula>"bc"</formula>
    </cfRule>
    <cfRule type="cellIs" dxfId="212" priority="4" operator="equal">
      <formula>"c"</formula>
    </cfRule>
    <cfRule type="cellIs" dxfId="211" priority="1" operator="equal">
      <formula>-1</formula>
    </cfRule>
    <cfRule type="cellIs" dxfId="210" priority="3" operator="equal">
      <formula>"b"</formula>
    </cfRule>
    <cfRule type="cellIs" dxfId="209" priority="2" operator="equal">
      <formula>"a"</formula>
    </cfRule>
  </conditionalFormatting>
  <conditionalFormatting sqref="AM5:AM800">
    <cfRule type="colorScale" priority="1271">
      <colorScale>
        <cfvo type="min"/>
        <cfvo type="percentile" val="50"/>
        <cfvo type="max"/>
        <color rgb="FFF8696B"/>
        <color rgb="FFFFEB84"/>
        <color rgb="FF63BE7B"/>
      </colorScale>
    </cfRule>
  </conditionalFormatting>
  <conditionalFormatting sqref="AN5:AN800">
    <cfRule type="colorScale" priority="1279">
      <colorScale>
        <cfvo type="min"/>
        <cfvo type="percentile" val="50"/>
        <cfvo type="num" val="0.97499999999999998"/>
        <color rgb="FF63BE7B"/>
        <color rgb="FFFCFCFF"/>
        <color rgb="FFF8696B"/>
      </colorScale>
    </cfRule>
  </conditionalFormatting>
  <conditionalFormatting sqref="AN8 AN6">
    <cfRule type="colorScale" priority="315">
      <colorScale>
        <cfvo type="min"/>
        <cfvo type="percentile" val="50"/>
        <cfvo type="num" val="0.97499999999999998"/>
        <color rgb="FF63BE7B"/>
        <color rgb="FFFCFCFF"/>
        <color rgb="FFF8696B"/>
      </colorScale>
    </cfRule>
  </conditionalFormatting>
  <conditionalFormatting sqref="AO2">
    <cfRule type="cellIs" dxfId="208" priority="92" operator="equal">
      <formula>"Check functions"</formula>
    </cfRule>
  </conditionalFormatting>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AO228"/>
  <sheetViews>
    <sheetView zoomScale="70" zoomScaleNormal="70" zoomScaleSheetLayoutView="70" workbookViewId="0">
      <selection activeCell="E20" sqref="E20"/>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12. SWO-N stock</v>
      </c>
      <c r="B1" s="55"/>
      <c r="C1" s="55"/>
      <c r="D1" s="55"/>
      <c r="AO1" s="12">
        <v>12</v>
      </c>
    </row>
    <row r="2" spans="1:41" x14ac:dyDescent="0.25">
      <c r="E2" s="54" t="s">
        <v>146</v>
      </c>
      <c r="F2" s="54"/>
      <c r="G2" s="19">
        <f>SUMIF(G5:G228,"&gt;0")</f>
        <v>16737.830999999998</v>
      </c>
      <c r="H2" s="19">
        <f t="shared" ref="H2:AJ2" si="0">SUMIF(H5:H228,"&gt;0")</f>
        <v>15501.26</v>
      </c>
      <c r="I2" s="19">
        <f t="shared" si="0"/>
        <v>17104.889000000003</v>
      </c>
      <c r="J2" s="19">
        <f t="shared" si="0"/>
        <v>15221.720000000001</v>
      </c>
      <c r="K2" s="19">
        <f t="shared" si="0"/>
        <v>13024.67</v>
      </c>
      <c r="L2" s="19">
        <f t="shared" si="0"/>
        <v>12328.998</v>
      </c>
      <c r="M2" s="19">
        <f t="shared" si="0"/>
        <v>11622.374000000002</v>
      </c>
      <c r="N2" s="19">
        <f t="shared" si="0"/>
        <v>11453.184999999999</v>
      </c>
      <c r="O2" s="19">
        <f t="shared" si="0"/>
        <v>10011.046000000002</v>
      </c>
      <c r="P2" s="19">
        <f t="shared" si="0"/>
        <v>9654.1230000000069</v>
      </c>
      <c r="Q2" s="19">
        <f t="shared" si="0"/>
        <v>11443.536000000002</v>
      </c>
      <c r="R2" s="19">
        <f t="shared" si="0"/>
        <v>12071.139999999998</v>
      </c>
      <c r="S2" s="19">
        <f t="shared" si="0"/>
        <v>12380.252999999997</v>
      </c>
      <c r="T2" s="19">
        <f t="shared" si="0"/>
        <v>11528.458000000001</v>
      </c>
      <c r="U2" s="19">
        <f t="shared" si="0"/>
        <v>12305.562000000002</v>
      </c>
      <c r="V2" s="19">
        <f t="shared" si="0"/>
        <v>11102.320999999998</v>
      </c>
      <c r="W2" s="19">
        <f t="shared" si="0"/>
        <v>12146.134000000007</v>
      </c>
      <c r="X2" s="19">
        <f t="shared" si="0"/>
        <v>11671.578999999996</v>
      </c>
      <c r="Y2" s="19">
        <f t="shared" si="0"/>
        <v>12709.120999999994</v>
      </c>
      <c r="Z2" s="19">
        <f t="shared" si="0"/>
        <v>13889.553000000004</v>
      </c>
      <c r="AA2" s="19">
        <f t="shared" si="0"/>
        <v>12078.346</v>
      </c>
      <c r="AB2" s="19">
        <f t="shared" si="0"/>
        <v>10707.663999999997</v>
      </c>
      <c r="AC2" s="19">
        <f t="shared" si="0"/>
        <v>10752.086000000003</v>
      </c>
      <c r="AD2" s="19">
        <f t="shared" si="0"/>
        <v>10501.239</v>
      </c>
      <c r="AE2" s="19">
        <f t="shared" si="0"/>
        <v>10295.407000000001</v>
      </c>
      <c r="AF2" s="19">
        <f t="shared" si="0"/>
        <v>9025.1949999999979</v>
      </c>
      <c r="AG2" s="19">
        <f t="shared" si="0"/>
        <v>10244.134999999997</v>
      </c>
      <c r="AH2" s="19">
        <f t="shared" si="0"/>
        <v>10445.086000000003</v>
      </c>
      <c r="AI2" s="19">
        <f t="shared" si="0"/>
        <v>9844.8630000000012</v>
      </c>
      <c r="AJ2" s="19">
        <f t="shared" si="0"/>
        <v>10348.676000000005</v>
      </c>
      <c r="AO2" s="12" t="str">
        <f>IF((SUM(G2:AJ2)=AO3),"Ok","Check functions")</f>
        <v>Ok</v>
      </c>
    </row>
    <row r="3" spans="1:41" x14ac:dyDescent="0.25">
      <c r="A3" s="45" t="s">
        <v>243</v>
      </c>
      <c r="B3" s="56">
        <v>8.1296300000000006</v>
      </c>
      <c r="C3" s="56"/>
      <c r="AO3" s="5">
        <f>SUM(AO5:AO228)</f>
        <v>358150.45000000036</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7</v>
      </c>
      <c r="C5" s="1" t="s">
        <v>8</v>
      </c>
      <c r="D5" s="1" t="s">
        <v>212</v>
      </c>
      <c r="E5" s="34" t="s">
        <v>21</v>
      </c>
      <c r="F5" s="1" t="s">
        <v>10</v>
      </c>
      <c r="G5" s="5">
        <v>6392</v>
      </c>
      <c r="H5" s="5">
        <v>6027</v>
      </c>
      <c r="I5" s="5">
        <v>6948</v>
      </c>
      <c r="J5" s="5">
        <v>5519</v>
      </c>
      <c r="K5" s="5">
        <v>5133</v>
      </c>
      <c r="L5" s="5">
        <v>4079</v>
      </c>
      <c r="M5" s="5">
        <v>3993</v>
      </c>
      <c r="N5" s="5">
        <v>4580.8040000000001</v>
      </c>
      <c r="O5" s="5">
        <v>3967.1909999999998</v>
      </c>
      <c r="P5" s="5">
        <v>3954.1</v>
      </c>
      <c r="Q5" s="5">
        <v>4584.7</v>
      </c>
      <c r="R5" s="5">
        <v>5373.46</v>
      </c>
      <c r="S5" s="5">
        <v>5510.7910000000002</v>
      </c>
      <c r="T5" s="5">
        <v>5445.7070000000003</v>
      </c>
      <c r="U5" s="5">
        <v>5563.9089999999997</v>
      </c>
      <c r="V5" s="5">
        <v>4365.5290000000005</v>
      </c>
      <c r="W5" s="5">
        <v>4948.6419999999998</v>
      </c>
      <c r="X5" s="5">
        <v>4146.7089999999998</v>
      </c>
      <c r="Y5" s="5">
        <v>4884.7780000000002</v>
      </c>
      <c r="Z5" s="5">
        <v>5619.8270000000002</v>
      </c>
      <c r="AA5" s="5">
        <v>4081.5590000000002</v>
      </c>
      <c r="AB5" s="5">
        <v>3749.5540000000001</v>
      </c>
      <c r="AC5" s="5">
        <v>4013.268</v>
      </c>
      <c r="AD5" s="5">
        <v>3914.558</v>
      </c>
      <c r="AE5" s="5">
        <v>3585.998</v>
      </c>
      <c r="AF5" s="5">
        <v>3185.95</v>
      </c>
      <c r="AG5" s="5">
        <v>3112.1309999999999</v>
      </c>
      <c r="AH5" s="5">
        <v>3586.5770000000002</v>
      </c>
      <c r="AI5" s="5">
        <v>3234.8220000000001</v>
      </c>
      <c r="AJ5" s="5">
        <v>3716.5729999999999</v>
      </c>
      <c r="AK5" s="5">
        <v>1</v>
      </c>
      <c r="AM5" s="13">
        <f>+AO5/$AO$3</f>
        <v>0.38312987460995757</v>
      </c>
      <c r="AN5" s="7">
        <f>IF(AK5=1,AM5,AM5+AN3)</f>
        <v>0.38312987460995757</v>
      </c>
      <c r="AO5" s="5">
        <f>SUM(G5:AJ5)</f>
        <v>137218.13700000002</v>
      </c>
    </row>
    <row r="6" spans="1:41" x14ac:dyDescent="0.25">
      <c r="A6" s="1" t="s">
        <v>86</v>
      </c>
      <c r="B6" s="1" t="s">
        <v>7</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25">
      <c r="A7" s="1" t="s">
        <v>86</v>
      </c>
      <c r="B7" s="1" t="s">
        <v>7</v>
      </c>
      <c r="C7" s="1" t="s">
        <v>8</v>
      </c>
      <c r="D7" s="1" t="s">
        <v>217</v>
      </c>
      <c r="E7" s="34" t="s">
        <v>21</v>
      </c>
      <c r="F7" s="1" t="s">
        <v>10</v>
      </c>
      <c r="G7" s="5">
        <v>4044</v>
      </c>
      <c r="H7" s="5">
        <v>3960</v>
      </c>
      <c r="I7" s="5">
        <v>4452</v>
      </c>
      <c r="J7" s="5">
        <v>4015</v>
      </c>
      <c r="K7" s="5">
        <v>3399</v>
      </c>
      <c r="L7" s="5">
        <v>3433</v>
      </c>
      <c r="M7" s="5">
        <v>3364</v>
      </c>
      <c r="N7" s="5">
        <v>3315.71</v>
      </c>
      <c r="O7" s="5">
        <v>2497.96</v>
      </c>
      <c r="P7" s="5">
        <v>2598</v>
      </c>
      <c r="Q7" s="5">
        <v>2756.59</v>
      </c>
      <c r="R7" s="5">
        <v>2590.681</v>
      </c>
      <c r="S7" s="5">
        <v>2272.8589999999999</v>
      </c>
      <c r="T7" s="5">
        <v>1960.701</v>
      </c>
      <c r="U7" s="5">
        <v>2473.9009999999998</v>
      </c>
      <c r="V7" s="5">
        <v>2404.6570000000002</v>
      </c>
      <c r="W7" s="5">
        <v>2691.3139999999999</v>
      </c>
      <c r="X7" s="5">
        <v>2204.2910000000002</v>
      </c>
      <c r="Y7" s="5">
        <v>2571.502</v>
      </c>
      <c r="Z7" s="5">
        <v>3346.692</v>
      </c>
      <c r="AA7" s="5">
        <v>2812.125</v>
      </c>
      <c r="AB7" s="5">
        <v>1816.16</v>
      </c>
      <c r="AC7" s="5">
        <v>1592.8030000000001</v>
      </c>
      <c r="AD7" s="5">
        <v>1388.6030000000001</v>
      </c>
      <c r="AE7" s="5">
        <v>1301.425</v>
      </c>
      <c r="AF7" s="5">
        <v>1105.7190000000001</v>
      </c>
      <c r="AG7" s="5">
        <v>1455.953</v>
      </c>
      <c r="AH7" s="5">
        <v>1150.0250000000001</v>
      </c>
      <c r="AI7" s="5">
        <v>944.22900000000004</v>
      </c>
      <c r="AJ7" s="5">
        <v>1089.895</v>
      </c>
      <c r="AK7" s="5">
        <v>2</v>
      </c>
      <c r="AM7" s="13">
        <f>+AO7/$AO$3</f>
        <v>0.20943375891332797</v>
      </c>
      <c r="AN7" s="7">
        <f>IF(AK7=1,AM7,AM7+AN5)</f>
        <v>0.59256363352328556</v>
      </c>
      <c r="AO7" s="5">
        <f>SUM(G7:AJ7)</f>
        <v>75008.794999999998</v>
      </c>
    </row>
    <row r="8" spans="1:41" x14ac:dyDescent="0.25">
      <c r="A8" s="1" t="s">
        <v>86</v>
      </c>
      <c r="B8" s="1" t="s">
        <v>7</v>
      </c>
      <c r="C8" s="1" t="s">
        <v>8</v>
      </c>
      <c r="D8" s="1" t="s">
        <v>217</v>
      </c>
      <c r="E8" s="34" t="s">
        <v>21</v>
      </c>
      <c r="F8" s="1" t="s">
        <v>11</v>
      </c>
      <c r="G8" s="5" t="s">
        <v>13</v>
      </c>
      <c r="H8" s="5" t="s">
        <v>13</v>
      </c>
      <c r="I8" s="5" t="s">
        <v>13</v>
      </c>
      <c r="J8" s="5" t="s">
        <v>13</v>
      </c>
      <c r="K8" s="5" t="s">
        <v>13</v>
      </c>
      <c r="L8" s="5" t="s">
        <v>13</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5">
      <c r="A9" s="1" t="s">
        <v>86</v>
      </c>
      <c r="B9" s="1" t="s">
        <v>7</v>
      </c>
      <c r="C9" s="1" t="s">
        <v>8</v>
      </c>
      <c r="D9" s="1" t="s">
        <v>215</v>
      </c>
      <c r="E9" s="34" t="s">
        <v>21</v>
      </c>
      <c r="F9" s="1" t="s">
        <v>10</v>
      </c>
      <c r="G9" s="5">
        <v>1950</v>
      </c>
      <c r="H9" s="5">
        <v>1579</v>
      </c>
      <c r="I9" s="5">
        <v>1593</v>
      </c>
      <c r="J9" s="5">
        <v>1702</v>
      </c>
      <c r="K9" s="5">
        <v>902</v>
      </c>
      <c r="L9" s="5">
        <v>772</v>
      </c>
      <c r="M9" s="5">
        <v>776.4</v>
      </c>
      <c r="N9" s="5">
        <v>730.8</v>
      </c>
      <c r="O9" s="5">
        <v>731.45</v>
      </c>
      <c r="P9" s="5">
        <v>765.40499999999997</v>
      </c>
      <c r="Q9" s="5">
        <v>1031.913</v>
      </c>
      <c r="R9" s="5">
        <v>1319.3920000000001</v>
      </c>
      <c r="S9" s="5">
        <v>900.476</v>
      </c>
      <c r="T9" s="5">
        <v>948.96400000000006</v>
      </c>
      <c r="U9" s="5">
        <v>777.83399999999995</v>
      </c>
      <c r="V9" s="5">
        <v>747.08</v>
      </c>
      <c r="W9" s="5">
        <v>897.548</v>
      </c>
      <c r="X9" s="5">
        <v>1054.3810000000001</v>
      </c>
      <c r="Y9" s="5">
        <v>1202.4369999999999</v>
      </c>
      <c r="Z9" s="5">
        <v>882.20399999999995</v>
      </c>
      <c r="AA9" s="5">
        <v>1438.143</v>
      </c>
      <c r="AB9" s="5">
        <v>1241.049</v>
      </c>
      <c r="AC9" s="5">
        <v>1419.9449999999999</v>
      </c>
      <c r="AD9" s="5">
        <v>1459.1759999999999</v>
      </c>
      <c r="AE9" s="5">
        <v>1870.5719999999999</v>
      </c>
      <c r="AF9" s="5">
        <v>1669.692</v>
      </c>
      <c r="AG9" s="5">
        <v>2346.4940000000001</v>
      </c>
      <c r="AH9" s="5">
        <v>2043.681</v>
      </c>
      <c r="AI9" s="5">
        <v>2076.0920000000001</v>
      </c>
      <c r="AJ9" s="5">
        <v>1713.89</v>
      </c>
      <c r="AK9" s="5">
        <v>3</v>
      </c>
      <c r="AM9" s="13">
        <f>+AO9/$AO$3</f>
        <v>0.10761683532716476</v>
      </c>
      <c r="AN9" s="7">
        <f>IF(AK9=1,AM9,AM9+AN7)</f>
        <v>0.70018046885045027</v>
      </c>
      <c r="AO9" s="5">
        <f>SUM(G9:AJ9)</f>
        <v>38543.017999999996</v>
      </c>
    </row>
    <row r="10" spans="1:41" x14ac:dyDescent="0.25">
      <c r="A10" s="1" t="s">
        <v>86</v>
      </c>
      <c r="B10" s="1" t="s">
        <v>7</v>
      </c>
      <c r="C10" s="1" t="s">
        <v>8</v>
      </c>
      <c r="D10" s="1" t="s">
        <v>215</v>
      </c>
      <c r="E10" s="34" t="s">
        <v>21</v>
      </c>
      <c r="F10" s="1" t="s">
        <v>11</v>
      </c>
      <c r="G10" s="5" t="s">
        <v>13</v>
      </c>
      <c r="H10" s="5" t="s">
        <v>13</v>
      </c>
      <c r="I10" s="5" t="s">
        <v>13</v>
      </c>
      <c r="J10" s="5" t="s">
        <v>13</v>
      </c>
      <c r="K10" s="5" t="s">
        <v>13</v>
      </c>
      <c r="L10" s="5" t="s">
        <v>13</v>
      </c>
      <c r="M10" s="5" t="s">
        <v>13</v>
      </c>
      <c r="N10" s="5" t="s">
        <v>12</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5">
        <v>3</v>
      </c>
    </row>
    <row r="11" spans="1:41" x14ac:dyDescent="0.25">
      <c r="A11" s="1" t="s">
        <v>86</v>
      </c>
      <c r="B11" s="1" t="s">
        <v>7</v>
      </c>
      <c r="C11" s="1" t="s">
        <v>8</v>
      </c>
      <c r="D11" s="1" t="s">
        <v>38</v>
      </c>
      <c r="E11" s="34" t="s">
        <v>21</v>
      </c>
      <c r="F11" s="1" t="s">
        <v>10</v>
      </c>
      <c r="G11" s="5">
        <v>2206</v>
      </c>
      <c r="H11" s="5">
        <v>1654</v>
      </c>
      <c r="I11" s="5">
        <v>1421</v>
      </c>
      <c r="J11" s="5">
        <v>646</v>
      </c>
      <c r="K11" s="5">
        <v>1005</v>
      </c>
      <c r="L11" s="5">
        <v>927</v>
      </c>
      <c r="M11" s="5">
        <v>1136</v>
      </c>
      <c r="N11" s="5">
        <v>922.65700000000004</v>
      </c>
      <c r="O11" s="5">
        <v>983.89300000000003</v>
      </c>
      <c r="P11" s="5">
        <v>954.16200000000003</v>
      </c>
      <c r="Q11" s="5">
        <v>1215.816</v>
      </c>
      <c r="R11" s="5">
        <v>1160.8209999999999</v>
      </c>
      <c r="S11" s="5">
        <v>1470.4259999999999</v>
      </c>
      <c r="T11" s="5">
        <v>1238.259</v>
      </c>
      <c r="U11" s="5">
        <v>1141.6110000000001</v>
      </c>
      <c r="V11" s="5">
        <v>1114.761</v>
      </c>
      <c r="W11" s="5">
        <v>1061.056</v>
      </c>
      <c r="X11" s="5">
        <v>1181.539</v>
      </c>
      <c r="Y11" s="5">
        <v>1350.693</v>
      </c>
      <c r="Z11" s="5">
        <v>1501.749</v>
      </c>
      <c r="AA11" s="5">
        <v>1290.0619999999999</v>
      </c>
      <c r="AB11" s="5">
        <v>1383.261</v>
      </c>
      <c r="AC11" s="5">
        <v>1489.405</v>
      </c>
      <c r="AD11" s="5">
        <v>1473.4269999999999</v>
      </c>
      <c r="AE11" s="5">
        <v>1033.9639999999999</v>
      </c>
      <c r="AF11" s="5">
        <v>753.13199999999995</v>
      </c>
      <c r="AG11" s="5">
        <v>964.54399999999998</v>
      </c>
      <c r="AH11" s="5">
        <v>1285.998</v>
      </c>
      <c r="AI11" s="5">
        <v>1362.6320000000001</v>
      </c>
      <c r="AJ11" s="5">
        <v>1312.4670000000001</v>
      </c>
      <c r="AK11" s="5">
        <v>4</v>
      </c>
      <c r="AM11" s="13">
        <f>+AO11/$AO$3</f>
        <v>0.102307103062414</v>
      </c>
      <c r="AN11" s="7">
        <f>IF(AK11=1,AM11,AM11+AN9)</f>
        <v>0.80248757191286424</v>
      </c>
      <c r="AO11" s="5">
        <f>SUM(G11:AJ11)</f>
        <v>36641.334999999992</v>
      </c>
    </row>
    <row r="12" spans="1:41" x14ac:dyDescent="0.25">
      <c r="A12" s="1" t="s">
        <v>86</v>
      </c>
      <c r="B12" s="1" t="s">
        <v>7</v>
      </c>
      <c r="C12" s="1" t="s">
        <v>8</v>
      </c>
      <c r="D12" s="1" t="s">
        <v>38</v>
      </c>
      <c r="E12" s="34" t="s">
        <v>21</v>
      </c>
      <c r="F12" s="1" t="s">
        <v>11</v>
      </c>
      <c r="G12" s="5" t="s">
        <v>13</v>
      </c>
      <c r="H12" s="5" t="s">
        <v>13</v>
      </c>
      <c r="I12" s="5" t="s">
        <v>13</v>
      </c>
      <c r="J12" s="5" t="s">
        <v>13</v>
      </c>
      <c r="K12" s="5" t="s">
        <v>13</v>
      </c>
      <c r="L12" s="5" t="s">
        <v>13</v>
      </c>
      <c r="M12" s="5" t="s">
        <v>12</v>
      </c>
      <c r="N12" s="5" t="s">
        <v>12</v>
      </c>
      <c r="O12" s="5" t="s">
        <v>23</v>
      </c>
      <c r="P12" s="5" t="s">
        <v>12</v>
      </c>
      <c r="Q12" s="5" t="s">
        <v>12</v>
      </c>
      <c r="R12" s="5" t="s">
        <v>12</v>
      </c>
      <c r="S12" s="5" t="s">
        <v>12</v>
      </c>
      <c r="T12" s="5" t="s">
        <v>23</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5">
      <c r="A13" s="1" t="s">
        <v>86</v>
      </c>
      <c r="B13" s="1" t="s">
        <v>7</v>
      </c>
      <c r="C13" s="1" t="s">
        <v>8</v>
      </c>
      <c r="D13" s="1" t="s">
        <v>25</v>
      </c>
      <c r="E13" s="34" t="s">
        <v>21</v>
      </c>
      <c r="F13" s="1" t="s">
        <v>10</v>
      </c>
      <c r="G13" s="5">
        <v>1126</v>
      </c>
      <c r="H13" s="5">
        <v>933</v>
      </c>
      <c r="I13" s="5">
        <v>1043</v>
      </c>
      <c r="J13" s="5">
        <v>1494</v>
      </c>
      <c r="K13" s="5">
        <v>1218</v>
      </c>
      <c r="L13" s="5">
        <v>1391</v>
      </c>
      <c r="M13" s="5">
        <v>1089</v>
      </c>
      <c r="N13" s="5">
        <v>759</v>
      </c>
      <c r="O13" s="5">
        <v>567</v>
      </c>
      <c r="P13" s="5">
        <v>319</v>
      </c>
      <c r="Q13" s="5">
        <v>263</v>
      </c>
      <c r="R13" s="5">
        <v>575</v>
      </c>
      <c r="S13" s="5">
        <v>705.30600000000004</v>
      </c>
      <c r="T13" s="5">
        <v>656.18100000000004</v>
      </c>
      <c r="U13" s="5">
        <v>889.05600000000004</v>
      </c>
      <c r="V13" s="5">
        <v>935.46799999999996</v>
      </c>
      <c r="W13" s="5">
        <v>777.53700000000003</v>
      </c>
      <c r="X13" s="5">
        <v>1062.336</v>
      </c>
      <c r="Y13" s="5">
        <v>523.33799999999997</v>
      </c>
      <c r="Z13" s="5">
        <v>639.04200000000003</v>
      </c>
      <c r="AA13" s="5">
        <v>300.17399999999998</v>
      </c>
      <c r="AB13" s="5">
        <v>545.29399999999998</v>
      </c>
      <c r="AC13" s="5">
        <v>430.214</v>
      </c>
      <c r="AD13" s="5">
        <v>378.92599999999999</v>
      </c>
      <c r="AE13" s="5">
        <v>455.99400000000003</v>
      </c>
      <c r="AF13" s="5">
        <v>324.5</v>
      </c>
      <c r="AG13" s="5">
        <v>362.27300000000002</v>
      </c>
      <c r="AH13" s="5">
        <v>411.22800000000001</v>
      </c>
      <c r="AI13" s="5">
        <v>374.75299999999999</v>
      </c>
      <c r="AJ13" s="5">
        <v>501.29300000000001</v>
      </c>
      <c r="AK13" s="5">
        <v>5</v>
      </c>
      <c r="AM13" s="13">
        <f>+AO13/$AO$3</f>
        <v>5.8773939834502464E-2</v>
      </c>
      <c r="AN13" s="7">
        <f>IF(AK13=1,AM13,AM13+AN11)</f>
        <v>0.86126151174736676</v>
      </c>
      <c r="AO13" s="5">
        <f>SUM(G13:AJ13)</f>
        <v>21049.913000000004</v>
      </c>
    </row>
    <row r="14" spans="1:41" x14ac:dyDescent="0.25">
      <c r="A14" s="1" t="s">
        <v>86</v>
      </c>
      <c r="B14" s="1" t="s">
        <v>7</v>
      </c>
      <c r="C14" s="1" t="s">
        <v>8</v>
      </c>
      <c r="D14" s="1" t="s">
        <v>25</v>
      </c>
      <c r="E14" s="34" t="s">
        <v>21</v>
      </c>
      <c r="F14" s="1" t="s">
        <v>11</v>
      </c>
      <c r="G14" s="5" t="s">
        <v>12</v>
      </c>
      <c r="H14" s="5" t="s">
        <v>12</v>
      </c>
      <c r="I14" s="5" t="s">
        <v>12</v>
      </c>
      <c r="J14" s="5" t="s">
        <v>12</v>
      </c>
      <c r="K14" s="5" t="s">
        <v>12</v>
      </c>
      <c r="L14" s="5" t="s">
        <v>12</v>
      </c>
      <c r="M14" s="5" t="s">
        <v>12</v>
      </c>
      <c r="N14" s="5" t="s">
        <v>12</v>
      </c>
      <c r="O14" s="5" t="s">
        <v>23</v>
      </c>
      <c r="P14" s="5" t="s">
        <v>23</v>
      </c>
      <c r="Q14" s="5" t="s">
        <v>23</v>
      </c>
      <c r="R14" s="5" t="s">
        <v>12</v>
      </c>
      <c r="S14" s="5" t="s">
        <v>12</v>
      </c>
      <c r="T14" s="5" t="s">
        <v>12</v>
      </c>
      <c r="U14" s="5" t="s">
        <v>12</v>
      </c>
      <c r="V14" s="5" t="s">
        <v>12</v>
      </c>
      <c r="W14" s="5" t="s">
        <v>12</v>
      </c>
      <c r="X14" s="5" t="s">
        <v>12</v>
      </c>
      <c r="Y14" s="5" t="s">
        <v>12</v>
      </c>
      <c r="Z14" s="5" t="s">
        <v>12</v>
      </c>
      <c r="AA14" s="5" t="s">
        <v>13</v>
      </c>
      <c r="AB14" s="5" t="s">
        <v>13</v>
      </c>
      <c r="AC14" s="5" t="s">
        <v>13</v>
      </c>
      <c r="AD14" s="5" t="s">
        <v>13</v>
      </c>
      <c r="AE14" s="5" t="s">
        <v>13</v>
      </c>
      <c r="AF14" s="5" t="s">
        <v>13</v>
      </c>
      <c r="AG14" s="5" t="s">
        <v>13</v>
      </c>
      <c r="AH14" s="5" t="s">
        <v>13</v>
      </c>
      <c r="AI14" s="5" t="s">
        <v>15</v>
      </c>
      <c r="AJ14" s="5" t="s">
        <v>15</v>
      </c>
      <c r="AK14" s="5">
        <v>5</v>
      </c>
    </row>
    <row r="15" spans="1:41" x14ac:dyDescent="0.25">
      <c r="A15" s="1" t="s">
        <v>86</v>
      </c>
      <c r="B15" s="1" t="s">
        <v>7</v>
      </c>
      <c r="C15" s="1" t="s">
        <v>8</v>
      </c>
      <c r="D15" s="1" t="s">
        <v>37</v>
      </c>
      <c r="E15" s="34" t="s">
        <v>21</v>
      </c>
      <c r="F15" s="1" t="s">
        <v>10</v>
      </c>
      <c r="G15" s="5">
        <v>27</v>
      </c>
      <c r="H15" s="5">
        <v>7</v>
      </c>
      <c r="I15" s="5">
        <v>28</v>
      </c>
      <c r="J15" s="5">
        <v>35</v>
      </c>
      <c r="K15" s="5">
        <v>239</v>
      </c>
      <c r="L15" s="5">
        <v>100.667</v>
      </c>
      <c r="M15" s="5">
        <v>35</v>
      </c>
      <c r="N15" s="5">
        <v>38</v>
      </c>
      <c r="O15" s="5">
        <v>264</v>
      </c>
      <c r="P15" s="5">
        <v>154</v>
      </c>
      <c r="Q15" s="5">
        <v>223</v>
      </c>
      <c r="R15" s="5">
        <v>255</v>
      </c>
      <c r="S15" s="5">
        <v>325</v>
      </c>
      <c r="T15" s="5">
        <v>333</v>
      </c>
      <c r="U15" s="5">
        <v>229</v>
      </c>
      <c r="V15" s="5">
        <v>428</v>
      </c>
      <c r="W15" s="5">
        <v>720</v>
      </c>
      <c r="X15" s="5">
        <v>963</v>
      </c>
      <c r="Y15" s="5">
        <v>700</v>
      </c>
      <c r="Z15" s="5">
        <v>700</v>
      </c>
      <c r="AA15" s="5">
        <v>1000</v>
      </c>
      <c r="AB15" s="5">
        <v>1000</v>
      </c>
      <c r="AC15" s="5">
        <v>800</v>
      </c>
      <c r="AD15" s="5">
        <v>800</v>
      </c>
      <c r="AE15" s="5">
        <v>750</v>
      </c>
      <c r="AF15" s="5">
        <v>865.35</v>
      </c>
      <c r="AG15" s="5">
        <v>865.35</v>
      </c>
      <c r="AH15" s="5">
        <v>852.41499999999996</v>
      </c>
      <c r="AI15" s="5">
        <v>955.303</v>
      </c>
      <c r="AJ15" s="5">
        <v>1085.3699999999999</v>
      </c>
      <c r="AK15" s="5">
        <v>6</v>
      </c>
      <c r="AM15" s="13">
        <f>+AO15/$AO$3</f>
        <v>4.1260467493479301E-2</v>
      </c>
      <c r="AN15" s="7">
        <f>IF(AK15=1,AM15,AM15+AN13)</f>
        <v>0.9025219792408461</v>
      </c>
      <c r="AO15" s="5">
        <f>SUM(G15:AJ15)</f>
        <v>14777.454999999998</v>
      </c>
    </row>
    <row r="16" spans="1:41" x14ac:dyDescent="0.25">
      <c r="A16" s="1" t="s">
        <v>86</v>
      </c>
      <c r="B16" s="1" t="s">
        <v>7</v>
      </c>
      <c r="C16" s="1" t="s">
        <v>8</v>
      </c>
      <c r="D16" s="1" t="s">
        <v>37</v>
      </c>
      <c r="E16" s="34" t="s">
        <v>21</v>
      </c>
      <c r="F16" s="1" t="s">
        <v>11</v>
      </c>
      <c r="G16" s="5">
        <v>-1</v>
      </c>
      <c r="H16" s="5">
        <v>-1</v>
      </c>
      <c r="I16" s="5">
        <v>-1</v>
      </c>
      <c r="J16" s="5">
        <v>-1</v>
      </c>
      <c r="K16" s="5">
        <v>-1</v>
      </c>
      <c r="L16" s="5">
        <v>-1</v>
      </c>
      <c r="M16" s="5">
        <v>-1</v>
      </c>
      <c r="N16" s="5">
        <v>-1</v>
      </c>
      <c r="O16" s="5">
        <v>-1</v>
      </c>
      <c r="P16" s="5">
        <v>-1</v>
      </c>
      <c r="Q16" s="5" t="s">
        <v>23</v>
      </c>
      <c r="R16" s="5" t="s">
        <v>12</v>
      </c>
      <c r="S16" s="5" t="s">
        <v>12</v>
      </c>
      <c r="T16" s="5" t="s">
        <v>12</v>
      </c>
      <c r="U16" s="5" t="s">
        <v>12</v>
      </c>
      <c r="V16" s="5" t="s">
        <v>12</v>
      </c>
      <c r="W16" s="5" t="s">
        <v>23</v>
      </c>
      <c r="X16" s="5" t="s">
        <v>12</v>
      </c>
      <c r="Y16" s="5" t="s">
        <v>15</v>
      </c>
      <c r="Z16" s="5" t="s">
        <v>15</v>
      </c>
      <c r="AA16" s="5" t="s">
        <v>12</v>
      </c>
      <c r="AB16" s="5" t="s">
        <v>23</v>
      </c>
      <c r="AC16" s="5" t="s">
        <v>12</v>
      </c>
      <c r="AD16" s="5" t="s">
        <v>13</v>
      </c>
      <c r="AE16" s="5" t="s">
        <v>12</v>
      </c>
      <c r="AF16" s="5" t="s">
        <v>12</v>
      </c>
      <c r="AG16" s="5" t="s">
        <v>12</v>
      </c>
      <c r="AH16" s="5" t="s">
        <v>12</v>
      </c>
      <c r="AI16" s="5" t="s">
        <v>12</v>
      </c>
      <c r="AJ16" s="5" t="s">
        <v>12</v>
      </c>
      <c r="AK16" s="5">
        <v>6</v>
      </c>
    </row>
    <row r="17" spans="1:41" x14ac:dyDescent="0.25">
      <c r="A17" s="1" t="s">
        <v>86</v>
      </c>
      <c r="B17" s="1" t="s">
        <v>7</v>
      </c>
      <c r="C17" s="1" t="s">
        <v>19</v>
      </c>
      <c r="D17" s="1" t="s">
        <v>20</v>
      </c>
      <c r="E17" s="34" t="s">
        <v>21</v>
      </c>
      <c r="F17" s="1" t="s">
        <v>10</v>
      </c>
      <c r="G17" s="5">
        <v>127</v>
      </c>
      <c r="H17" s="5">
        <v>507</v>
      </c>
      <c r="I17" s="5">
        <v>489</v>
      </c>
      <c r="J17" s="5">
        <v>521</v>
      </c>
      <c r="K17" s="5">
        <v>509</v>
      </c>
      <c r="L17" s="5">
        <v>286</v>
      </c>
      <c r="M17" s="5">
        <v>285</v>
      </c>
      <c r="N17" s="5">
        <v>347</v>
      </c>
      <c r="O17" s="5">
        <v>299</v>
      </c>
      <c r="P17" s="5">
        <v>310</v>
      </c>
      <c r="Q17" s="5">
        <v>257</v>
      </c>
      <c r="R17" s="5">
        <v>30</v>
      </c>
      <c r="S17" s="5">
        <v>140</v>
      </c>
      <c r="T17" s="5">
        <v>172</v>
      </c>
      <c r="U17" s="5">
        <v>103</v>
      </c>
      <c r="V17" s="5">
        <v>82</v>
      </c>
      <c r="W17" s="5">
        <v>89</v>
      </c>
      <c r="X17" s="5">
        <v>88</v>
      </c>
      <c r="Y17" s="5">
        <v>192.36500000000001</v>
      </c>
      <c r="Z17" s="5">
        <v>193.28</v>
      </c>
      <c r="AA17" s="5">
        <v>115</v>
      </c>
      <c r="AB17" s="5">
        <v>85.069000000000003</v>
      </c>
      <c r="AC17" s="5">
        <v>133.405</v>
      </c>
      <c r="AD17" s="5">
        <v>151.71899999999999</v>
      </c>
      <c r="AE17" s="5">
        <v>95.513000000000005</v>
      </c>
      <c r="AF17" s="5">
        <v>169.215</v>
      </c>
      <c r="AG17" s="5">
        <v>122.252</v>
      </c>
      <c r="AH17" s="5">
        <v>157.75399999999999</v>
      </c>
      <c r="AI17" s="5">
        <v>68</v>
      </c>
      <c r="AJ17" s="5">
        <v>150</v>
      </c>
      <c r="AK17" s="5">
        <v>7</v>
      </c>
      <c r="AM17" s="13">
        <f>+AO17/$AO$3</f>
        <v>1.7519374888402328E-2</v>
      </c>
      <c r="AN17" s="7">
        <f>IF(AK17=1,AM17,AM17+AN15)</f>
        <v>0.92004135412924848</v>
      </c>
      <c r="AO17" s="5">
        <f>SUM(G17:AJ17)</f>
        <v>6274.5720000000001</v>
      </c>
    </row>
    <row r="18" spans="1:41" x14ac:dyDescent="0.25">
      <c r="A18" s="1" t="s">
        <v>86</v>
      </c>
      <c r="B18" s="1" t="s">
        <v>7</v>
      </c>
      <c r="C18" s="1" t="s">
        <v>19</v>
      </c>
      <c r="D18" s="1" t="s">
        <v>20</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13</v>
      </c>
      <c r="T18" s="5" t="s">
        <v>13</v>
      </c>
      <c r="U18" s="5" t="s">
        <v>13</v>
      </c>
      <c r="V18" s="5" t="s">
        <v>13</v>
      </c>
      <c r="W18" s="5" t="s">
        <v>13</v>
      </c>
      <c r="X18" s="5" t="s">
        <v>13</v>
      </c>
      <c r="Y18" s="5" t="s">
        <v>13</v>
      </c>
      <c r="Z18" s="5" t="s">
        <v>13</v>
      </c>
      <c r="AA18" s="5" t="s">
        <v>13</v>
      </c>
      <c r="AB18" s="5" t="s">
        <v>13</v>
      </c>
      <c r="AC18" s="5" t="s">
        <v>12</v>
      </c>
      <c r="AD18" s="5" t="s">
        <v>12</v>
      </c>
      <c r="AE18" s="5" t="s">
        <v>12</v>
      </c>
      <c r="AF18" s="5" t="s">
        <v>12</v>
      </c>
      <c r="AG18" s="5" t="s">
        <v>12</v>
      </c>
      <c r="AH18" s="5" t="s">
        <v>12</v>
      </c>
      <c r="AI18" s="5" t="s">
        <v>12</v>
      </c>
      <c r="AJ18" s="5" t="s">
        <v>12</v>
      </c>
      <c r="AK18" s="5">
        <v>7</v>
      </c>
    </row>
    <row r="19" spans="1:41" x14ac:dyDescent="0.25">
      <c r="A19" s="1" t="s">
        <v>86</v>
      </c>
      <c r="B19" s="1" t="s">
        <v>7</v>
      </c>
      <c r="C19" s="1" t="s">
        <v>8</v>
      </c>
      <c r="D19" s="1" t="s">
        <v>38</v>
      </c>
      <c r="E19" s="34" t="s">
        <v>49</v>
      </c>
      <c r="F19" s="1" t="s">
        <v>10</v>
      </c>
      <c r="G19" s="5">
        <v>28</v>
      </c>
      <c r="H19" s="5">
        <v>22</v>
      </c>
      <c r="I19" s="5">
        <v>189</v>
      </c>
      <c r="J19" s="5">
        <v>93</v>
      </c>
      <c r="K19" s="5">
        <v>89</v>
      </c>
      <c r="L19" s="5">
        <v>240</v>
      </c>
      <c r="M19" s="5">
        <v>18</v>
      </c>
      <c r="N19" s="5">
        <v>94.506</v>
      </c>
      <c r="O19" s="5">
        <v>121.30800000000001</v>
      </c>
      <c r="P19" s="5">
        <v>37.808</v>
      </c>
      <c r="Q19" s="5">
        <v>147.13499999999999</v>
      </c>
      <c r="R19" s="5">
        <v>87.075000000000003</v>
      </c>
      <c r="S19" s="5">
        <v>192.863</v>
      </c>
      <c r="T19" s="5">
        <v>203.30600000000001</v>
      </c>
      <c r="U19" s="5">
        <v>267.351</v>
      </c>
      <c r="V19" s="5">
        <v>257.92599999999999</v>
      </c>
      <c r="W19" s="5">
        <v>247.65700000000001</v>
      </c>
      <c r="X19" s="5">
        <v>176.11699999999999</v>
      </c>
      <c r="Y19" s="5">
        <v>207.70500000000001</v>
      </c>
      <c r="Z19" s="5">
        <v>97.281999999999996</v>
      </c>
      <c r="AA19" s="5">
        <v>274.82400000000001</v>
      </c>
      <c r="AB19" s="5">
        <v>233.035</v>
      </c>
      <c r="AC19" s="5">
        <v>98.22</v>
      </c>
      <c r="AD19" s="5">
        <v>85.284999999999997</v>
      </c>
      <c r="AE19" s="5">
        <v>175.16300000000001</v>
      </c>
      <c r="AF19" s="5">
        <v>33.676000000000002</v>
      </c>
      <c r="AG19" s="5">
        <v>32.689</v>
      </c>
      <c r="AH19" s="5">
        <v>49.832999999999998</v>
      </c>
      <c r="AI19" s="5">
        <v>17.663</v>
      </c>
      <c r="AJ19" s="5">
        <v>31.109000000000002</v>
      </c>
      <c r="AK19" s="5">
        <v>8</v>
      </c>
      <c r="AM19" s="13">
        <f>+AO19/$AO$3</f>
        <v>1.0745584711676325E-2</v>
      </c>
      <c r="AN19" s="7">
        <f>IF(AK19=1,AM19,AM19+AN17)</f>
        <v>0.93078693884092478</v>
      </c>
      <c r="AO19" s="5">
        <f>SUM(G19:AJ19)</f>
        <v>3848.5360000000001</v>
      </c>
    </row>
    <row r="20" spans="1:41" x14ac:dyDescent="0.25">
      <c r="A20" s="1" t="s">
        <v>86</v>
      </c>
      <c r="B20" s="1" t="s">
        <v>7</v>
      </c>
      <c r="C20" s="1" t="s">
        <v>8</v>
      </c>
      <c r="D20" s="1" t="s">
        <v>38</v>
      </c>
      <c r="E20" s="34" t="s">
        <v>49</v>
      </c>
      <c r="F20" s="1" t="s">
        <v>11</v>
      </c>
      <c r="G20" s="5" t="s">
        <v>13</v>
      </c>
      <c r="H20" s="5" t="s">
        <v>13</v>
      </c>
      <c r="I20" s="5" t="s">
        <v>13</v>
      </c>
      <c r="J20" s="5" t="s">
        <v>13</v>
      </c>
      <c r="K20" s="5" t="s">
        <v>13</v>
      </c>
      <c r="L20" s="5" t="s">
        <v>13</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13</v>
      </c>
      <c r="AI20" s="5" t="s">
        <v>12</v>
      </c>
      <c r="AJ20" s="5" t="s">
        <v>12</v>
      </c>
      <c r="AK20" s="5">
        <v>8</v>
      </c>
    </row>
    <row r="21" spans="1:41" x14ac:dyDescent="0.25">
      <c r="A21" s="1" t="s">
        <v>86</v>
      </c>
      <c r="B21" s="1" t="s">
        <v>7</v>
      </c>
      <c r="C21" s="1" t="s">
        <v>8</v>
      </c>
      <c r="D21" s="1" t="s">
        <v>152</v>
      </c>
      <c r="E21" s="34" t="s">
        <v>21</v>
      </c>
      <c r="F21" s="1" t="s">
        <v>10</v>
      </c>
      <c r="G21" s="5">
        <v>73</v>
      </c>
      <c r="H21" s="5">
        <v>86</v>
      </c>
      <c r="I21" s="5">
        <v>104</v>
      </c>
      <c r="J21" s="5">
        <v>132</v>
      </c>
      <c r="K21" s="5">
        <v>40</v>
      </c>
      <c r="L21" s="5">
        <v>337</v>
      </c>
      <c r="M21" s="5">
        <v>304</v>
      </c>
      <c r="N21" s="5">
        <v>21.6</v>
      </c>
      <c r="O21" s="5">
        <v>101.7</v>
      </c>
      <c r="P21" s="5">
        <v>90.2</v>
      </c>
      <c r="Q21" s="5">
        <v>315.8</v>
      </c>
      <c r="R21" s="5">
        <v>55.835999999999999</v>
      </c>
      <c r="S21" s="5">
        <v>107.944</v>
      </c>
      <c r="T21" s="5">
        <v>72</v>
      </c>
      <c r="U21" s="5">
        <v>85</v>
      </c>
      <c r="V21" s="5">
        <v>92</v>
      </c>
      <c r="W21" s="5">
        <v>92</v>
      </c>
      <c r="X21" s="5">
        <v>73.271000000000001</v>
      </c>
      <c r="Y21" s="5">
        <v>74.704999999999998</v>
      </c>
      <c r="Z21" s="5">
        <v>59.002000000000002</v>
      </c>
      <c r="AA21" s="5">
        <v>95.945999999999998</v>
      </c>
      <c r="AB21" s="5">
        <v>60.292999999999999</v>
      </c>
      <c r="AC21" s="5">
        <v>140.78</v>
      </c>
      <c r="AD21" s="5">
        <v>135.05699999999999</v>
      </c>
      <c r="AE21" s="5">
        <v>81.31</v>
      </c>
      <c r="AF21" s="5">
        <v>86.498000000000005</v>
      </c>
      <c r="AG21" s="5">
        <v>91.561000000000007</v>
      </c>
      <c r="AH21" s="5">
        <v>96.165000000000006</v>
      </c>
      <c r="AI21" s="5">
        <v>43.823</v>
      </c>
      <c r="AJ21" s="5">
        <v>37.692</v>
      </c>
      <c r="AK21" s="5">
        <v>9</v>
      </c>
      <c r="AM21" s="13">
        <f>+AO21/$AO$3</f>
        <v>8.8962138676637065E-3</v>
      </c>
      <c r="AN21" s="7">
        <f>IF(AK21=1,AM21,AM21+AN19)</f>
        <v>0.93968315270858849</v>
      </c>
      <c r="AO21" s="5">
        <f>SUM(G21:AJ21)</f>
        <v>3186.183</v>
      </c>
    </row>
    <row r="22" spans="1:41" x14ac:dyDescent="0.25">
      <c r="A22" s="1" t="s">
        <v>86</v>
      </c>
      <c r="B22" s="1" t="s">
        <v>7</v>
      </c>
      <c r="C22" s="1" t="s">
        <v>8</v>
      </c>
      <c r="D22" s="1" t="s">
        <v>152</v>
      </c>
      <c r="E22" s="34" t="s">
        <v>21</v>
      </c>
      <c r="F22" s="1" t="s">
        <v>11</v>
      </c>
      <c r="G22" s="5">
        <v>-1</v>
      </c>
      <c r="H22" s="5">
        <v>-1</v>
      </c>
      <c r="I22" s="5">
        <v>-1</v>
      </c>
      <c r="J22" s="5">
        <v>-1</v>
      </c>
      <c r="K22" s="5">
        <v>-1</v>
      </c>
      <c r="L22" s="5" t="s">
        <v>15</v>
      </c>
      <c r="M22" s="5" t="s">
        <v>15</v>
      </c>
      <c r="N22" s="5" t="s">
        <v>15</v>
      </c>
      <c r="O22" s="5" t="s">
        <v>15</v>
      </c>
      <c r="P22" s="5" t="s">
        <v>15</v>
      </c>
      <c r="Q22" s="5" t="s">
        <v>15</v>
      </c>
      <c r="R22" s="5" t="s">
        <v>15</v>
      </c>
      <c r="S22" s="5" t="s">
        <v>15</v>
      </c>
      <c r="T22" s="5" t="s">
        <v>13</v>
      </c>
      <c r="U22" s="5" t="s">
        <v>15</v>
      </c>
      <c r="V22" s="5" t="s">
        <v>13</v>
      </c>
      <c r="W22" s="5" t="s">
        <v>13</v>
      </c>
      <c r="X22" s="5" t="s">
        <v>13</v>
      </c>
      <c r="Y22" s="5" t="s">
        <v>13</v>
      </c>
      <c r="Z22" s="5" t="s">
        <v>13</v>
      </c>
      <c r="AA22" s="5" t="s">
        <v>13</v>
      </c>
      <c r="AB22" s="5" t="s">
        <v>15</v>
      </c>
      <c r="AC22" s="5" t="s">
        <v>13</v>
      </c>
      <c r="AD22" s="5" t="s">
        <v>12</v>
      </c>
      <c r="AE22" s="5" t="s">
        <v>12</v>
      </c>
      <c r="AF22" s="5" t="s">
        <v>12</v>
      </c>
      <c r="AG22" s="5" t="s">
        <v>13</v>
      </c>
      <c r="AH22" s="5" t="s">
        <v>12</v>
      </c>
      <c r="AI22" s="5" t="s">
        <v>12</v>
      </c>
      <c r="AJ22" s="5" t="s">
        <v>12</v>
      </c>
      <c r="AK22" s="5">
        <v>9</v>
      </c>
    </row>
    <row r="23" spans="1:41" x14ac:dyDescent="0.25">
      <c r="A23" s="1" t="s">
        <v>86</v>
      </c>
      <c r="B23" s="1" t="s">
        <v>7</v>
      </c>
      <c r="C23" s="1" t="s">
        <v>8</v>
      </c>
      <c r="D23" s="1" t="s">
        <v>217</v>
      </c>
      <c r="E23" s="34" t="s">
        <v>33</v>
      </c>
      <c r="F23" s="1" t="s">
        <v>10</v>
      </c>
      <c r="G23" s="5">
        <v>38.35</v>
      </c>
      <c r="J23" s="5">
        <v>0.12</v>
      </c>
      <c r="K23" s="5">
        <v>1</v>
      </c>
      <c r="M23" s="5">
        <v>5.05</v>
      </c>
      <c r="N23" s="5">
        <v>8.82</v>
      </c>
      <c r="O23" s="5">
        <v>8.94</v>
      </c>
      <c r="P23" s="5">
        <v>12</v>
      </c>
      <c r="Q23" s="5">
        <v>20.68</v>
      </c>
      <c r="R23" s="5">
        <v>22.704999999999998</v>
      </c>
      <c r="S23" s="5">
        <v>34.658999999999999</v>
      </c>
      <c r="T23" s="5">
        <v>32.630000000000003</v>
      </c>
      <c r="U23" s="5">
        <v>125.453</v>
      </c>
      <c r="V23" s="5">
        <v>94.024000000000001</v>
      </c>
      <c r="W23" s="5">
        <v>124.879</v>
      </c>
      <c r="X23" s="5">
        <v>129.38900000000001</v>
      </c>
      <c r="Y23" s="5">
        <v>120.943</v>
      </c>
      <c r="Z23" s="5">
        <v>154.684</v>
      </c>
      <c r="AA23" s="5">
        <v>105.26</v>
      </c>
      <c r="AB23" s="5">
        <v>87.897999999999996</v>
      </c>
      <c r="AC23" s="5">
        <v>76.641000000000005</v>
      </c>
      <c r="AD23" s="5">
        <v>75.569999999999993</v>
      </c>
      <c r="AE23" s="5">
        <v>62.432000000000002</v>
      </c>
      <c r="AF23" s="5">
        <v>131.54900000000001</v>
      </c>
      <c r="AG23" s="5">
        <v>205.06800000000001</v>
      </c>
      <c r="AH23" s="5">
        <v>219.38800000000001</v>
      </c>
      <c r="AI23" s="5">
        <v>239.88900000000001</v>
      </c>
      <c r="AJ23" s="5">
        <v>203.77099999999999</v>
      </c>
      <c r="AK23" s="5">
        <v>10</v>
      </c>
      <c r="AM23" s="13">
        <f>+AO23/$AO$3</f>
        <v>6.5385705923306746E-3</v>
      </c>
      <c r="AN23" s="7">
        <f>IF(AK23=1,AM23,AM23+AN21)</f>
        <v>0.94622172330091914</v>
      </c>
      <c r="AO23" s="5">
        <f>SUM(G23:AJ23)</f>
        <v>2341.7919999999999</v>
      </c>
    </row>
    <row r="24" spans="1:41" x14ac:dyDescent="0.25">
      <c r="A24" s="1" t="s">
        <v>86</v>
      </c>
      <c r="B24" s="1" t="s">
        <v>7</v>
      </c>
      <c r="C24" s="1" t="s">
        <v>8</v>
      </c>
      <c r="D24" s="1" t="s">
        <v>217</v>
      </c>
      <c r="E24" s="34" t="s">
        <v>33</v>
      </c>
      <c r="F24" s="1" t="s">
        <v>11</v>
      </c>
      <c r="G24" s="5">
        <v>-1</v>
      </c>
      <c r="J24" s="5">
        <v>-1</v>
      </c>
      <c r="K24" s="5" t="s">
        <v>24</v>
      </c>
      <c r="L24" s="5" t="s">
        <v>24</v>
      </c>
      <c r="M24" s="5" t="s">
        <v>17</v>
      </c>
      <c r="N24" s="5" t="s">
        <v>23</v>
      </c>
      <c r="O24" s="5" t="s">
        <v>23</v>
      </c>
      <c r="P24" s="5" t="s">
        <v>17</v>
      </c>
      <c r="Q24" s="5" t="s">
        <v>23</v>
      </c>
      <c r="R24" s="5" t="s">
        <v>23</v>
      </c>
      <c r="S24" s="5" t="s">
        <v>23</v>
      </c>
      <c r="T24" s="5" t="s">
        <v>23</v>
      </c>
      <c r="U24" s="5" t="s">
        <v>23</v>
      </c>
      <c r="V24" s="5" t="s">
        <v>23</v>
      </c>
      <c r="W24" s="5" t="s">
        <v>23</v>
      </c>
      <c r="X24" s="5" t="s">
        <v>23</v>
      </c>
      <c r="Y24" s="5" t="s">
        <v>23</v>
      </c>
      <c r="Z24" s="5" t="s">
        <v>23</v>
      </c>
      <c r="AA24" s="5" t="s">
        <v>23</v>
      </c>
      <c r="AB24" s="5" t="s">
        <v>23</v>
      </c>
      <c r="AC24" s="5" t="s">
        <v>23</v>
      </c>
      <c r="AD24" s="5" t="s">
        <v>23</v>
      </c>
      <c r="AE24" s="5" t="s">
        <v>23</v>
      </c>
      <c r="AF24" s="5" t="s">
        <v>23</v>
      </c>
      <c r="AG24" s="5" t="s">
        <v>23</v>
      </c>
      <c r="AH24" s="5" t="s">
        <v>23</v>
      </c>
      <c r="AI24" s="5" t="s">
        <v>23</v>
      </c>
      <c r="AJ24" s="5" t="s">
        <v>23</v>
      </c>
      <c r="AK24" s="5">
        <v>10</v>
      </c>
    </row>
    <row r="25" spans="1:41" x14ac:dyDescent="0.25">
      <c r="A25" s="1" t="s">
        <v>86</v>
      </c>
      <c r="B25" s="1" t="s">
        <v>7</v>
      </c>
      <c r="C25" s="1" t="s">
        <v>8</v>
      </c>
      <c r="D25" s="1" t="s">
        <v>213</v>
      </c>
      <c r="E25" s="34" t="s">
        <v>16</v>
      </c>
      <c r="F25" s="1" t="s">
        <v>10</v>
      </c>
      <c r="H25" s="5">
        <v>13</v>
      </c>
      <c r="I25" s="5">
        <v>13</v>
      </c>
      <c r="J25" s="5">
        <v>97</v>
      </c>
      <c r="K25" s="5">
        <v>164</v>
      </c>
      <c r="N25" s="5">
        <v>59.5</v>
      </c>
      <c r="P25" s="5">
        <v>74</v>
      </c>
      <c r="Q25" s="5">
        <v>137.5</v>
      </c>
      <c r="R25" s="5">
        <v>101.7</v>
      </c>
      <c r="S25" s="5">
        <v>177.761</v>
      </c>
      <c r="T25" s="5">
        <v>91.322999999999993</v>
      </c>
      <c r="U25" s="5">
        <v>46.033000000000001</v>
      </c>
      <c r="V25" s="5">
        <v>13.603999999999999</v>
      </c>
      <c r="W25" s="5">
        <v>11.647</v>
      </c>
      <c r="X25" s="5">
        <v>32.381</v>
      </c>
      <c r="Y25" s="5">
        <v>14.943</v>
      </c>
      <c r="Z25" s="5">
        <v>12.635</v>
      </c>
      <c r="AA25" s="5">
        <v>35.335999999999999</v>
      </c>
      <c r="AB25" s="5">
        <v>25.119</v>
      </c>
      <c r="AC25" s="5">
        <v>63.219000000000001</v>
      </c>
      <c r="AD25" s="5">
        <v>87.087000000000003</v>
      </c>
      <c r="AE25" s="5">
        <v>75.941999999999993</v>
      </c>
      <c r="AF25" s="5">
        <v>73.647000000000006</v>
      </c>
      <c r="AG25" s="5">
        <v>70.450999999999993</v>
      </c>
      <c r="AH25" s="5">
        <v>85.759</v>
      </c>
      <c r="AI25" s="5">
        <v>94.653999999999996</v>
      </c>
      <c r="AJ25" s="5">
        <v>108.611</v>
      </c>
      <c r="AK25" s="5">
        <v>11</v>
      </c>
      <c r="AM25" s="13">
        <f>+AO25/$AO$3</f>
        <v>4.969565164583762E-3</v>
      </c>
      <c r="AN25" s="7">
        <f>IF(AK25=1,AM25,AM25+AN23)</f>
        <v>0.95119128846550294</v>
      </c>
      <c r="AO25" s="5">
        <f>SUM(G25:AJ25)</f>
        <v>1779.8520000000001</v>
      </c>
    </row>
    <row r="26" spans="1:41" ht="12.6" thickBot="1" x14ac:dyDescent="0.3">
      <c r="A26" s="1" t="s">
        <v>86</v>
      </c>
      <c r="B26" s="1" t="s">
        <v>7</v>
      </c>
      <c r="C26" s="1" t="s">
        <v>8</v>
      </c>
      <c r="D26" s="1" t="s">
        <v>213</v>
      </c>
      <c r="E26" s="34" t="s">
        <v>16</v>
      </c>
      <c r="F26" s="1" t="s">
        <v>11</v>
      </c>
      <c r="H26" s="5" t="s">
        <v>15</v>
      </c>
      <c r="I26" s="5">
        <v>-1</v>
      </c>
      <c r="J26" s="5">
        <v>-1</v>
      </c>
      <c r="K26" s="5">
        <v>-1</v>
      </c>
      <c r="N26" s="5">
        <v>-1</v>
      </c>
      <c r="P26" s="5">
        <v>-1</v>
      </c>
      <c r="Q26" s="5">
        <v>-1</v>
      </c>
      <c r="R26" s="5">
        <v>-1</v>
      </c>
      <c r="S26" s="5">
        <v>-1</v>
      </c>
      <c r="T26" s="5">
        <v>-1</v>
      </c>
      <c r="U26" s="5">
        <v>-1</v>
      </c>
      <c r="V26" s="5">
        <v>-1</v>
      </c>
      <c r="W26" s="5">
        <v>-1</v>
      </c>
      <c r="X26" s="5">
        <v>-1</v>
      </c>
      <c r="Y26" s="5">
        <v>-1</v>
      </c>
      <c r="Z26" s="5">
        <v>-1</v>
      </c>
      <c r="AA26" s="5">
        <v>-1</v>
      </c>
      <c r="AB26" s="5" t="s">
        <v>13</v>
      </c>
      <c r="AC26" s="5">
        <v>-1</v>
      </c>
      <c r="AD26" s="5">
        <v>-1</v>
      </c>
      <c r="AE26" s="5" t="s">
        <v>13</v>
      </c>
      <c r="AF26" s="5">
        <v>-1</v>
      </c>
      <c r="AG26" s="5" t="s">
        <v>12</v>
      </c>
      <c r="AH26" s="5">
        <v>-1</v>
      </c>
      <c r="AI26" s="5" t="s">
        <v>18</v>
      </c>
      <c r="AJ26" s="5" t="s">
        <v>12</v>
      </c>
      <c r="AK26" s="29">
        <v>11</v>
      </c>
    </row>
    <row r="27" spans="1:41" x14ac:dyDescent="0.25">
      <c r="A27" s="1" t="s">
        <v>86</v>
      </c>
      <c r="B27" s="1" t="s">
        <v>7</v>
      </c>
      <c r="C27" s="1" t="s">
        <v>8</v>
      </c>
      <c r="D27" s="1" t="s">
        <v>41</v>
      </c>
      <c r="E27" s="34" t="s">
        <v>21</v>
      </c>
      <c r="F27" s="1" t="s">
        <v>10</v>
      </c>
      <c r="G27" s="5">
        <v>10.5</v>
      </c>
      <c r="H27" s="5">
        <v>179.9</v>
      </c>
      <c r="I27" s="5">
        <v>150</v>
      </c>
      <c r="J27" s="5">
        <v>157.69999999999999</v>
      </c>
      <c r="K27" s="5">
        <v>109.8</v>
      </c>
      <c r="L27" s="5">
        <v>129.9</v>
      </c>
      <c r="M27" s="5">
        <v>137.69999999999999</v>
      </c>
      <c r="N27" s="5">
        <v>41</v>
      </c>
      <c r="O27" s="5">
        <v>75</v>
      </c>
      <c r="P27" s="5">
        <v>92</v>
      </c>
      <c r="Q27" s="5">
        <v>77.733000000000004</v>
      </c>
      <c r="R27" s="5">
        <v>82.662999999999997</v>
      </c>
      <c r="S27" s="5">
        <v>90.798000000000002</v>
      </c>
      <c r="T27" s="5">
        <v>19.277000000000001</v>
      </c>
      <c r="U27" s="5">
        <v>28.516999999999999</v>
      </c>
      <c r="V27" s="5">
        <v>48.095999999999997</v>
      </c>
      <c r="W27" s="5">
        <v>30.178999999999998</v>
      </c>
      <c r="X27" s="5">
        <v>21.263000000000002</v>
      </c>
      <c r="Y27" s="5">
        <v>15.603999999999999</v>
      </c>
      <c r="Z27" s="5">
        <v>14.073</v>
      </c>
      <c r="AA27" s="5">
        <v>15.909000000000001</v>
      </c>
      <c r="AB27" s="5">
        <v>26.408999999999999</v>
      </c>
      <c r="AC27" s="5">
        <v>16.806000000000001</v>
      </c>
      <c r="AD27" s="5">
        <v>13.298</v>
      </c>
      <c r="AE27" s="5">
        <v>35.607999999999997</v>
      </c>
      <c r="AF27" s="5">
        <v>3.016</v>
      </c>
      <c r="AG27" s="5">
        <v>5.9080000000000004</v>
      </c>
      <c r="AH27" s="5">
        <v>7.7640000000000002</v>
      </c>
      <c r="AI27" s="5">
        <v>6.1180000000000003</v>
      </c>
      <c r="AJ27" s="5">
        <v>6.0549999999999997</v>
      </c>
      <c r="AK27" s="5">
        <v>12</v>
      </c>
      <c r="AM27" s="13">
        <f>+AO27/$AO$3</f>
        <v>4.6030767237623142E-3</v>
      </c>
      <c r="AN27" s="7">
        <f>IF(AK27=1,AM27,AM27+AN25)</f>
        <v>0.9557943651892653</v>
      </c>
      <c r="AO27" s="5">
        <f>SUM(G27:AJ27)</f>
        <v>1648.5940000000003</v>
      </c>
    </row>
    <row r="28" spans="1:41" x14ac:dyDescent="0.25">
      <c r="A28" s="1" t="s">
        <v>86</v>
      </c>
      <c r="B28" s="1" t="s">
        <v>7</v>
      </c>
      <c r="C28" s="1" t="s">
        <v>8</v>
      </c>
      <c r="D28" s="1" t="s">
        <v>41</v>
      </c>
      <c r="E28" s="34" t="s">
        <v>21</v>
      </c>
      <c r="F28" s="1" t="s">
        <v>11</v>
      </c>
      <c r="G28" s="5">
        <v>-1</v>
      </c>
      <c r="H28" s="5">
        <v>-1</v>
      </c>
      <c r="I28" s="5">
        <v>-1</v>
      </c>
      <c r="J28" s="5">
        <v>-1</v>
      </c>
      <c r="K28" s="5">
        <v>-1</v>
      </c>
      <c r="L28" s="5">
        <v>-1</v>
      </c>
      <c r="M28" s="5">
        <v>-1</v>
      </c>
      <c r="N28" s="5">
        <v>-1</v>
      </c>
      <c r="O28" s="5">
        <v>-1</v>
      </c>
      <c r="P28" s="5">
        <v>-1</v>
      </c>
      <c r="Q28" s="5" t="s">
        <v>15</v>
      </c>
      <c r="R28" s="5" t="s">
        <v>15</v>
      </c>
      <c r="S28" s="5" t="s">
        <v>15</v>
      </c>
      <c r="T28" s="5" t="s">
        <v>15</v>
      </c>
      <c r="U28" s="5" t="s">
        <v>15</v>
      </c>
      <c r="V28" s="5" t="s">
        <v>15</v>
      </c>
      <c r="W28" s="5" t="s">
        <v>15</v>
      </c>
      <c r="X28" s="5" t="s">
        <v>15</v>
      </c>
      <c r="Y28" s="5" t="s">
        <v>15</v>
      </c>
      <c r="Z28" s="5" t="s">
        <v>15</v>
      </c>
      <c r="AA28" s="5" t="s">
        <v>15</v>
      </c>
      <c r="AB28" s="5" t="s">
        <v>15</v>
      </c>
      <c r="AC28" s="5" t="s">
        <v>13</v>
      </c>
      <c r="AD28" s="5" t="s">
        <v>13</v>
      </c>
      <c r="AE28" s="5" t="s">
        <v>13</v>
      </c>
      <c r="AF28" s="5" t="s">
        <v>15</v>
      </c>
      <c r="AG28" s="5" t="s">
        <v>13</v>
      </c>
      <c r="AH28" s="5" t="s">
        <v>24</v>
      </c>
      <c r="AI28" s="5" t="s">
        <v>13</v>
      </c>
      <c r="AJ28" s="5" t="s">
        <v>13</v>
      </c>
      <c r="AK28" s="5">
        <v>12</v>
      </c>
    </row>
    <row r="29" spans="1:41" x14ac:dyDescent="0.25">
      <c r="A29" s="1" t="s">
        <v>86</v>
      </c>
      <c r="B29" s="1" t="s">
        <v>7</v>
      </c>
      <c r="C29" s="1" t="s">
        <v>8</v>
      </c>
      <c r="D29" s="1" t="s">
        <v>34</v>
      </c>
      <c r="E29" s="34" t="s">
        <v>21</v>
      </c>
      <c r="F29" s="1" t="s">
        <v>10</v>
      </c>
      <c r="U29" s="5">
        <v>8.7249999999999996</v>
      </c>
      <c r="V29" s="5">
        <v>0.97599999999999998</v>
      </c>
      <c r="W29" s="5">
        <v>112.249</v>
      </c>
      <c r="X29" s="5">
        <v>106.4</v>
      </c>
      <c r="Y29" s="5">
        <v>184.00800000000001</v>
      </c>
      <c r="Z29" s="5">
        <v>140.625</v>
      </c>
      <c r="AA29" s="5">
        <v>142.221</v>
      </c>
      <c r="AB29" s="5">
        <v>75.863</v>
      </c>
      <c r="AC29" s="5">
        <v>0.626</v>
      </c>
      <c r="AD29" s="5">
        <v>2.6259999999999999</v>
      </c>
      <c r="AE29" s="5">
        <v>59.082000000000001</v>
      </c>
      <c r="AF29" s="5">
        <v>145.31899999999999</v>
      </c>
      <c r="AG29" s="5">
        <v>116.79900000000001</v>
      </c>
      <c r="AH29" s="5">
        <v>110.73399999999999</v>
      </c>
      <c r="AI29" s="5">
        <v>121.164</v>
      </c>
      <c r="AJ29" s="5">
        <v>69.739999999999995</v>
      </c>
      <c r="AK29" s="5">
        <v>13</v>
      </c>
      <c r="AM29" s="13">
        <f>+AO29/$AO$3</f>
        <v>3.9010337694675478E-3</v>
      </c>
      <c r="AN29" s="7">
        <f>IF(AK29=1,AM29,AM29+AN27)</f>
        <v>0.9596953989587329</v>
      </c>
      <c r="AO29" s="5">
        <f>SUM(G29:AJ29)</f>
        <v>1397.1569999999999</v>
      </c>
    </row>
    <row r="30" spans="1:41" x14ac:dyDescent="0.25">
      <c r="A30" s="1" t="s">
        <v>86</v>
      </c>
      <c r="B30" s="1" t="s">
        <v>7</v>
      </c>
      <c r="C30" s="1" t="s">
        <v>8</v>
      </c>
      <c r="D30" s="1" t="s">
        <v>34</v>
      </c>
      <c r="E30" s="34" t="s">
        <v>21</v>
      </c>
      <c r="F30" s="1" t="s">
        <v>11</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5">
      <c r="A31" s="1" t="s">
        <v>86</v>
      </c>
      <c r="B31" s="1" t="s">
        <v>7</v>
      </c>
      <c r="C31" s="1" t="s">
        <v>8</v>
      </c>
      <c r="D31" s="1" t="s">
        <v>37</v>
      </c>
      <c r="E31" s="34" t="s">
        <v>22</v>
      </c>
      <c r="F31" s="1" t="s">
        <v>10</v>
      </c>
      <c r="G31" s="5">
        <v>2</v>
      </c>
      <c r="H31" s="5">
        <v>13</v>
      </c>
      <c r="I31" s="5">
        <v>32</v>
      </c>
      <c r="J31" s="5">
        <v>322</v>
      </c>
      <c r="K31" s="5">
        <v>13</v>
      </c>
      <c r="L31" s="5">
        <v>179</v>
      </c>
      <c r="M31" s="5">
        <v>60</v>
      </c>
      <c r="N31" s="5">
        <v>51</v>
      </c>
      <c r="O31" s="5">
        <v>243</v>
      </c>
      <c r="P31" s="5">
        <v>64</v>
      </c>
      <c r="Q31" s="5">
        <v>98</v>
      </c>
      <c r="R31" s="5">
        <v>76</v>
      </c>
      <c r="S31" s="5">
        <v>9</v>
      </c>
      <c r="Y31" s="5">
        <v>80</v>
      </c>
      <c r="AK31" s="5">
        <v>14</v>
      </c>
      <c r="AM31" s="13">
        <f>+AO31/$AO$3</f>
        <v>3.4678163883362389E-3</v>
      </c>
      <c r="AN31" s="7">
        <f>IF(AK31=1,AM31,AM31+AN29)</f>
        <v>0.96316321534706917</v>
      </c>
      <c r="AO31" s="5">
        <f>SUM(G31:AJ31)</f>
        <v>1242</v>
      </c>
    </row>
    <row r="32" spans="1:41" x14ac:dyDescent="0.25">
      <c r="A32" s="1" t="s">
        <v>86</v>
      </c>
      <c r="B32" s="1" t="s">
        <v>7</v>
      </c>
      <c r="C32" s="1" t="s">
        <v>8</v>
      </c>
      <c r="D32" s="1" t="s">
        <v>37</v>
      </c>
      <c r="E32" s="34" t="s">
        <v>22</v>
      </c>
      <c r="F32" s="1" t="s">
        <v>11</v>
      </c>
      <c r="G32" s="5">
        <v>-1</v>
      </c>
      <c r="H32" s="5">
        <v>-1</v>
      </c>
      <c r="I32" s="5">
        <v>-1</v>
      </c>
      <c r="J32" s="5">
        <v>-1</v>
      </c>
      <c r="K32" s="5">
        <v>-1</v>
      </c>
      <c r="L32" s="5" t="s">
        <v>17</v>
      </c>
      <c r="M32" s="5" t="s">
        <v>18</v>
      </c>
      <c r="N32" s="5" t="s">
        <v>18</v>
      </c>
      <c r="O32" s="5" t="s">
        <v>18</v>
      </c>
      <c r="P32" s="5">
        <v>-1</v>
      </c>
      <c r="Q32" s="5" t="s">
        <v>24</v>
      </c>
      <c r="R32" s="5" t="s">
        <v>24</v>
      </c>
      <c r="S32" s="5" t="s">
        <v>24</v>
      </c>
      <c r="Y32" s="5">
        <v>-1</v>
      </c>
      <c r="AK32" s="5">
        <v>14</v>
      </c>
    </row>
    <row r="33" spans="1:41" x14ac:dyDescent="0.25">
      <c r="A33" s="1" t="s">
        <v>86</v>
      </c>
      <c r="B33" s="1" t="s">
        <v>7</v>
      </c>
      <c r="C33" s="1" t="s">
        <v>8</v>
      </c>
      <c r="D33" s="1" t="s">
        <v>217</v>
      </c>
      <c r="E33" s="34" t="s">
        <v>26</v>
      </c>
      <c r="F33" s="1" t="s">
        <v>10</v>
      </c>
      <c r="J33" s="5">
        <v>6</v>
      </c>
      <c r="K33" s="5">
        <v>11</v>
      </c>
      <c r="L33" s="5">
        <v>5</v>
      </c>
      <c r="M33" s="5">
        <v>21</v>
      </c>
      <c r="N33" s="5">
        <v>15.58</v>
      </c>
      <c r="O33" s="5">
        <v>1.5</v>
      </c>
      <c r="P33" s="5">
        <v>22</v>
      </c>
      <c r="Q33" s="5">
        <v>5.91</v>
      </c>
      <c r="R33" s="5">
        <v>25.283000000000001</v>
      </c>
      <c r="S33" s="5">
        <v>61.165999999999997</v>
      </c>
      <c r="T33" s="5">
        <v>52.625</v>
      </c>
      <c r="U33" s="5">
        <v>68.204999999999998</v>
      </c>
      <c r="V33" s="5">
        <v>75.686999999999998</v>
      </c>
      <c r="W33" s="5">
        <v>31.602</v>
      </c>
      <c r="X33" s="5">
        <v>49.362000000000002</v>
      </c>
      <c r="Y33" s="5">
        <v>53.628999999999998</v>
      </c>
      <c r="Z33" s="5">
        <v>70.757000000000005</v>
      </c>
      <c r="AA33" s="5">
        <v>21.975999999999999</v>
      </c>
      <c r="AB33" s="5">
        <v>35.454999999999998</v>
      </c>
      <c r="AC33" s="5">
        <v>46.143999999999998</v>
      </c>
      <c r="AD33" s="5">
        <v>27.292000000000002</v>
      </c>
      <c r="AE33" s="5">
        <v>33.853999999999999</v>
      </c>
      <c r="AF33" s="5">
        <v>36.195999999999998</v>
      </c>
      <c r="AG33" s="5">
        <v>63.984000000000002</v>
      </c>
      <c r="AH33" s="5">
        <v>52.582000000000001</v>
      </c>
      <c r="AI33" s="5">
        <v>40.159999999999997</v>
      </c>
      <c r="AJ33" s="5">
        <v>42.179000000000002</v>
      </c>
      <c r="AK33" s="5">
        <v>15</v>
      </c>
      <c r="AM33" s="13">
        <f>+AO33/$AO$3</f>
        <v>2.7254691429258269E-3</v>
      </c>
      <c r="AN33" s="7">
        <f>IF(AK33=1,AM33,AM33+AN31)</f>
        <v>0.96588868448999499</v>
      </c>
      <c r="AO33" s="5">
        <f>SUM(G33:AJ33)</f>
        <v>976.12800000000016</v>
      </c>
    </row>
    <row r="34" spans="1:41" x14ac:dyDescent="0.25">
      <c r="A34" s="1" t="s">
        <v>86</v>
      </c>
      <c r="B34" s="1" t="s">
        <v>7</v>
      </c>
      <c r="C34" s="1" t="s">
        <v>8</v>
      </c>
      <c r="D34" s="1" t="s">
        <v>217</v>
      </c>
      <c r="E34" s="34" t="s">
        <v>26</v>
      </c>
      <c r="F34" s="1" t="s">
        <v>11</v>
      </c>
      <c r="G34" s="5" t="s">
        <v>13</v>
      </c>
      <c r="H34" s="5" t="s">
        <v>13</v>
      </c>
      <c r="I34" s="5" t="s">
        <v>15</v>
      </c>
      <c r="J34" s="5" t="s">
        <v>15</v>
      </c>
      <c r="K34" s="5" t="s">
        <v>13</v>
      </c>
      <c r="L34" s="5" t="s">
        <v>13</v>
      </c>
      <c r="M34" s="5" t="s">
        <v>13</v>
      </c>
      <c r="N34" s="5" t="s">
        <v>13</v>
      </c>
      <c r="O34" s="5" t="s">
        <v>13</v>
      </c>
      <c r="P34" s="5" t="s">
        <v>13</v>
      </c>
      <c r="Q34" s="5" t="s">
        <v>13</v>
      </c>
      <c r="R34" s="5" t="s">
        <v>15</v>
      </c>
      <c r="S34" s="5" t="s">
        <v>15</v>
      </c>
      <c r="T34" s="5" t="s">
        <v>15</v>
      </c>
      <c r="U34" s="5" t="s">
        <v>15</v>
      </c>
      <c r="V34" s="5" t="s">
        <v>13</v>
      </c>
      <c r="W34" s="5" t="s">
        <v>13</v>
      </c>
      <c r="X34" s="5" t="s">
        <v>12</v>
      </c>
      <c r="Y34" s="5" t="s">
        <v>12</v>
      </c>
      <c r="Z34" s="5" t="s">
        <v>12</v>
      </c>
      <c r="AA34" s="5" t="s">
        <v>12</v>
      </c>
      <c r="AB34" s="5" t="s">
        <v>12</v>
      </c>
      <c r="AC34" s="5" t="s">
        <v>12</v>
      </c>
      <c r="AD34" s="5" t="s">
        <v>12</v>
      </c>
      <c r="AE34" s="5" t="s">
        <v>12</v>
      </c>
      <c r="AF34" s="5" t="s">
        <v>12</v>
      </c>
      <c r="AG34" s="5" t="s">
        <v>12</v>
      </c>
      <c r="AH34" s="5" t="s">
        <v>12</v>
      </c>
      <c r="AI34" s="5" t="s">
        <v>12</v>
      </c>
      <c r="AJ34" s="5" t="s">
        <v>12</v>
      </c>
      <c r="AK34" s="5">
        <v>15</v>
      </c>
    </row>
    <row r="35" spans="1:41" x14ac:dyDescent="0.25">
      <c r="A35" s="1" t="s">
        <v>86</v>
      </c>
      <c r="B35" s="1" t="s">
        <v>7</v>
      </c>
      <c r="C35" s="1" t="s">
        <v>8</v>
      </c>
      <c r="D35" s="1" t="s">
        <v>219</v>
      </c>
      <c r="E35" s="34" t="s">
        <v>21</v>
      </c>
      <c r="F35" s="1" t="s">
        <v>10</v>
      </c>
      <c r="G35" s="5">
        <v>19</v>
      </c>
      <c r="H35" s="5">
        <v>16</v>
      </c>
      <c r="I35" s="5">
        <v>16</v>
      </c>
      <c r="J35" s="5">
        <v>19</v>
      </c>
      <c r="K35" s="5">
        <v>15</v>
      </c>
      <c r="S35" s="5">
        <v>51</v>
      </c>
      <c r="T35" s="5">
        <v>65</v>
      </c>
      <c r="U35" s="5">
        <v>175.17099999999999</v>
      </c>
      <c r="V35" s="5">
        <v>156.697</v>
      </c>
      <c r="W35" s="5">
        <v>3</v>
      </c>
      <c r="Y35" s="5">
        <v>170.05600000000001</v>
      </c>
      <c r="Z35" s="5">
        <v>46.289000000000001</v>
      </c>
      <c r="AA35" s="5">
        <v>83.423000000000002</v>
      </c>
      <c r="AB35" s="5">
        <v>34.762</v>
      </c>
      <c r="AC35" s="5">
        <v>2.2869999999999999</v>
      </c>
      <c r="AD35" s="5">
        <v>9.1419999999999995</v>
      </c>
      <c r="AE35" s="5">
        <v>18.556000000000001</v>
      </c>
      <c r="AF35" s="5">
        <v>8.6539999999999999</v>
      </c>
      <c r="AG35" s="5">
        <v>9.3670000000000009</v>
      </c>
      <c r="AH35" s="5">
        <v>13.707000000000001</v>
      </c>
      <c r="AI35" s="5">
        <v>13.478</v>
      </c>
      <c r="AJ35" s="5">
        <v>16.859000000000002</v>
      </c>
      <c r="AK35" s="5">
        <v>16</v>
      </c>
      <c r="AM35" s="13">
        <f>+AO35/$AO$3</f>
        <v>2.687272904445601E-3</v>
      </c>
      <c r="AN35" s="7">
        <f>IF(AK35=1,AM35,AM35+AN33)</f>
        <v>0.96857595739444058</v>
      </c>
      <c r="AO35" s="5">
        <f>SUM(G35:AJ35)</f>
        <v>962.44799999999998</v>
      </c>
    </row>
    <row r="36" spans="1:41" x14ac:dyDescent="0.25">
      <c r="A36" s="1" t="s">
        <v>86</v>
      </c>
      <c r="B36" s="1" t="s">
        <v>7</v>
      </c>
      <c r="C36" s="1" t="s">
        <v>8</v>
      </c>
      <c r="D36" s="1" t="s">
        <v>219</v>
      </c>
      <c r="E36" s="34" t="s">
        <v>21</v>
      </c>
      <c r="F36" s="1" t="s">
        <v>11</v>
      </c>
      <c r="G36" s="5" t="s">
        <v>15</v>
      </c>
      <c r="H36" s="5" t="s">
        <v>15</v>
      </c>
      <c r="I36" s="5" t="s">
        <v>15</v>
      </c>
      <c r="J36" s="5" t="s">
        <v>15</v>
      </c>
      <c r="K36" s="5" t="s">
        <v>15</v>
      </c>
      <c r="O36" s="5" t="s">
        <v>15</v>
      </c>
      <c r="S36" s="5" t="s">
        <v>15</v>
      </c>
      <c r="T36" s="5" t="s">
        <v>15</v>
      </c>
      <c r="U36" s="5" t="s">
        <v>15</v>
      </c>
      <c r="V36" s="5" t="s">
        <v>15</v>
      </c>
      <c r="W36" s="5" t="s">
        <v>15</v>
      </c>
      <c r="Y36" s="5" t="s">
        <v>15</v>
      </c>
      <c r="Z36" s="5">
        <v>-1</v>
      </c>
      <c r="AA36" s="5" t="s">
        <v>12</v>
      </c>
      <c r="AB36" s="5" t="s">
        <v>12</v>
      </c>
      <c r="AC36" s="5" t="s">
        <v>24</v>
      </c>
      <c r="AD36" s="5" t="s">
        <v>12</v>
      </c>
      <c r="AE36" s="5" t="s">
        <v>12</v>
      </c>
      <c r="AF36" s="5" t="s">
        <v>12</v>
      </c>
      <c r="AG36" s="5" t="s">
        <v>13</v>
      </c>
      <c r="AH36" s="5" t="s">
        <v>12</v>
      </c>
      <c r="AI36" s="5" t="s">
        <v>12</v>
      </c>
      <c r="AJ36" s="5" t="s">
        <v>15</v>
      </c>
      <c r="AK36" s="5">
        <v>16</v>
      </c>
    </row>
    <row r="37" spans="1:41" x14ac:dyDescent="0.25">
      <c r="A37" s="1" t="s">
        <v>86</v>
      </c>
      <c r="B37" s="1" t="s">
        <v>7</v>
      </c>
      <c r="C37" s="1" t="s">
        <v>8</v>
      </c>
      <c r="D37" s="1" t="s">
        <v>52</v>
      </c>
      <c r="E37" s="34" t="s">
        <v>21</v>
      </c>
      <c r="F37" s="1" t="s">
        <v>10</v>
      </c>
      <c r="G37" s="5">
        <v>6</v>
      </c>
      <c r="H37" s="5">
        <v>14</v>
      </c>
      <c r="I37" s="5">
        <v>10</v>
      </c>
      <c r="J37" s="5">
        <v>21.6</v>
      </c>
      <c r="K37" s="5">
        <v>14</v>
      </c>
      <c r="L37" s="5">
        <v>28</v>
      </c>
      <c r="M37" s="5">
        <v>24</v>
      </c>
      <c r="N37" s="5">
        <v>37</v>
      </c>
      <c r="O37" s="5">
        <v>26.606999999999999</v>
      </c>
      <c r="P37" s="5">
        <v>33.646000000000001</v>
      </c>
      <c r="Q37" s="5">
        <v>31.956</v>
      </c>
      <c r="R37" s="5">
        <v>43.994999999999997</v>
      </c>
      <c r="S37" s="5">
        <v>41.350999999999999</v>
      </c>
      <c r="T37" s="5">
        <v>31.451000000000001</v>
      </c>
      <c r="U37" s="5">
        <v>34.658000000000001</v>
      </c>
      <c r="V37" s="5">
        <v>33.83</v>
      </c>
      <c r="W37" s="5">
        <v>32.423999999999999</v>
      </c>
      <c r="X37" s="5">
        <v>35.433999999999997</v>
      </c>
      <c r="Y37" s="5">
        <v>38.094000000000001</v>
      </c>
      <c r="Z37" s="5">
        <v>40.515999999999998</v>
      </c>
      <c r="AA37" s="5">
        <v>32.606999999999999</v>
      </c>
      <c r="AB37" s="5">
        <v>31.82</v>
      </c>
      <c r="AC37" s="5">
        <v>31.465</v>
      </c>
      <c r="AD37" s="5">
        <v>36.542999999999999</v>
      </c>
      <c r="AE37" s="5">
        <v>64.367999999999995</v>
      </c>
      <c r="AF37" s="5">
        <v>44.533999999999999</v>
      </c>
      <c r="AG37" s="5">
        <v>29.951000000000001</v>
      </c>
      <c r="AH37" s="5">
        <v>21.446000000000002</v>
      </c>
      <c r="AI37" s="5">
        <v>25.152000000000001</v>
      </c>
      <c r="AJ37" s="5">
        <v>22.11</v>
      </c>
      <c r="AK37" s="5">
        <v>17</v>
      </c>
      <c r="AM37" s="13">
        <f>+AO37/$AO$3</f>
        <v>2.5647266393215456E-3</v>
      </c>
      <c r="AN37" s="7">
        <f>IF(AK37=1,AM37,AM37+AN35)</f>
        <v>0.97114068403376208</v>
      </c>
      <c r="AO37" s="5">
        <f>SUM(G37:AJ37)</f>
        <v>918.55800000000011</v>
      </c>
    </row>
    <row r="38" spans="1:41" x14ac:dyDescent="0.25">
      <c r="A38" s="1" t="s">
        <v>86</v>
      </c>
      <c r="B38" s="1" t="s">
        <v>7</v>
      </c>
      <c r="C38" s="1" t="s">
        <v>8</v>
      </c>
      <c r="D38" s="1" t="s">
        <v>52</v>
      </c>
      <c r="E38" s="34" t="s">
        <v>21</v>
      </c>
      <c r="F38" s="1" t="s">
        <v>11</v>
      </c>
      <c r="G38" s="5" t="s">
        <v>15</v>
      </c>
      <c r="H38" s="5" t="s">
        <v>15</v>
      </c>
      <c r="I38" s="5" t="s">
        <v>15</v>
      </c>
      <c r="J38" s="5" t="s">
        <v>15</v>
      </c>
      <c r="K38" s="5" t="s">
        <v>15</v>
      </c>
      <c r="L38" s="5" t="s">
        <v>15</v>
      </c>
      <c r="M38" s="5" t="s">
        <v>15</v>
      </c>
      <c r="N38" s="5" t="s">
        <v>15</v>
      </c>
      <c r="O38" s="5" t="s">
        <v>18</v>
      </c>
      <c r="P38" s="5" t="s">
        <v>15</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13</v>
      </c>
      <c r="AE38" s="5" t="s">
        <v>12</v>
      </c>
      <c r="AF38" s="5" t="s">
        <v>12</v>
      </c>
      <c r="AG38" s="5" t="s">
        <v>12</v>
      </c>
      <c r="AH38" s="5" t="s">
        <v>12</v>
      </c>
      <c r="AI38" s="5" t="s">
        <v>12</v>
      </c>
      <c r="AJ38" s="5" t="s">
        <v>12</v>
      </c>
      <c r="AK38" s="5">
        <v>17</v>
      </c>
    </row>
    <row r="39" spans="1:41" x14ac:dyDescent="0.25">
      <c r="A39" s="1" t="s">
        <v>86</v>
      </c>
      <c r="B39" s="1" t="s">
        <v>7</v>
      </c>
      <c r="C39" s="1" t="s">
        <v>8</v>
      </c>
      <c r="D39" s="1" t="s">
        <v>27</v>
      </c>
      <c r="E39" s="34" t="s">
        <v>21</v>
      </c>
      <c r="F39" s="1" t="s">
        <v>10</v>
      </c>
      <c r="G39" s="5">
        <v>68</v>
      </c>
      <c r="H39" s="5">
        <v>60</v>
      </c>
      <c r="I39" s="5">
        <v>45</v>
      </c>
      <c r="J39" s="5">
        <v>74</v>
      </c>
      <c r="K39" s="5">
        <v>11</v>
      </c>
      <c r="L39" s="5">
        <v>7</v>
      </c>
      <c r="M39" s="5">
        <v>9</v>
      </c>
      <c r="N39" s="5">
        <v>30.273</v>
      </c>
      <c r="O39" s="5">
        <v>11.8</v>
      </c>
      <c r="P39" s="5">
        <v>24.6</v>
      </c>
      <c r="Q39" s="5">
        <v>29.1</v>
      </c>
      <c r="R39" s="5">
        <v>46.107999999999997</v>
      </c>
      <c r="S39" s="5">
        <v>47.826999999999998</v>
      </c>
      <c r="T39" s="5">
        <v>14.762</v>
      </c>
      <c r="U39" s="5">
        <v>19.164000000000001</v>
      </c>
      <c r="V39" s="5">
        <v>4.6550000000000002</v>
      </c>
      <c r="W39" s="5">
        <v>8.1999999999999993</v>
      </c>
      <c r="X39" s="5">
        <v>16.469000000000001</v>
      </c>
      <c r="Y39" s="5">
        <v>13.077999999999999</v>
      </c>
      <c r="Z39" s="5">
        <v>18.414000000000001</v>
      </c>
      <c r="AA39" s="5">
        <v>20.422999999999998</v>
      </c>
      <c r="AB39" s="5">
        <v>18.007000000000001</v>
      </c>
      <c r="AC39" s="5">
        <v>28.52</v>
      </c>
      <c r="AD39" s="5">
        <v>52.747999999999998</v>
      </c>
      <c r="AE39" s="5">
        <v>52.262</v>
      </c>
      <c r="AF39" s="5">
        <v>30.792000000000002</v>
      </c>
      <c r="AG39" s="5">
        <v>31.399000000000001</v>
      </c>
      <c r="AH39" s="5">
        <v>14.355</v>
      </c>
      <c r="AI39" s="5">
        <v>13.391</v>
      </c>
      <c r="AJ39" s="5">
        <v>16.809999999999999</v>
      </c>
      <c r="AK39" s="5">
        <v>18</v>
      </c>
      <c r="AM39" s="13">
        <f>+AO39/$AO$3</f>
        <v>2.3374450597507253E-3</v>
      </c>
      <c r="AN39" s="7">
        <f>IF(AK39=1,AM39,AM39+AN37)</f>
        <v>0.97347812909351283</v>
      </c>
      <c r="AO39" s="5">
        <f>SUM(G39:AJ39)</f>
        <v>837.15700000000004</v>
      </c>
    </row>
    <row r="40" spans="1:41" x14ac:dyDescent="0.25">
      <c r="A40" s="1" t="s">
        <v>86</v>
      </c>
      <c r="B40" s="1" t="s">
        <v>7</v>
      </c>
      <c r="C40" s="1" t="s">
        <v>8</v>
      </c>
      <c r="D40" s="1" t="s">
        <v>27</v>
      </c>
      <c r="E40" s="34" t="s">
        <v>21</v>
      </c>
      <c r="F40" s="1" t="s">
        <v>11</v>
      </c>
      <c r="G40" s="5" t="s">
        <v>24</v>
      </c>
      <c r="H40" s="5" t="s">
        <v>24</v>
      </c>
      <c r="I40" s="5" t="s">
        <v>24</v>
      </c>
      <c r="J40" s="5" t="s">
        <v>24</v>
      </c>
      <c r="K40" s="5" t="s">
        <v>24</v>
      </c>
      <c r="L40" s="5" t="s">
        <v>24</v>
      </c>
      <c r="M40" s="5" t="s">
        <v>13</v>
      </c>
      <c r="N40" s="5" t="s">
        <v>13</v>
      </c>
      <c r="O40" s="5" t="s">
        <v>24</v>
      </c>
      <c r="P40" s="5" t="s">
        <v>24</v>
      </c>
      <c r="Q40" s="5" t="s">
        <v>13</v>
      </c>
      <c r="R40" s="5" t="s">
        <v>13</v>
      </c>
      <c r="S40" s="5" t="s">
        <v>13</v>
      </c>
      <c r="T40" s="5" t="s">
        <v>13</v>
      </c>
      <c r="U40" s="5" t="s">
        <v>13</v>
      </c>
      <c r="V40" s="5" t="s">
        <v>13</v>
      </c>
      <c r="W40" s="5" t="s">
        <v>13</v>
      </c>
      <c r="X40" s="5" t="s">
        <v>13</v>
      </c>
      <c r="Y40" s="5" t="s">
        <v>13</v>
      </c>
      <c r="Z40" s="5" t="s">
        <v>13</v>
      </c>
      <c r="AA40" s="5" t="s">
        <v>13</v>
      </c>
      <c r="AB40" s="5" t="s">
        <v>13</v>
      </c>
      <c r="AC40" s="5" t="s">
        <v>13</v>
      </c>
      <c r="AD40" s="5" t="s">
        <v>13</v>
      </c>
      <c r="AE40" s="5" t="s">
        <v>15</v>
      </c>
      <c r="AF40" s="5" t="s">
        <v>15</v>
      </c>
      <c r="AG40" s="5" t="s">
        <v>15</v>
      </c>
      <c r="AH40" s="5" t="s">
        <v>15</v>
      </c>
      <c r="AI40" s="5" t="s">
        <v>15</v>
      </c>
      <c r="AJ40" s="5" t="s">
        <v>15</v>
      </c>
      <c r="AK40" s="5">
        <v>18</v>
      </c>
    </row>
    <row r="41" spans="1:41" x14ac:dyDescent="0.25">
      <c r="A41" s="1" t="s">
        <v>86</v>
      </c>
      <c r="B41" s="1" t="s">
        <v>7</v>
      </c>
      <c r="C41" s="1" t="s">
        <v>8</v>
      </c>
      <c r="D41" s="1" t="s">
        <v>71</v>
      </c>
      <c r="E41" s="34" t="s">
        <v>21</v>
      </c>
      <c r="F41" s="1" t="s">
        <v>10</v>
      </c>
      <c r="U41" s="5">
        <v>32</v>
      </c>
      <c r="V41" s="5">
        <v>41.435000000000002</v>
      </c>
      <c r="W41" s="5">
        <v>58.5</v>
      </c>
      <c r="X41" s="5">
        <v>102.328</v>
      </c>
      <c r="Y41" s="5">
        <v>147.197</v>
      </c>
      <c r="Z41" s="5">
        <v>42.075000000000003</v>
      </c>
      <c r="AA41" s="5">
        <v>43.186</v>
      </c>
      <c r="AB41" s="5">
        <v>48.793999999999997</v>
      </c>
      <c r="AC41" s="5">
        <v>45.865000000000002</v>
      </c>
      <c r="AD41" s="5">
        <v>83.671000000000006</v>
      </c>
      <c r="AE41" s="5">
        <v>47.987000000000002</v>
      </c>
      <c r="AF41" s="5">
        <v>27.706</v>
      </c>
      <c r="AG41" s="5">
        <v>49.826999999999998</v>
      </c>
      <c r="AH41" s="5">
        <v>16.163</v>
      </c>
      <c r="AK41" s="5">
        <v>19</v>
      </c>
      <c r="AM41" s="13">
        <f>+AO41/$AO$3</f>
        <v>2.1966578570542052E-3</v>
      </c>
      <c r="AN41" s="7">
        <f>IF(AK41=1,AM41,AM41+AN39)</f>
        <v>0.97567478695056709</v>
      </c>
      <c r="AO41" s="5">
        <f>SUM(G41:AJ41)</f>
        <v>786.73400000000004</v>
      </c>
    </row>
    <row r="42" spans="1:41" x14ac:dyDescent="0.25">
      <c r="A42" s="1" t="s">
        <v>86</v>
      </c>
      <c r="B42" s="1" t="s">
        <v>7</v>
      </c>
      <c r="C42" s="1" t="s">
        <v>8</v>
      </c>
      <c r="D42" s="1" t="s">
        <v>71</v>
      </c>
      <c r="E42" s="34" t="s">
        <v>21</v>
      </c>
      <c r="F42" s="1" t="s">
        <v>11</v>
      </c>
      <c r="U42" s="5">
        <v>-1</v>
      </c>
      <c r="V42" s="5">
        <v>-1</v>
      </c>
      <c r="W42" s="5">
        <v>-1</v>
      </c>
      <c r="X42" s="5" t="s">
        <v>15</v>
      </c>
      <c r="Y42" s="5" t="s">
        <v>15</v>
      </c>
      <c r="Z42" s="5" t="s">
        <v>15</v>
      </c>
      <c r="AA42" s="5" t="s">
        <v>15</v>
      </c>
      <c r="AB42" s="5" t="s">
        <v>15</v>
      </c>
      <c r="AC42" s="5" t="s">
        <v>15</v>
      </c>
      <c r="AD42" s="5" t="s">
        <v>15</v>
      </c>
      <c r="AE42" s="5">
        <v>-1</v>
      </c>
      <c r="AF42" s="5">
        <v>-1</v>
      </c>
      <c r="AG42" s="5">
        <v>-1</v>
      </c>
      <c r="AH42" s="5">
        <v>-1</v>
      </c>
      <c r="AK42" s="5">
        <v>19</v>
      </c>
    </row>
    <row r="43" spans="1:41" x14ac:dyDescent="0.25">
      <c r="A43" s="1" t="s">
        <v>86</v>
      </c>
      <c r="B43" s="1" t="s">
        <v>7</v>
      </c>
      <c r="C43" s="1" t="s">
        <v>8</v>
      </c>
      <c r="D43" s="1" t="s">
        <v>37</v>
      </c>
      <c r="E43" s="34" t="s">
        <v>33</v>
      </c>
      <c r="F43" s="1" t="s">
        <v>10</v>
      </c>
      <c r="Z43" s="5">
        <v>70</v>
      </c>
      <c r="AA43" s="5">
        <v>62</v>
      </c>
      <c r="AB43" s="5">
        <v>62</v>
      </c>
      <c r="AC43" s="5">
        <v>50</v>
      </c>
      <c r="AD43" s="5">
        <v>100</v>
      </c>
      <c r="AE43" s="5">
        <v>150</v>
      </c>
      <c r="AF43" s="5">
        <v>84.65</v>
      </c>
      <c r="AG43" s="5">
        <v>84.65</v>
      </c>
      <c r="AH43" s="5">
        <v>83.385000000000005</v>
      </c>
      <c r="AK43" s="5">
        <v>20</v>
      </c>
      <c r="AM43" s="13">
        <f>+AO43/$AO$3</f>
        <v>2.0848361352051887E-3</v>
      </c>
      <c r="AN43" s="7">
        <f>IF(AK43=1,AM43,AM43+AN41)</f>
        <v>0.97775962308577224</v>
      </c>
      <c r="AO43" s="5">
        <f>SUM(G43:AJ43)</f>
        <v>746.68499999999995</v>
      </c>
    </row>
    <row r="44" spans="1:41" x14ac:dyDescent="0.25">
      <c r="A44" s="1" t="s">
        <v>86</v>
      </c>
      <c r="B44" s="1" t="s">
        <v>7</v>
      </c>
      <c r="C44" s="1" t="s">
        <v>8</v>
      </c>
      <c r="D44" s="1" t="s">
        <v>37</v>
      </c>
      <c r="E44" s="34" t="s">
        <v>33</v>
      </c>
      <c r="F44" s="1" t="s">
        <v>11</v>
      </c>
      <c r="Z44" s="5">
        <v>-1</v>
      </c>
      <c r="AA44" s="5">
        <v>-1</v>
      </c>
      <c r="AB44" s="5">
        <v>-1</v>
      </c>
      <c r="AC44" s="5">
        <v>-1</v>
      </c>
      <c r="AD44" s="5">
        <v>-1</v>
      </c>
      <c r="AE44" s="5">
        <v>-1</v>
      </c>
      <c r="AF44" s="5">
        <v>-1</v>
      </c>
      <c r="AG44" s="5">
        <v>-1</v>
      </c>
      <c r="AH44" s="5">
        <v>-1</v>
      </c>
      <c r="AK44" s="5">
        <v>20</v>
      </c>
    </row>
    <row r="45" spans="1:41" x14ac:dyDescent="0.25">
      <c r="A45" s="1" t="s">
        <v>86</v>
      </c>
      <c r="B45" s="1" t="s">
        <v>7</v>
      </c>
      <c r="C45" s="1" t="s">
        <v>8</v>
      </c>
      <c r="D45" s="1" t="s">
        <v>40</v>
      </c>
      <c r="E45" s="34" t="s">
        <v>21</v>
      </c>
      <c r="F45" s="1" t="s">
        <v>10</v>
      </c>
      <c r="G45" s="5">
        <v>13</v>
      </c>
      <c r="I45" s="5">
        <v>1</v>
      </c>
      <c r="J45" s="5">
        <v>4</v>
      </c>
      <c r="K45" s="5">
        <v>15</v>
      </c>
      <c r="L45" s="5">
        <v>15</v>
      </c>
      <c r="M45" s="5">
        <v>42</v>
      </c>
      <c r="N45" s="5">
        <v>84.31</v>
      </c>
      <c r="P45" s="5">
        <v>53.807000000000002</v>
      </c>
      <c r="Q45" s="5">
        <v>88.03</v>
      </c>
      <c r="R45" s="5">
        <v>73.111999999999995</v>
      </c>
      <c r="S45" s="5">
        <v>55.527999999999999</v>
      </c>
      <c r="T45" s="5">
        <v>30.274000000000001</v>
      </c>
      <c r="U45" s="5">
        <v>26.463999999999999</v>
      </c>
      <c r="V45" s="5">
        <v>42.737000000000002</v>
      </c>
      <c r="AC45" s="5">
        <v>39.267000000000003</v>
      </c>
      <c r="AD45" s="5">
        <v>28.555</v>
      </c>
      <c r="AE45" s="5">
        <v>36.273000000000003</v>
      </c>
      <c r="AF45" s="5">
        <v>35.89</v>
      </c>
      <c r="AG45" s="5">
        <v>21.866</v>
      </c>
      <c r="AH45" s="5">
        <v>15.36</v>
      </c>
      <c r="AI45" s="5">
        <v>4.3099999999999996</v>
      </c>
      <c r="AJ45" s="5">
        <v>13.845000000000001</v>
      </c>
      <c r="AK45" s="5">
        <v>21</v>
      </c>
      <c r="AM45" s="13">
        <f>+AO45/$AO$3</f>
        <v>2.0651321253400612E-3</v>
      </c>
      <c r="AN45" s="7">
        <f>IF(AK45=1,AM45,AM45+AN43)</f>
        <v>0.97982475521111234</v>
      </c>
      <c r="AO45" s="5">
        <f>SUM(G45:AJ45)</f>
        <v>739.62800000000004</v>
      </c>
    </row>
    <row r="46" spans="1:41" x14ac:dyDescent="0.25">
      <c r="A46" s="1" t="s">
        <v>86</v>
      </c>
      <c r="B46" s="1" t="s">
        <v>7</v>
      </c>
      <c r="C46" s="1" t="s">
        <v>8</v>
      </c>
      <c r="D46" s="1" t="s">
        <v>40</v>
      </c>
      <c r="E46" s="34" t="s">
        <v>21</v>
      </c>
      <c r="F46" s="1" t="s">
        <v>11</v>
      </c>
      <c r="G46" s="5">
        <v>-1</v>
      </c>
      <c r="I46" s="5">
        <v>-1</v>
      </c>
      <c r="J46" s="5">
        <v>-1</v>
      </c>
      <c r="K46" s="5">
        <v>-1</v>
      </c>
      <c r="L46" s="5">
        <v>-1</v>
      </c>
      <c r="M46" s="5">
        <v>-1</v>
      </c>
      <c r="N46" s="5">
        <v>-1</v>
      </c>
      <c r="P46" s="5">
        <v>-1</v>
      </c>
      <c r="Q46" s="5" t="s">
        <v>15</v>
      </c>
      <c r="R46" s="5" t="s">
        <v>15</v>
      </c>
      <c r="S46" s="5" t="s">
        <v>15</v>
      </c>
      <c r="T46" s="5" t="s">
        <v>15</v>
      </c>
      <c r="U46" s="5" t="s">
        <v>15</v>
      </c>
      <c r="V46" s="5" t="s">
        <v>15</v>
      </c>
      <c r="AC46" s="5">
        <v>-1</v>
      </c>
      <c r="AD46" s="5">
        <v>-1</v>
      </c>
      <c r="AE46" s="5">
        <v>-1</v>
      </c>
      <c r="AF46" s="5">
        <v>-1</v>
      </c>
      <c r="AG46" s="5">
        <v>-1</v>
      </c>
      <c r="AH46" s="5">
        <v>-1</v>
      </c>
      <c r="AI46" s="5">
        <v>-1</v>
      </c>
      <c r="AJ46" s="5">
        <v>-1</v>
      </c>
      <c r="AK46" s="5">
        <v>21</v>
      </c>
    </row>
    <row r="47" spans="1:41" x14ac:dyDescent="0.25">
      <c r="A47" s="1" t="s">
        <v>86</v>
      </c>
      <c r="B47" s="1" t="s">
        <v>7</v>
      </c>
      <c r="C47" s="1" t="s">
        <v>8</v>
      </c>
      <c r="D47" s="1" t="s">
        <v>212</v>
      </c>
      <c r="E47" s="34" t="s">
        <v>22</v>
      </c>
      <c r="F47" s="1" t="s">
        <v>10</v>
      </c>
      <c r="G47" s="5">
        <v>202</v>
      </c>
      <c r="H47" s="5">
        <v>150</v>
      </c>
      <c r="I47" s="5">
        <v>222.667</v>
      </c>
      <c r="J47" s="5">
        <v>20</v>
      </c>
      <c r="AK47" s="5">
        <v>22</v>
      </c>
      <c r="AM47" s="13">
        <f>+AO47/$AO$3</f>
        <v>1.6603832272163819E-3</v>
      </c>
      <c r="AN47" s="7">
        <f>IF(AK47=1,AM47,AM47+AN45)</f>
        <v>0.98148513843832874</v>
      </c>
      <c r="AO47" s="5">
        <f>SUM(G47:AJ47)</f>
        <v>594.66700000000003</v>
      </c>
    </row>
    <row r="48" spans="1:41" x14ac:dyDescent="0.25">
      <c r="A48" s="1" t="s">
        <v>86</v>
      </c>
      <c r="B48" s="1" t="s">
        <v>7</v>
      </c>
      <c r="C48" s="1" t="s">
        <v>8</v>
      </c>
      <c r="D48" s="1" t="s">
        <v>212</v>
      </c>
      <c r="E48" s="34" t="s">
        <v>22</v>
      </c>
      <c r="F48" s="1" t="s">
        <v>11</v>
      </c>
      <c r="G48" s="5">
        <v>-1</v>
      </c>
      <c r="H48" s="5">
        <v>-1</v>
      </c>
      <c r="I48" s="5">
        <v>-1</v>
      </c>
      <c r="J48" s="5">
        <v>-1</v>
      </c>
      <c r="AK48" s="5">
        <v>22</v>
      </c>
    </row>
    <row r="49" spans="1:41" x14ac:dyDescent="0.25">
      <c r="A49" s="1" t="s">
        <v>86</v>
      </c>
      <c r="B49" s="1" t="s">
        <v>7</v>
      </c>
      <c r="C49" s="1" t="s">
        <v>8</v>
      </c>
      <c r="D49" s="1" t="s">
        <v>43</v>
      </c>
      <c r="E49" s="34" t="s">
        <v>21</v>
      </c>
      <c r="F49" s="1" t="s">
        <v>10</v>
      </c>
      <c r="J49" s="5">
        <v>33.299999999999997</v>
      </c>
      <c r="K49" s="5">
        <v>16.100000000000001</v>
      </c>
      <c r="L49" s="5">
        <v>15.9</v>
      </c>
      <c r="M49" s="5">
        <v>12.1</v>
      </c>
      <c r="N49" s="5">
        <v>13.2</v>
      </c>
      <c r="O49" s="5">
        <v>19</v>
      </c>
      <c r="P49" s="5">
        <v>10.4</v>
      </c>
      <c r="Q49" s="5">
        <v>19.286999999999999</v>
      </c>
      <c r="R49" s="5">
        <v>23.501000000000001</v>
      </c>
      <c r="S49" s="5">
        <v>38.854999999999997</v>
      </c>
      <c r="T49" s="5">
        <v>34.380000000000003</v>
      </c>
      <c r="U49" s="5">
        <v>22.933</v>
      </c>
      <c r="V49" s="5">
        <v>35.805999999999997</v>
      </c>
      <c r="W49" s="5">
        <v>16.902999999999999</v>
      </c>
      <c r="X49" s="5">
        <v>12.686999999999999</v>
      </c>
      <c r="Y49" s="5">
        <v>23.077999999999999</v>
      </c>
      <c r="Z49" s="5">
        <v>14.667</v>
      </c>
      <c r="AA49" s="5">
        <v>15.803000000000001</v>
      </c>
      <c r="AB49" s="5">
        <v>19.998000000000001</v>
      </c>
      <c r="AC49" s="5">
        <v>28.928999999999998</v>
      </c>
      <c r="AD49" s="5">
        <v>20.2</v>
      </c>
      <c r="AE49" s="5">
        <v>18.132999999999999</v>
      </c>
      <c r="AF49" s="5">
        <v>16.187000000000001</v>
      </c>
      <c r="AG49" s="5">
        <v>9.0660000000000007</v>
      </c>
      <c r="AH49" s="5">
        <v>11.661</v>
      </c>
      <c r="AI49" s="5">
        <v>11.983000000000001</v>
      </c>
      <c r="AJ49" s="5">
        <v>7.7069999999999999</v>
      </c>
      <c r="AK49" s="5">
        <v>23</v>
      </c>
      <c r="AM49" s="13">
        <f>+AO49/$AO$3</f>
        <v>1.4568291063155145E-3</v>
      </c>
      <c r="AN49" s="7">
        <f>IF(AK49=1,AM49,AM49+AN47)</f>
        <v>0.98294196754464425</v>
      </c>
      <c r="AO49" s="5">
        <f>SUM(G49:AJ49)</f>
        <v>521.7639999999999</v>
      </c>
    </row>
    <row r="50" spans="1:41" x14ac:dyDescent="0.25">
      <c r="A50" s="1" t="s">
        <v>86</v>
      </c>
      <c r="B50" s="1" t="s">
        <v>7</v>
      </c>
      <c r="C50" s="1" t="s">
        <v>8</v>
      </c>
      <c r="D50" s="1" t="s">
        <v>43</v>
      </c>
      <c r="E50" s="34" t="s">
        <v>21</v>
      </c>
      <c r="F50" s="1" t="s">
        <v>11</v>
      </c>
      <c r="J50" s="5">
        <v>-1</v>
      </c>
      <c r="K50" s="5">
        <v>-1</v>
      </c>
      <c r="L50" s="5">
        <v>-1</v>
      </c>
      <c r="M50" s="5">
        <v>-1</v>
      </c>
      <c r="N50" s="5">
        <v>-1</v>
      </c>
      <c r="O50" s="5">
        <v>-1</v>
      </c>
      <c r="P50" s="5">
        <v>-1</v>
      </c>
      <c r="Q50" s="5">
        <v>-1</v>
      </c>
      <c r="R50" s="5">
        <v>-1</v>
      </c>
      <c r="S50" s="5">
        <v>-1</v>
      </c>
      <c r="T50" s="5">
        <v>-1</v>
      </c>
      <c r="U50" s="5">
        <v>-1</v>
      </c>
      <c r="V50" s="5">
        <v>-1</v>
      </c>
      <c r="W50" s="5" t="s">
        <v>15</v>
      </c>
      <c r="X50" s="5" t="s">
        <v>15</v>
      </c>
      <c r="Y50" s="5" t="s">
        <v>15</v>
      </c>
      <c r="Z50" s="5" t="s">
        <v>15</v>
      </c>
      <c r="AA50" s="5" t="s">
        <v>15</v>
      </c>
      <c r="AB50" s="5" t="s">
        <v>15</v>
      </c>
      <c r="AC50" s="5" t="s">
        <v>15</v>
      </c>
      <c r="AD50" s="5" t="s">
        <v>15</v>
      </c>
      <c r="AE50" s="5" t="s">
        <v>15</v>
      </c>
      <c r="AF50" s="5" t="s">
        <v>15</v>
      </c>
      <c r="AG50" s="5" t="s">
        <v>15</v>
      </c>
      <c r="AH50" s="5" t="s">
        <v>15</v>
      </c>
      <c r="AI50" s="5" t="s">
        <v>15</v>
      </c>
      <c r="AJ50" s="5" t="s">
        <v>15</v>
      </c>
      <c r="AK50" s="5">
        <v>23</v>
      </c>
    </row>
    <row r="51" spans="1:41" x14ac:dyDescent="0.25">
      <c r="A51" s="1" t="s">
        <v>86</v>
      </c>
      <c r="B51" s="1" t="s">
        <v>7</v>
      </c>
      <c r="C51" s="1" t="s">
        <v>8</v>
      </c>
      <c r="D51" s="1" t="s">
        <v>216</v>
      </c>
      <c r="E51" s="34" t="s">
        <v>21</v>
      </c>
      <c r="F51" s="1" t="s">
        <v>10</v>
      </c>
      <c r="G51" s="5">
        <v>23</v>
      </c>
      <c r="H51" s="5">
        <v>0.1</v>
      </c>
      <c r="I51" s="5">
        <v>4</v>
      </c>
      <c r="J51" s="5">
        <v>3</v>
      </c>
      <c r="K51" s="5">
        <v>1</v>
      </c>
      <c r="L51" s="5">
        <v>0.4</v>
      </c>
      <c r="M51" s="5">
        <v>1</v>
      </c>
      <c r="N51" s="5">
        <v>0.1</v>
      </c>
      <c r="O51" s="5">
        <v>22</v>
      </c>
      <c r="P51" s="5">
        <v>22</v>
      </c>
      <c r="Q51" s="5">
        <v>7.14</v>
      </c>
      <c r="R51" s="5">
        <v>7.14</v>
      </c>
      <c r="S51" s="5">
        <v>7.14</v>
      </c>
      <c r="T51" s="5">
        <v>7.14</v>
      </c>
      <c r="U51" s="5">
        <v>51.472999999999999</v>
      </c>
      <c r="V51" s="5">
        <v>7.0549999999999997</v>
      </c>
      <c r="W51" s="5">
        <v>33.651000000000003</v>
      </c>
      <c r="X51" s="5">
        <v>12.63</v>
      </c>
      <c r="Y51" s="5">
        <v>10.701000000000001</v>
      </c>
      <c r="Z51" s="5">
        <v>8.3179999999999996</v>
      </c>
      <c r="AA51" s="5">
        <v>4.2050000000000001</v>
      </c>
      <c r="AB51" s="5">
        <v>39.801000000000002</v>
      </c>
      <c r="AC51" s="5">
        <v>102.245</v>
      </c>
      <c r="AD51" s="5">
        <v>33.406999999999996</v>
      </c>
      <c r="AE51" s="5">
        <v>46.49</v>
      </c>
      <c r="AF51" s="5">
        <v>25.757000000000001</v>
      </c>
      <c r="AG51" s="5">
        <v>12.2</v>
      </c>
      <c r="AH51" s="5">
        <v>5.9880000000000004</v>
      </c>
      <c r="AJ51" s="5">
        <v>1.5569999999999999</v>
      </c>
      <c r="AK51" s="5">
        <v>24</v>
      </c>
      <c r="AM51" s="13">
        <f>+AO51/$AO$3</f>
        <v>1.3978427222414477E-3</v>
      </c>
      <c r="AN51" s="7">
        <f>IF(AK51=1,AM51,AM51+AN49)</f>
        <v>0.98433981026688566</v>
      </c>
      <c r="AO51" s="5">
        <f>SUM(G51:AJ51)</f>
        <v>500.63800000000003</v>
      </c>
    </row>
    <row r="52" spans="1:41" x14ac:dyDescent="0.25">
      <c r="A52" s="1" t="s">
        <v>86</v>
      </c>
      <c r="B52" s="1" t="s">
        <v>7</v>
      </c>
      <c r="C52" s="1" t="s">
        <v>8</v>
      </c>
      <c r="D52" s="1" t="s">
        <v>216</v>
      </c>
      <c r="E52" s="34" t="s">
        <v>21</v>
      </c>
      <c r="F52" s="1" t="s">
        <v>11</v>
      </c>
      <c r="G52" s="5">
        <v>-1</v>
      </c>
      <c r="H52" s="5">
        <v>-1</v>
      </c>
      <c r="I52" s="5">
        <v>-1</v>
      </c>
      <c r="J52" s="5">
        <v>-1</v>
      </c>
      <c r="K52" s="5">
        <v>-1</v>
      </c>
      <c r="L52" s="5">
        <v>-1</v>
      </c>
      <c r="M52" s="5">
        <v>-1</v>
      </c>
      <c r="N52" s="5">
        <v>-1</v>
      </c>
      <c r="O52" s="5">
        <v>-1</v>
      </c>
      <c r="P52" s="5">
        <v>-1</v>
      </c>
      <c r="Q52" s="5" t="s">
        <v>15</v>
      </c>
      <c r="R52" s="5">
        <v>-1</v>
      </c>
      <c r="S52" s="5">
        <v>-1</v>
      </c>
      <c r="T52" s="5">
        <v>-1</v>
      </c>
      <c r="U52" s="5" t="s">
        <v>15</v>
      </c>
      <c r="V52" s="5" t="s">
        <v>15</v>
      </c>
      <c r="W52" s="5" t="s">
        <v>15</v>
      </c>
      <c r="X52" s="5" t="s">
        <v>15</v>
      </c>
      <c r="Y52" s="5" t="s">
        <v>13</v>
      </c>
      <c r="Z52" s="5" t="s">
        <v>15</v>
      </c>
      <c r="AA52" s="5" t="s">
        <v>15</v>
      </c>
      <c r="AB52" s="5" t="s">
        <v>13</v>
      </c>
      <c r="AC52" s="5" t="s">
        <v>13</v>
      </c>
      <c r="AD52" s="5" t="s">
        <v>15</v>
      </c>
      <c r="AE52" s="5" t="s">
        <v>13</v>
      </c>
      <c r="AF52" s="5" t="s">
        <v>15</v>
      </c>
      <c r="AG52" s="5" t="s">
        <v>12</v>
      </c>
      <c r="AH52" s="5" t="s">
        <v>12</v>
      </c>
      <c r="AJ52" s="5" t="s">
        <v>15</v>
      </c>
      <c r="AK52" s="5">
        <v>24</v>
      </c>
    </row>
    <row r="53" spans="1:41" x14ac:dyDescent="0.25">
      <c r="A53" s="1" t="s">
        <v>86</v>
      </c>
      <c r="B53" s="1" t="s">
        <v>7</v>
      </c>
      <c r="C53" s="1" t="s">
        <v>8</v>
      </c>
      <c r="D53" s="1" t="s">
        <v>221</v>
      </c>
      <c r="E53" s="34" t="s">
        <v>21</v>
      </c>
      <c r="F53" s="1" t="s">
        <v>10</v>
      </c>
      <c r="P53" s="5">
        <v>10.199999999999999</v>
      </c>
      <c r="Q53" s="5">
        <v>2.8</v>
      </c>
      <c r="R53" s="5">
        <v>35.65</v>
      </c>
      <c r="S53" s="5">
        <v>48.4</v>
      </c>
      <c r="U53" s="5">
        <v>82.015000000000001</v>
      </c>
      <c r="V53" s="5">
        <v>47.563000000000002</v>
      </c>
      <c r="W53" s="5">
        <v>17.093</v>
      </c>
      <c r="X53" s="5">
        <v>89.853999999999999</v>
      </c>
      <c r="Y53" s="5">
        <v>0.60399999999999998</v>
      </c>
      <c r="AA53" s="5">
        <v>17.856999999999999</v>
      </c>
      <c r="AB53" s="5">
        <v>3.0209999999999999</v>
      </c>
      <c r="AJ53" s="5">
        <v>77.981999999999999</v>
      </c>
      <c r="AK53" s="5">
        <v>25</v>
      </c>
      <c r="AM53" s="13">
        <f>+AO53/$AO$3</f>
        <v>1.2090980201197557E-3</v>
      </c>
      <c r="AN53" s="7">
        <f>IF(AK53=1,AM53,AM53+AN51)</f>
        <v>0.98554890828700537</v>
      </c>
      <c r="AO53" s="5">
        <f>SUM(G53:AJ53)</f>
        <v>433.03899999999999</v>
      </c>
    </row>
    <row r="54" spans="1:41" x14ac:dyDescent="0.25">
      <c r="A54" s="1" t="s">
        <v>86</v>
      </c>
      <c r="B54" s="1" t="s">
        <v>7</v>
      </c>
      <c r="C54" s="1" t="s">
        <v>8</v>
      </c>
      <c r="D54" s="1" t="s">
        <v>221</v>
      </c>
      <c r="E54" s="34" t="s">
        <v>21</v>
      </c>
      <c r="F54" s="1" t="s">
        <v>11</v>
      </c>
      <c r="P54" s="5">
        <v>-1</v>
      </c>
      <c r="Q54" s="5">
        <v>-1</v>
      </c>
      <c r="R54" s="5">
        <v>-1</v>
      </c>
      <c r="S54" s="5">
        <v>-1</v>
      </c>
      <c r="U54" s="5" t="s">
        <v>15</v>
      </c>
      <c r="V54" s="5" t="s">
        <v>15</v>
      </c>
      <c r="W54" s="5" t="s">
        <v>15</v>
      </c>
      <c r="X54" s="5" t="s">
        <v>15</v>
      </c>
      <c r="Y54" s="5" t="s">
        <v>15</v>
      </c>
      <c r="AA54" s="5" t="s">
        <v>13</v>
      </c>
      <c r="AB54" s="5" t="s">
        <v>15</v>
      </c>
      <c r="AJ54" s="5" t="s">
        <v>15</v>
      </c>
      <c r="AK54" s="5">
        <v>25</v>
      </c>
    </row>
    <row r="55" spans="1:41" x14ac:dyDescent="0.25">
      <c r="A55" s="1" t="s">
        <v>86</v>
      </c>
      <c r="B55" s="1" t="s">
        <v>7</v>
      </c>
      <c r="C55" s="1" t="s">
        <v>19</v>
      </c>
      <c r="D55" s="1" t="s">
        <v>123</v>
      </c>
      <c r="E55" s="34" t="s">
        <v>21</v>
      </c>
      <c r="F55" s="1" t="s">
        <v>10</v>
      </c>
      <c r="M55" s="5">
        <v>0.70699999999999996</v>
      </c>
      <c r="N55" s="5">
        <v>0.67</v>
      </c>
      <c r="O55" s="5">
        <v>0.25800000000000001</v>
      </c>
      <c r="Q55" s="5">
        <v>1.081</v>
      </c>
      <c r="R55" s="5">
        <v>3.54</v>
      </c>
      <c r="S55" s="5">
        <v>2.9329999999999998</v>
      </c>
      <c r="T55" s="5">
        <v>1.6579999999999999</v>
      </c>
      <c r="U55" s="5">
        <v>3.5760000000000001</v>
      </c>
      <c r="V55" s="5">
        <v>11.166</v>
      </c>
      <c r="W55" s="5">
        <v>6.2249999999999996</v>
      </c>
      <c r="X55" s="5">
        <v>11.118</v>
      </c>
      <c r="Y55" s="5">
        <v>22.855</v>
      </c>
      <c r="Z55" s="5">
        <v>21.337</v>
      </c>
      <c r="AA55" s="5">
        <v>21.972999999999999</v>
      </c>
      <c r="AB55" s="5">
        <v>29.920999999999999</v>
      </c>
      <c r="AC55" s="5">
        <v>34.194000000000003</v>
      </c>
      <c r="AD55" s="5">
        <v>26.358000000000001</v>
      </c>
      <c r="AE55" s="5">
        <v>43.752000000000002</v>
      </c>
      <c r="AF55" s="5">
        <v>43.466999999999999</v>
      </c>
      <c r="AG55" s="5">
        <v>22.992999999999999</v>
      </c>
      <c r="AH55" s="5">
        <v>18.847000000000001</v>
      </c>
      <c r="AI55" s="5">
        <v>50.610999999999997</v>
      </c>
      <c r="AJ55" s="5">
        <v>25.536999999999999</v>
      </c>
      <c r="AK55" s="5">
        <v>26</v>
      </c>
      <c r="AM55" s="13">
        <f>+AO55/$AO$3</f>
        <v>1.1301870484875826E-3</v>
      </c>
      <c r="AN55" s="7">
        <f>IF(AK55=1,AM55,AM55+AN53)</f>
        <v>0.98667909533549292</v>
      </c>
      <c r="AO55" s="5">
        <f>SUM(G55:AJ55)</f>
        <v>404.77699999999993</v>
      </c>
    </row>
    <row r="56" spans="1:41" x14ac:dyDescent="0.25">
      <c r="A56" s="1" t="s">
        <v>86</v>
      </c>
      <c r="B56" s="1" t="s">
        <v>7</v>
      </c>
      <c r="C56" s="1" t="s">
        <v>19</v>
      </c>
      <c r="D56" s="1" t="s">
        <v>123</v>
      </c>
      <c r="E56" s="34" t="s">
        <v>21</v>
      </c>
      <c r="F56" s="1" t="s">
        <v>11</v>
      </c>
      <c r="M56" s="5">
        <v>-1</v>
      </c>
      <c r="N56" s="5">
        <v>-1</v>
      </c>
      <c r="O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5">
      <c r="A57" s="1" t="s">
        <v>86</v>
      </c>
      <c r="B57" s="1" t="s">
        <v>7</v>
      </c>
      <c r="C57" s="1" t="s">
        <v>8</v>
      </c>
      <c r="D57" s="1" t="s">
        <v>217</v>
      </c>
      <c r="E57" s="34" t="s">
        <v>22</v>
      </c>
      <c r="F57" s="1" t="s">
        <v>10</v>
      </c>
      <c r="G57" s="5">
        <v>92</v>
      </c>
      <c r="H57" s="5">
        <v>88</v>
      </c>
      <c r="I57" s="5">
        <v>74</v>
      </c>
      <c r="J57" s="5">
        <v>78</v>
      </c>
      <c r="K57" s="5">
        <v>0.42</v>
      </c>
      <c r="L57" s="5">
        <v>36</v>
      </c>
      <c r="N57" s="5">
        <v>0.03</v>
      </c>
      <c r="P57" s="5">
        <v>0.1</v>
      </c>
      <c r="R57" s="5">
        <v>4.9000000000000002E-2</v>
      </c>
      <c r="U57" s="5">
        <v>0.19900000000000001</v>
      </c>
      <c r="W57" s="5">
        <v>5.5E-2</v>
      </c>
      <c r="Z57" s="5">
        <v>8.3000000000000004E-2</v>
      </c>
      <c r="AD57" s="5">
        <v>8.0000000000000002E-3</v>
      </c>
      <c r="AJ57" s="5">
        <v>7.8E-2</v>
      </c>
      <c r="AK57" s="5">
        <v>27</v>
      </c>
      <c r="AM57" s="13">
        <f>+AO57/$AO$3</f>
        <v>1.0303547014948596E-3</v>
      </c>
      <c r="AN57" s="7">
        <f>IF(AK57=1,AM57,AM57+AN55)</f>
        <v>0.98770945003698774</v>
      </c>
      <c r="AO57" s="5">
        <f>SUM(G57:AJ57)</f>
        <v>369.02199999999999</v>
      </c>
    </row>
    <row r="58" spans="1:41" x14ac:dyDescent="0.25">
      <c r="A58" s="1" t="s">
        <v>86</v>
      </c>
      <c r="B58" s="1" t="s">
        <v>7</v>
      </c>
      <c r="C58" s="1" t="s">
        <v>8</v>
      </c>
      <c r="D58" s="1" t="s">
        <v>217</v>
      </c>
      <c r="E58" s="34" t="s">
        <v>22</v>
      </c>
      <c r="F58" s="1" t="s">
        <v>11</v>
      </c>
      <c r="G58" s="5" t="s">
        <v>13</v>
      </c>
      <c r="H58" s="5" t="s">
        <v>13</v>
      </c>
      <c r="I58" s="5" t="s">
        <v>13</v>
      </c>
      <c r="J58" s="5" t="s">
        <v>13</v>
      </c>
      <c r="K58" s="5" t="s">
        <v>13</v>
      </c>
      <c r="L58" s="5" t="s">
        <v>13</v>
      </c>
      <c r="N58" s="5">
        <v>-1</v>
      </c>
      <c r="P58" s="5">
        <v>-1</v>
      </c>
      <c r="R58" s="5">
        <v>-1</v>
      </c>
      <c r="U58" s="5">
        <v>-1</v>
      </c>
      <c r="W58" s="5" t="s">
        <v>23</v>
      </c>
      <c r="Z58" s="5" t="s">
        <v>17</v>
      </c>
      <c r="AD58" s="5" t="s">
        <v>17</v>
      </c>
      <c r="AF58" s="5" t="s">
        <v>17</v>
      </c>
      <c r="AJ58" s="5" t="s">
        <v>17</v>
      </c>
      <c r="AK58" s="5">
        <v>27</v>
      </c>
    </row>
    <row r="59" spans="1:41" x14ac:dyDescent="0.25">
      <c r="A59" s="1" t="s">
        <v>86</v>
      </c>
      <c r="B59" s="1" t="s">
        <v>7</v>
      </c>
      <c r="C59" s="1" t="s">
        <v>8</v>
      </c>
      <c r="D59" s="1" t="s">
        <v>213</v>
      </c>
      <c r="E59" s="34" t="s">
        <v>22</v>
      </c>
      <c r="F59" s="1" t="s">
        <v>10</v>
      </c>
      <c r="H59" s="5">
        <v>33</v>
      </c>
      <c r="I59" s="5">
        <v>33</v>
      </c>
      <c r="L59" s="5">
        <v>80</v>
      </c>
      <c r="M59" s="5">
        <v>76</v>
      </c>
      <c r="N59" s="5">
        <v>60.9</v>
      </c>
      <c r="V59" s="5">
        <v>0.32900000000000001</v>
      </c>
      <c r="W59" s="5">
        <v>2.1999999999999999E-2</v>
      </c>
      <c r="X59" s="5">
        <v>0.158</v>
      </c>
      <c r="Y59" s="5">
        <v>0.14399999999999999</v>
      </c>
      <c r="Z59" s="5">
        <v>54.924999999999997</v>
      </c>
      <c r="AB59" s="5">
        <v>2.8650000000000002</v>
      </c>
      <c r="AC59" s="5">
        <v>0.77900000000000003</v>
      </c>
      <c r="AD59" s="5">
        <v>0.34200000000000003</v>
      </c>
      <c r="AE59" s="5">
        <v>0.63700000000000001</v>
      </c>
      <c r="AF59" s="5">
        <v>5.5E-2</v>
      </c>
      <c r="AG59" s="5">
        <v>0.27300000000000002</v>
      </c>
      <c r="AH59" s="5">
        <v>0.33700000000000002</v>
      </c>
      <c r="AI59" s="5">
        <v>0.16800000000000001</v>
      </c>
      <c r="AJ59" s="5">
        <v>0.374</v>
      </c>
      <c r="AK59" s="5">
        <v>28</v>
      </c>
      <c r="AM59" s="13">
        <f>+AO59/$AO$3</f>
        <v>9.6135018118782118E-4</v>
      </c>
      <c r="AN59" s="7">
        <f>IF(AK59=1,AM59,AM59+AN57)</f>
        <v>0.98867080021817555</v>
      </c>
      <c r="AO59" s="5">
        <f>SUM(G59:AJ59)</f>
        <v>344.30800000000005</v>
      </c>
    </row>
    <row r="60" spans="1:41" x14ac:dyDescent="0.25">
      <c r="A60" s="1" t="s">
        <v>86</v>
      </c>
      <c r="B60" s="1" t="s">
        <v>7</v>
      </c>
      <c r="C60" s="1" t="s">
        <v>8</v>
      </c>
      <c r="D60" s="1" t="s">
        <v>213</v>
      </c>
      <c r="E60" s="34" t="s">
        <v>22</v>
      </c>
      <c r="F60" s="1" t="s">
        <v>11</v>
      </c>
      <c r="H60" s="5" t="s">
        <v>15</v>
      </c>
      <c r="I60" s="5">
        <v>-1</v>
      </c>
      <c r="L60" s="5">
        <v>-1</v>
      </c>
      <c r="M60" s="5">
        <v>-1</v>
      </c>
      <c r="N60" s="5">
        <v>-1</v>
      </c>
      <c r="V60" s="5">
        <v>-1</v>
      </c>
      <c r="W60" s="5">
        <v>-1</v>
      </c>
      <c r="X60" s="5">
        <v>-1</v>
      </c>
      <c r="Y60" s="5">
        <v>-1</v>
      </c>
      <c r="Z60" s="5">
        <v>-1</v>
      </c>
      <c r="AB60" s="5">
        <v>-1</v>
      </c>
      <c r="AC60" s="5">
        <v>-1</v>
      </c>
      <c r="AD60" s="5">
        <v>-1</v>
      </c>
      <c r="AE60" s="5" t="s">
        <v>15</v>
      </c>
      <c r="AF60" s="5">
        <v>-1</v>
      </c>
      <c r="AG60" s="5" t="s">
        <v>15</v>
      </c>
      <c r="AH60" s="5">
        <v>-1</v>
      </c>
      <c r="AI60" s="5" t="s">
        <v>15</v>
      </c>
      <c r="AJ60" s="5" t="s">
        <v>15</v>
      </c>
      <c r="AK60" s="5">
        <v>28</v>
      </c>
    </row>
    <row r="61" spans="1:41" x14ac:dyDescent="0.25">
      <c r="A61" s="1" t="s">
        <v>86</v>
      </c>
      <c r="B61" s="1" t="s">
        <v>7</v>
      </c>
      <c r="C61" s="1" t="s">
        <v>8</v>
      </c>
      <c r="D61" s="1" t="s">
        <v>217</v>
      </c>
      <c r="E61" s="34" t="s">
        <v>16</v>
      </c>
      <c r="F61" s="1" t="s">
        <v>10</v>
      </c>
      <c r="G61" s="5">
        <v>16</v>
      </c>
      <c r="H61" s="5">
        <v>24</v>
      </c>
      <c r="I61" s="5">
        <v>25</v>
      </c>
      <c r="J61" s="5">
        <v>20</v>
      </c>
      <c r="K61" s="5">
        <v>8</v>
      </c>
      <c r="L61" s="5">
        <v>6</v>
      </c>
      <c r="M61" s="5">
        <v>8</v>
      </c>
      <c r="N61" s="5">
        <v>10.89</v>
      </c>
      <c r="O61" s="5">
        <v>2.52</v>
      </c>
      <c r="P61" s="5">
        <v>4</v>
      </c>
      <c r="Q61" s="5">
        <v>5.95</v>
      </c>
      <c r="R61" s="5">
        <v>8.3140000000000001</v>
      </c>
      <c r="S61" s="5">
        <v>8.1709999999999994</v>
      </c>
      <c r="T61" s="5">
        <v>3.5409999999999999</v>
      </c>
      <c r="U61" s="5">
        <v>6.4889999999999999</v>
      </c>
      <c r="V61" s="5">
        <v>7.9329999999999998</v>
      </c>
      <c r="W61" s="5">
        <v>23.568999999999999</v>
      </c>
      <c r="X61" s="5">
        <v>21.202999999999999</v>
      </c>
      <c r="Y61" s="5">
        <v>17.872</v>
      </c>
      <c r="Z61" s="5">
        <v>26.905000000000001</v>
      </c>
      <c r="AA61" s="5">
        <v>2.8980000000000001</v>
      </c>
      <c r="AB61" s="5">
        <v>5.6680000000000001</v>
      </c>
      <c r="AC61" s="5">
        <v>2.8180000000000001</v>
      </c>
      <c r="AD61" s="5">
        <v>6.06</v>
      </c>
      <c r="AE61" s="5">
        <v>6.7880000000000003</v>
      </c>
      <c r="AF61" s="5">
        <v>1.056</v>
      </c>
      <c r="AG61" s="5">
        <v>10.597</v>
      </c>
      <c r="AH61" s="5">
        <v>19.343</v>
      </c>
      <c r="AI61" s="5">
        <v>7.1639999999999997</v>
      </c>
      <c r="AJ61" s="5">
        <v>2.4449999999999998</v>
      </c>
      <c r="AK61" s="5">
        <v>29</v>
      </c>
      <c r="AM61" s="13">
        <f>+AO61/$AO$3</f>
        <v>8.9122881180241315E-4</v>
      </c>
      <c r="AN61" s="7">
        <f>IF(AK61=1,AM61,AM61+AN59)</f>
        <v>0.98956202902997792</v>
      </c>
      <c r="AO61" s="5">
        <f>SUM(G61:AJ61)</f>
        <v>319.1939999999999</v>
      </c>
    </row>
    <row r="62" spans="1:41" x14ac:dyDescent="0.25">
      <c r="A62" s="1" t="s">
        <v>86</v>
      </c>
      <c r="B62" s="1" t="s">
        <v>7</v>
      </c>
      <c r="C62" s="1" t="s">
        <v>8</v>
      </c>
      <c r="D62" s="1" t="s">
        <v>217</v>
      </c>
      <c r="E62" s="34" t="s">
        <v>16</v>
      </c>
      <c r="F62" s="1" t="s">
        <v>11</v>
      </c>
      <c r="G62" s="5" t="s">
        <v>13</v>
      </c>
      <c r="H62" s="5" t="s">
        <v>13</v>
      </c>
      <c r="I62" s="5" t="s">
        <v>13</v>
      </c>
      <c r="J62" s="5" t="s">
        <v>24</v>
      </c>
      <c r="K62" s="5" t="s">
        <v>24</v>
      </c>
      <c r="L62" s="5" t="s">
        <v>24</v>
      </c>
      <c r="M62" s="5" t="s">
        <v>24</v>
      </c>
      <c r="N62" s="5" t="s">
        <v>24</v>
      </c>
      <c r="O62" s="5" t="s">
        <v>24</v>
      </c>
      <c r="P62" s="5" t="s">
        <v>24</v>
      </c>
      <c r="Q62" s="5" t="s">
        <v>23</v>
      </c>
      <c r="R62" s="5" t="s">
        <v>23</v>
      </c>
      <c r="S62" s="5" t="s">
        <v>23</v>
      </c>
      <c r="T62" s="5" t="s">
        <v>23</v>
      </c>
      <c r="U62" s="5" t="s">
        <v>23</v>
      </c>
      <c r="V62" s="5" t="s">
        <v>23</v>
      </c>
      <c r="W62" s="5" t="s">
        <v>23</v>
      </c>
      <c r="X62" s="5" t="s">
        <v>23</v>
      </c>
      <c r="Y62" s="5" t="s">
        <v>23</v>
      </c>
      <c r="Z62" s="5" t="s">
        <v>23</v>
      </c>
      <c r="AA62" s="5" t="s">
        <v>23</v>
      </c>
      <c r="AB62" s="5" t="s">
        <v>23</v>
      </c>
      <c r="AC62" s="5" t="s">
        <v>23</v>
      </c>
      <c r="AD62" s="5" t="s">
        <v>23</v>
      </c>
      <c r="AE62" s="5" t="s">
        <v>23</v>
      </c>
      <c r="AF62" s="5" t="s">
        <v>23</v>
      </c>
      <c r="AG62" s="5" t="s">
        <v>23</v>
      </c>
      <c r="AH62" s="5" t="s">
        <v>23</v>
      </c>
      <c r="AI62" s="5" t="s">
        <v>23</v>
      </c>
      <c r="AJ62" s="5" t="s">
        <v>23</v>
      </c>
      <c r="AK62" s="5">
        <v>29</v>
      </c>
    </row>
    <row r="63" spans="1:41" x14ac:dyDescent="0.25">
      <c r="A63" s="1" t="s">
        <v>86</v>
      </c>
      <c r="B63" s="1" t="s">
        <v>7</v>
      </c>
      <c r="C63" s="1" t="s">
        <v>8</v>
      </c>
      <c r="D63" s="1" t="s">
        <v>87</v>
      </c>
      <c r="E63" s="34" t="s">
        <v>22</v>
      </c>
      <c r="F63" s="1" t="s">
        <v>10</v>
      </c>
      <c r="G63" s="5">
        <v>14</v>
      </c>
      <c r="H63" s="5">
        <v>26</v>
      </c>
      <c r="I63" s="5">
        <v>28</v>
      </c>
      <c r="J63" s="5">
        <v>28</v>
      </c>
      <c r="K63" s="5">
        <v>28</v>
      </c>
      <c r="L63" s="5">
        <v>28</v>
      </c>
      <c r="M63" s="5">
        <v>28</v>
      </c>
      <c r="AD63" s="5">
        <v>18.283999999999999</v>
      </c>
      <c r="AE63" s="5">
        <v>94.686000000000007</v>
      </c>
      <c r="AF63" s="5">
        <v>4.5510000000000002</v>
      </c>
      <c r="AG63" s="5">
        <v>6.7569999999999997</v>
      </c>
      <c r="AH63" s="5">
        <v>3.456</v>
      </c>
      <c r="AI63" s="5">
        <v>7.6520000000000001</v>
      </c>
      <c r="AK63" s="5">
        <v>30</v>
      </c>
      <c r="AM63" s="13">
        <f>+AO63/$AO$3</f>
        <v>8.8059640857633909E-4</v>
      </c>
      <c r="AN63" s="7">
        <f>IF(AK63=1,AM63,AM63+AN61)</f>
        <v>0.99044262543855421</v>
      </c>
      <c r="AO63" s="5">
        <f>SUM(G63:AJ63)</f>
        <v>315.38600000000002</v>
      </c>
    </row>
    <row r="64" spans="1:41" x14ac:dyDescent="0.25">
      <c r="A64" s="1" t="s">
        <v>86</v>
      </c>
      <c r="B64" s="1" t="s">
        <v>7</v>
      </c>
      <c r="C64" s="1" t="s">
        <v>8</v>
      </c>
      <c r="D64" s="1" t="s">
        <v>87</v>
      </c>
      <c r="E64" s="34" t="s">
        <v>22</v>
      </c>
      <c r="F64" s="1" t="s">
        <v>11</v>
      </c>
      <c r="G64" s="5">
        <v>-1</v>
      </c>
      <c r="H64" s="5">
        <v>-1</v>
      </c>
      <c r="I64" s="5">
        <v>-1</v>
      </c>
      <c r="J64" s="5">
        <v>-1</v>
      </c>
      <c r="K64" s="5">
        <v>-1</v>
      </c>
      <c r="L64" s="5">
        <v>-1</v>
      </c>
      <c r="M64" s="5">
        <v>-1</v>
      </c>
      <c r="AD64" s="5">
        <v>-1</v>
      </c>
      <c r="AE64" s="5">
        <v>-1</v>
      </c>
      <c r="AF64" s="5">
        <v>-1</v>
      </c>
      <c r="AG64" s="5" t="s">
        <v>24</v>
      </c>
      <c r="AH64" s="5" t="s">
        <v>24</v>
      </c>
      <c r="AI64" s="5">
        <v>-1</v>
      </c>
      <c r="AK64" s="5">
        <v>30</v>
      </c>
    </row>
    <row r="65" spans="1:41" x14ac:dyDescent="0.25">
      <c r="A65" s="1" t="s">
        <v>86</v>
      </c>
      <c r="B65" s="1" t="s">
        <v>7</v>
      </c>
      <c r="C65" s="1" t="s">
        <v>8</v>
      </c>
      <c r="D65" s="1" t="s">
        <v>214</v>
      </c>
      <c r="E65" s="34" t="s">
        <v>22</v>
      </c>
      <c r="F65" s="1" t="s">
        <v>10</v>
      </c>
      <c r="G65" s="5">
        <v>6.7809999999999997</v>
      </c>
      <c r="J65" s="5">
        <v>15</v>
      </c>
      <c r="K65" s="5">
        <v>15</v>
      </c>
      <c r="L65" s="5">
        <v>119</v>
      </c>
      <c r="M65" s="5">
        <v>61.12</v>
      </c>
      <c r="N65" s="5">
        <v>32</v>
      </c>
      <c r="O65" s="5">
        <v>14</v>
      </c>
      <c r="AJ65" s="5">
        <v>6.9000000000000006E-2</v>
      </c>
      <c r="AK65" s="5">
        <v>31</v>
      </c>
      <c r="AM65" s="13">
        <f>+AO65/$AO$3</f>
        <v>7.3424450534684445E-4</v>
      </c>
      <c r="AN65" s="7">
        <f>IF(AK65=1,AM65,AM65+AN63)</f>
        <v>0.99117686994390108</v>
      </c>
      <c r="AO65" s="5">
        <f>SUM(G65:AJ65)</f>
        <v>262.97000000000003</v>
      </c>
    </row>
    <row r="66" spans="1:41" x14ac:dyDescent="0.25">
      <c r="A66" s="1" t="s">
        <v>86</v>
      </c>
      <c r="B66" s="1" t="s">
        <v>7</v>
      </c>
      <c r="C66" s="1" t="s">
        <v>8</v>
      </c>
      <c r="D66" s="1" t="s">
        <v>214</v>
      </c>
      <c r="E66" s="34" t="s">
        <v>22</v>
      </c>
      <c r="F66" s="1" t="s">
        <v>11</v>
      </c>
      <c r="G66" s="5" t="s">
        <v>15</v>
      </c>
      <c r="J66" s="5">
        <v>-1</v>
      </c>
      <c r="K66" s="5">
        <v>-1</v>
      </c>
      <c r="L66" s="5">
        <v>-1</v>
      </c>
      <c r="M66" s="5">
        <v>-1</v>
      </c>
      <c r="N66" s="5" t="s">
        <v>15</v>
      </c>
      <c r="O66" s="5" t="s">
        <v>15</v>
      </c>
      <c r="AJ66" s="5">
        <v>-1</v>
      </c>
      <c r="AK66" s="5">
        <v>31</v>
      </c>
    </row>
    <row r="67" spans="1:41" x14ac:dyDescent="0.25">
      <c r="A67" s="1" t="s">
        <v>86</v>
      </c>
      <c r="B67" s="1" t="s">
        <v>7</v>
      </c>
      <c r="C67" s="1" t="s">
        <v>8</v>
      </c>
      <c r="D67" s="1" t="s">
        <v>27</v>
      </c>
      <c r="E67" s="34" t="s">
        <v>22</v>
      </c>
      <c r="F67" s="1" t="s">
        <v>10</v>
      </c>
      <c r="G67" s="5">
        <v>5</v>
      </c>
      <c r="H67" s="5">
        <v>9</v>
      </c>
      <c r="I67" s="5">
        <v>9</v>
      </c>
      <c r="J67" s="5">
        <v>11</v>
      </c>
      <c r="K67" s="5">
        <v>9</v>
      </c>
      <c r="L67" s="5">
        <v>30</v>
      </c>
      <c r="M67" s="5">
        <v>21</v>
      </c>
      <c r="N67" s="5">
        <v>13.744</v>
      </c>
      <c r="O67" s="5">
        <v>8.9</v>
      </c>
      <c r="P67" s="5">
        <v>9.1999999999999993</v>
      </c>
      <c r="Q67" s="5">
        <v>15.6</v>
      </c>
      <c r="R67" s="5">
        <v>7.33</v>
      </c>
      <c r="S67" s="5">
        <v>6.7930000000000001</v>
      </c>
      <c r="T67" s="5">
        <v>6.8</v>
      </c>
      <c r="U67" s="5">
        <v>11.112</v>
      </c>
      <c r="V67" s="5">
        <v>6.1</v>
      </c>
      <c r="W67" s="5">
        <v>5.2</v>
      </c>
      <c r="X67" s="5">
        <v>7.1680000000000001</v>
      </c>
      <c r="Y67" s="5">
        <v>4.7460000000000004</v>
      </c>
      <c r="Z67" s="5">
        <v>6.5380000000000003</v>
      </c>
      <c r="AA67" s="5">
        <v>3.706</v>
      </c>
      <c r="AB67" s="5">
        <v>5.8390000000000004</v>
      </c>
      <c r="AC67" s="5">
        <v>5.4020000000000001</v>
      </c>
      <c r="AD67" s="5">
        <v>3.7509999999999999</v>
      </c>
      <c r="AE67" s="5">
        <v>5.3019999999999996</v>
      </c>
      <c r="AF67" s="5">
        <v>5.3</v>
      </c>
      <c r="AG67" s="5">
        <v>3.5790000000000002</v>
      </c>
      <c r="AH67" s="5">
        <v>1.825</v>
      </c>
      <c r="AK67" s="5">
        <v>32</v>
      </c>
      <c r="AM67" s="13">
        <f>+AO67/$AO$3</f>
        <v>6.6434371365441472E-4</v>
      </c>
      <c r="AN67" s="7">
        <f>IF(AK67=1,AM67,AM67+AN65)</f>
        <v>0.99184121365755551</v>
      </c>
      <c r="AO67" s="5">
        <f>SUM(G67:AJ67)</f>
        <v>237.93500000000003</v>
      </c>
    </row>
    <row r="68" spans="1:41" x14ac:dyDescent="0.25">
      <c r="A68" s="1" t="s">
        <v>86</v>
      </c>
      <c r="B68" s="1" t="s">
        <v>7</v>
      </c>
      <c r="C68" s="1" t="s">
        <v>8</v>
      </c>
      <c r="D68" s="1" t="s">
        <v>27</v>
      </c>
      <c r="E68" s="34" t="s">
        <v>22</v>
      </c>
      <c r="F68" s="1" t="s">
        <v>11</v>
      </c>
      <c r="G68" s="5" t="s">
        <v>15</v>
      </c>
      <c r="H68" s="5" t="s">
        <v>15</v>
      </c>
      <c r="I68" s="5" t="s">
        <v>15</v>
      </c>
      <c r="J68" s="5" t="s">
        <v>13</v>
      </c>
      <c r="K68" s="5" t="s">
        <v>13</v>
      </c>
      <c r="L68" s="5" t="s">
        <v>13</v>
      </c>
      <c r="M68" s="5" t="s">
        <v>13</v>
      </c>
      <c r="N68" s="5" t="s">
        <v>15</v>
      </c>
      <c r="O68" s="5" t="s">
        <v>13</v>
      </c>
      <c r="P68" s="5" t="s">
        <v>24</v>
      </c>
      <c r="Q68" s="5" t="s">
        <v>24</v>
      </c>
      <c r="R68" s="5" t="s">
        <v>24</v>
      </c>
      <c r="S68" s="5" t="s">
        <v>24</v>
      </c>
      <c r="T68" s="5" t="s">
        <v>24</v>
      </c>
      <c r="U68" s="5" t="s">
        <v>24</v>
      </c>
      <c r="V68" s="5" t="s">
        <v>24</v>
      </c>
      <c r="W68" s="5" t="s">
        <v>24</v>
      </c>
      <c r="X68" s="5" t="s">
        <v>13</v>
      </c>
      <c r="Y68" s="5" t="s">
        <v>15</v>
      </c>
      <c r="Z68" s="5" t="s">
        <v>15</v>
      </c>
      <c r="AA68" s="5" t="s">
        <v>15</v>
      </c>
      <c r="AB68" s="5" t="s">
        <v>15</v>
      </c>
      <c r="AC68" s="5">
        <v>-1</v>
      </c>
      <c r="AD68" s="5">
        <v>-1</v>
      </c>
      <c r="AE68" s="5">
        <v>-1</v>
      </c>
      <c r="AF68" s="5">
        <v>-1</v>
      </c>
      <c r="AG68" s="5">
        <v>-1</v>
      </c>
      <c r="AH68" s="5">
        <v>-1</v>
      </c>
      <c r="AK68" s="5">
        <v>32</v>
      </c>
    </row>
    <row r="69" spans="1:41" x14ac:dyDescent="0.25">
      <c r="A69" s="1" t="s">
        <v>86</v>
      </c>
      <c r="B69" s="1" t="s">
        <v>7</v>
      </c>
      <c r="C69" s="1" t="s">
        <v>8</v>
      </c>
      <c r="D69" s="1" t="s">
        <v>71</v>
      </c>
      <c r="E69" s="34" t="s">
        <v>33</v>
      </c>
      <c r="F69" s="1" t="s">
        <v>10</v>
      </c>
      <c r="AB69" s="5">
        <v>0.03</v>
      </c>
      <c r="AC69" s="5">
        <v>0.86499999999999999</v>
      </c>
      <c r="AD69" s="5">
        <v>52.325000000000003</v>
      </c>
      <c r="AE69" s="5">
        <v>50.686</v>
      </c>
      <c r="AF69" s="5">
        <v>43.545000000000002</v>
      </c>
      <c r="AG69" s="5">
        <v>57.183</v>
      </c>
      <c r="AH69" s="5">
        <v>0.32300000000000001</v>
      </c>
      <c r="AI69" s="5">
        <v>2.5000000000000001E-2</v>
      </c>
      <c r="AK69" s="5">
        <v>33</v>
      </c>
      <c r="AM69" s="13">
        <f>+AO69/$AO$3</f>
        <v>5.7233489445566749E-4</v>
      </c>
      <c r="AN69" s="7">
        <f>IF(AK69=1,AM69,AM69+AN67)</f>
        <v>0.99241354855201114</v>
      </c>
      <c r="AO69" s="5">
        <f>SUM(G69:AJ69)</f>
        <v>204.98200000000003</v>
      </c>
    </row>
    <row r="70" spans="1:41" x14ac:dyDescent="0.25">
      <c r="A70" s="1" t="s">
        <v>86</v>
      </c>
      <c r="B70" s="1" t="s">
        <v>7</v>
      </c>
      <c r="C70" s="1" t="s">
        <v>8</v>
      </c>
      <c r="D70" s="1" t="s">
        <v>71</v>
      </c>
      <c r="E70" s="34" t="s">
        <v>33</v>
      </c>
      <c r="F70" s="1" t="s">
        <v>11</v>
      </c>
      <c r="U70" s="5" t="s">
        <v>13</v>
      </c>
      <c r="AB70" s="5" t="s">
        <v>15</v>
      </c>
      <c r="AC70" s="5" t="s">
        <v>15</v>
      </c>
      <c r="AD70" s="5" t="s">
        <v>15</v>
      </c>
      <c r="AE70" s="5">
        <v>-1</v>
      </c>
      <c r="AF70" s="5">
        <v>-1</v>
      </c>
      <c r="AG70" s="5">
        <v>-1</v>
      </c>
      <c r="AH70" s="5">
        <v>-1</v>
      </c>
      <c r="AI70" s="5">
        <v>-1</v>
      </c>
      <c r="AK70" s="5">
        <v>33</v>
      </c>
    </row>
    <row r="71" spans="1:41" x14ac:dyDescent="0.25">
      <c r="A71" s="1" t="s">
        <v>86</v>
      </c>
      <c r="B71" s="1" t="s">
        <v>7</v>
      </c>
      <c r="C71" s="1" t="s">
        <v>30</v>
      </c>
      <c r="D71" s="1" t="s">
        <v>31</v>
      </c>
      <c r="E71" s="34" t="s">
        <v>21</v>
      </c>
      <c r="F71" s="1" t="s">
        <v>10</v>
      </c>
      <c r="G71" s="5">
        <v>16</v>
      </c>
      <c r="H71" s="5">
        <v>50</v>
      </c>
      <c r="I71" s="5">
        <v>86</v>
      </c>
      <c r="J71" s="5">
        <v>7</v>
      </c>
      <c r="K71" s="5">
        <v>7</v>
      </c>
      <c r="L71" s="5">
        <v>7</v>
      </c>
      <c r="M71" s="5">
        <v>7</v>
      </c>
      <c r="P71" s="5">
        <v>9.73</v>
      </c>
      <c r="Q71" s="5">
        <v>2.5</v>
      </c>
      <c r="R71" s="5">
        <v>3.3</v>
      </c>
      <c r="S71" s="5">
        <v>2.2999999999999998</v>
      </c>
      <c r="T71" s="5">
        <v>1.5</v>
      </c>
      <c r="AK71" s="5">
        <v>34</v>
      </c>
      <c r="AM71" s="13">
        <f>+AO71/$AO$3</f>
        <v>5.5655381697831128E-4</v>
      </c>
      <c r="AN71" s="7">
        <f>IF(AK71=1,AM71,AM71+AN69)</f>
        <v>0.99297010236898942</v>
      </c>
      <c r="AO71" s="5">
        <f>SUM(G71:AJ71)</f>
        <v>199.33</v>
      </c>
    </row>
    <row r="72" spans="1:41" x14ac:dyDescent="0.25">
      <c r="A72" s="1" t="s">
        <v>86</v>
      </c>
      <c r="B72" s="1" t="s">
        <v>7</v>
      </c>
      <c r="C72" s="1" t="s">
        <v>30</v>
      </c>
      <c r="D72" s="1" t="s">
        <v>31</v>
      </c>
      <c r="E72" s="34" t="s">
        <v>21</v>
      </c>
      <c r="F72" s="1" t="s">
        <v>11</v>
      </c>
      <c r="G72" s="5">
        <v>-1</v>
      </c>
      <c r="H72" s="5">
        <v>-1</v>
      </c>
      <c r="I72" s="5">
        <v>-1</v>
      </c>
      <c r="J72" s="5">
        <v>-1</v>
      </c>
      <c r="K72" s="5">
        <v>-1</v>
      </c>
      <c r="L72" s="5">
        <v>-1</v>
      </c>
      <c r="M72" s="5">
        <v>-1</v>
      </c>
      <c r="P72" s="5" t="s">
        <v>13</v>
      </c>
      <c r="Q72" s="5">
        <v>-1</v>
      </c>
      <c r="R72" s="5">
        <v>-1</v>
      </c>
      <c r="S72" s="5">
        <v>-1</v>
      </c>
      <c r="T72" s="5">
        <v>-1</v>
      </c>
      <c r="AK72" s="5">
        <v>34</v>
      </c>
    </row>
    <row r="73" spans="1:41" x14ac:dyDescent="0.25">
      <c r="A73" s="1" t="s">
        <v>86</v>
      </c>
      <c r="B73" s="1" t="s">
        <v>7</v>
      </c>
      <c r="C73" s="1" t="s">
        <v>8</v>
      </c>
      <c r="D73" s="1" t="s">
        <v>39</v>
      </c>
      <c r="E73" s="34" t="s">
        <v>21</v>
      </c>
      <c r="F73" s="1" t="s">
        <v>10</v>
      </c>
      <c r="O73" s="5">
        <v>1.4159999999999999</v>
      </c>
      <c r="P73" s="5">
        <v>4.1100000000000003</v>
      </c>
      <c r="Q73" s="5">
        <v>44.015000000000001</v>
      </c>
      <c r="R73" s="5">
        <v>4.5250000000000004</v>
      </c>
      <c r="T73" s="5">
        <v>8</v>
      </c>
      <c r="V73" s="5">
        <v>21.68</v>
      </c>
      <c r="W73" s="5">
        <v>27.9</v>
      </c>
      <c r="Y73" s="5">
        <v>17.22</v>
      </c>
      <c r="Z73" s="5">
        <v>36.497</v>
      </c>
      <c r="AA73" s="5">
        <v>9.4749999999999996</v>
      </c>
      <c r="AB73" s="5">
        <v>13.513</v>
      </c>
      <c r="AK73" s="5">
        <v>35</v>
      </c>
      <c r="AM73" s="13">
        <f>+AO73/$AO$3</f>
        <v>5.2589910189977369E-4</v>
      </c>
      <c r="AN73" s="7">
        <f>IF(AK73=1,AM73,AM73+AN71)</f>
        <v>0.99349600147088923</v>
      </c>
      <c r="AO73" s="5">
        <f>SUM(G73:AJ73)</f>
        <v>188.351</v>
      </c>
    </row>
    <row r="74" spans="1:41" x14ac:dyDescent="0.25">
      <c r="A74" s="1" t="s">
        <v>86</v>
      </c>
      <c r="B74" s="1" t="s">
        <v>7</v>
      </c>
      <c r="C74" s="1" t="s">
        <v>8</v>
      </c>
      <c r="D74" s="1" t="s">
        <v>39</v>
      </c>
      <c r="E74" s="34" t="s">
        <v>21</v>
      </c>
      <c r="F74" s="1" t="s">
        <v>11</v>
      </c>
      <c r="O74" s="5">
        <v>-1</v>
      </c>
      <c r="P74" s="5">
        <v>-1</v>
      </c>
      <c r="Q74" s="5" t="s">
        <v>15</v>
      </c>
      <c r="R74" s="5" t="s">
        <v>15</v>
      </c>
      <c r="T74" s="5" t="s">
        <v>15</v>
      </c>
      <c r="V74" s="5" t="s">
        <v>15</v>
      </c>
      <c r="W74" s="5" t="s">
        <v>15</v>
      </c>
      <c r="Y74" s="5" t="s">
        <v>15</v>
      </c>
      <c r="Z74" s="5" t="s">
        <v>15</v>
      </c>
      <c r="AA74" s="5">
        <v>-1</v>
      </c>
      <c r="AB74" s="5" t="s">
        <v>15</v>
      </c>
      <c r="AK74" s="5">
        <v>35</v>
      </c>
    </row>
    <row r="75" spans="1:41" x14ac:dyDescent="0.25">
      <c r="A75" s="1" t="s">
        <v>86</v>
      </c>
      <c r="B75" s="1" t="s">
        <v>7</v>
      </c>
      <c r="C75" s="1" t="s">
        <v>8</v>
      </c>
      <c r="D75" s="1" t="s">
        <v>37</v>
      </c>
      <c r="E75" s="34" t="s">
        <v>28</v>
      </c>
      <c r="F75" s="1" t="s">
        <v>10</v>
      </c>
      <c r="G75" s="5">
        <v>8</v>
      </c>
      <c r="H75" s="5">
        <v>5</v>
      </c>
      <c r="I75" s="5">
        <v>7</v>
      </c>
      <c r="J75" s="5">
        <v>98</v>
      </c>
      <c r="K75" s="5">
        <v>10</v>
      </c>
      <c r="L75" s="5">
        <v>10</v>
      </c>
      <c r="M75" s="5">
        <v>11</v>
      </c>
      <c r="N75" s="5">
        <v>22</v>
      </c>
      <c r="O75" s="5">
        <v>9</v>
      </c>
      <c r="P75" s="5">
        <v>1</v>
      </c>
      <c r="Q75" s="5">
        <v>1</v>
      </c>
      <c r="R75" s="5">
        <v>1</v>
      </c>
      <c r="AK75" s="5">
        <v>36</v>
      </c>
      <c r="AM75" s="13">
        <f>+AO75/$AO$3</f>
        <v>5.1095845335389029E-4</v>
      </c>
      <c r="AN75" s="7">
        <f>IF(AK75=1,AM75,AM75+AN73)</f>
        <v>0.99400695992424315</v>
      </c>
      <c r="AO75" s="5">
        <f>SUM(G75:AJ75)</f>
        <v>183</v>
      </c>
    </row>
    <row r="76" spans="1:41" x14ac:dyDescent="0.25">
      <c r="A76" s="1" t="s">
        <v>86</v>
      </c>
      <c r="B76" s="1" t="s">
        <v>7</v>
      </c>
      <c r="C76" s="1" t="s">
        <v>8</v>
      </c>
      <c r="D76" s="1" t="s">
        <v>37</v>
      </c>
      <c r="E76" s="34" t="s">
        <v>28</v>
      </c>
      <c r="F76" s="1" t="s">
        <v>11</v>
      </c>
      <c r="G76" s="5">
        <v>-1</v>
      </c>
      <c r="H76" s="5">
        <v>-1</v>
      </c>
      <c r="I76" s="5">
        <v>-1</v>
      </c>
      <c r="J76" s="5">
        <v>-1</v>
      </c>
      <c r="K76" s="5">
        <v>-1</v>
      </c>
      <c r="L76" s="5">
        <v>-1</v>
      </c>
      <c r="M76" s="5">
        <v>-1</v>
      </c>
      <c r="N76" s="5">
        <v>-1</v>
      </c>
      <c r="O76" s="5">
        <v>-1</v>
      </c>
      <c r="P76" s="5">
        <v>-1</v>
      </c>
      <c r="Q76" s="5">
        <v>-1</v>
      </c>
      <c r="R76" s="5">
        <v>-1</v>
      </c>
      <c r="AK76" s="5">
        <v>36</v>
      </c>
    </row>
    <row r="77" spans="1:41" x14ac:dyDescent="0.25">
      <c r="A77" s="1" t="s">
        <v>86</v>
      </c>
      <c r="B77" s="1" t="s">
        <v>7</v>
      </c>
      <c r="C77" s="1" t="s">
        <v>8</v>
      </c>
      <c r="D77" s="1" t="s">
        <v>214</v>
      </c>
      <c r="E77" s="34" t="s">
        <v>16</v>
      </c>
      <c r="F77" s="1" t="s">
        <v>10</v>
      </c>
      <c r="L77" s="5">
        <v>4</v>
      </c>
      <c r="M77" s="5">
        <v>17.79</v>
      </c>
      <c r="N77" s="5">
        <v>1.1000000000000001</v>
      </c>
      <c r="O77" s="5">
        <v>3.26</v>
      </c>
      <c r="P77" s="5">
        <v>5</v>
      </c>
      <c r="Q77" s="5">
        <v>12</v>
      </c>
      <c r="R77" s="5">
        <v>1.46</v>
      </c>
      <c r="S77" s="5">
        <v>1.28</v>
      </c>
      <c r="T77" s="5">
        <v>2.4889999999999999</v>
      </c>
      <c r="U77" s="5">
        <v>1.82</v>
      </c>
      <c r="V77" s="5">
        <v>2.202</v>
      </c>
      <c r="W77" s="5">
        <v>0.94699999999999995</v>
      </c>
      <c r="X77" s="5">
        <v>1.4990000000000001</v>
      </c>
      <c r="Y77" s="5">
        <v>2.2170000000000001</v>
      </c>
      <c r="Z77" s="5">
        <v>5.25</v>
      </c>
      <c r="AA77" s="5">
        <v>2.13</v>
      </c>
      <c r="AB77" s="5">
        <v>2.6269999999999998</v>
      </c>
      <c r="AC77" s="5">
        <v>15.069000000000001</v>
      </c>
      <c r="AD77" s="5">
        <v>14.691000000000001</v>
      </c>
      <c r="AE77" s="5">
        <v>10.148</v>
      </c>
      <c r="AF77" s="5">
        <v>13.233000000000001</v>
      </c>
      <c r="AG77" s="5">
        <v>3.2309999999999999</v>
      </c>
      <c r="AH77" s="5">
        <v>23.614000000000001</v>
      </c>
      <c r="AI77" s="5">
        <v>8.7479999999999993</v>
      </c>
      <c r="AJ77" s="5">
        <v>21.472999999999999</v>
      </c>
      <c r="AK77" s="5">
        <v>37</v>
      </c>
      <c r="AM77" s="13">
        <f>+AO77/$AO$3</f>
        <v>4.9498192728781936E-4</v>
      </c>
      <c r="AN77" s="7">
        <f>IF(AK77=1,AM77,AM77+AN75)</f>
        <v>0.99450194185153096</v>
      </c>
      <c r="AO77" s="5">
        <f>SUM(G77:AJ77)</f>
        <v>177.27799999999996</v>
      </c>
    </row>
    <row r="78" spans="1:41" x14ac:dyDescent="0.25">
      <c r="A78" s="1" t="s">
        <v>86</v>
      </c>
      <c r="B78" s="1" t="s">
        <v>7</v>
      </c>
      <c r="C78" s="1" t="s">
        <v>8</v>
      </c>
      <c r="D78" s="1" t="s">
        <v>214</v>
      </c>
      <c r="E78" s="34" t="s">
        <v>16</v>
      </c>
      <c r="F78" s="1" t="s">
        <v>11</v>
      </c>
      <c r="L78" s="5">
        <v>-1</v>
      </c>
      <c r="M78" s="5">
        <v>-1</v>
      </c>
      <c r="N78" s="5" t="s">
        <v>15</v>
      </c>
      <c r="O78" s="5" t="s">
        <v>15</v>
      </c>
      <c r="P78" s="5" t="s">
        <v>15</v>
      </c>
      <c r="Q78" s="5" t="s">
        <v>15</v>
      </c>
      <c r="R78" s="5">
        <v>-1</v>
      </c>
      <c r="S78" s="5" t="s">
        <v>15</v>
      </c>
      <c r="T78" s="5" t="s">
        <v>15</v>
      </c>
      <c r="U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5">
        <v>37</v>
      </c>
    </row>
    <row r="79" spans="1:41" x14ac:dyDescent="0.25">
      <c r="A79" s="1" t="s">
        <v>86</v>
      </c>
      <c r="B79" s="1" t="s">
        <v>7</v>
      </c>
      <c r="C79" s="1" t="s">
        <v>8</v>
      </c>
      <c r="D79" s="1" t="s">
        <v>213</v>
      </c>
      <c r="E79" s="34" t="s">
        <v>32</v>
      </c>
      <c r="F79" s="1" t="s">
        <v>10</v>
      </c>
      <c r="G79" s="5">
        <v>95</v>
      </c>
      <c r="I79" s="5">
        <v>38</v>
      </c>
      <c r="Q79" s="5">
        <v>31.5</v>
      </c>
      <c r="T79" s="5">
        <v>0.439</v>
      </c>
      <c r="W79" s="5">
        <v>2.5590000000000002</v>
      </c>
      <c r="X79" s="5">
        <v>1.073</v>
      </c>
      <c r="Y79" s="5">
        <v>0.217</v>
      </c>
      <c r="Z79" s="5">
        <v>0.54300000000000004</v>
      </c>
      <c r="AD79" s="5">
        <v>0.33100000000000002</v>
      </c>
      <c r="AE79" s="5">
        <v>2.5000000000000001E-2</v>
      </c>
      <c r="AF79" s="5">
        <v>0.52100000000000002</v>
      </c>
      <c r="AG79" s="5">
        <v>6.9000000000000006E-2</v>
      </c>
      <c r="AH79" s="5">
        <v>0.57799999999999996</v>
      </c>
      <c r="AI79" s="5">
        <v>2.6819999999999999</v>
      </c>
      <c r="AJ79" s="5">
        <v>4.3999999999999997E-2</v>
      </c>
      <c r="AK79" s="5">
        <v>38</v>
      </c>
      <c r="AM79" s="13">
        <f>+AO79/$AO$3</f>
        <v>4.846594496809925E-4</v>
      </c>
      <c r="AN79" s="7">
        <f>IF(AK79=1,AM79,AM79+AN77)</f>
        <v>0.99498660130121197</v>
      </c>
      <c r="AO79" s="5">
        <f>SUM(G79:AJ79)</f>
        <v>173.58099999999999</v>
      </c>
    </row>
    <row r="80" spans="1:41" x14ac:dyDescent="0.25">
      <c r="A80" s="1" t="s">
        <v>86</v>
      </c>
      <c r="B80" s="1" t="s">
        <v>7</v>
      </c>
      <c r="C80" s="1" t="s">
        <v>8</v>
      </c>
      <c r="D80" s="1" t="s">
        <v>213</v>
      </c>
      <c r="E80" s="34" t="s">
        <v>32</v>
      </c>
      <c r="F80" s="1" t="s">
        <v>11</v>
      </c>
      <c r="G80" s="5" t="s">
        <v>17</v>
      </c>
      <c r="I80" s="5">
        <v>-1</v>
      </c>
      <c r="Q80" s="5">
        <v>-1</v>
      </c>
      <c r="T80" s="5">
        <v>-1</v>
      </c>
      <c r="W80" s="5">
        <v>-1</v>
      </c>
      <c r="X80" s="5">
        <v>-1</v>
      </c>
      <c r="Y80" s="5">
        <v>-1</v>
      </c>
      <c r="Z80" s="5">
        <v>-1</v>
      </c>
      <c r="AB80" s="5" t="s">
        <v>15</v>
      </c>
      <c r="AD80" s="5">
        <v>-1</v>
      </c>
      <c r="AE80" s="5" t="s">
        <v>15</v>
      </c>
      <c r="AF80" s="5">
        <v>-1</v>
      </c>
      <c r="AG80" s="5">
        <v>-1</v>
      </c>
      <c r="AH80" s="5">
        <v>-1</v>
      </c>
      <c r="AI80" s="5" t="s">
        <v>15</v>
      </c>
      <c r="AJ80" s="5" t="s">
        <v>15</v>
      </c>
      <c r="AK80" s="5">
        <v>38</v>
      </c>
    </row>
    <row r="81" spans="1:41" x14ac:dyDescent="0.25">
      <c r="A81" s="1" t="s">
        <v>86</v>
      </c>
      <c r="B81" s="1" t="s">
        <v>7</v>
      </c>
      <c r="C81" s="1" t="s">
        <v>8</v>
      </c>
      <c r="D81" s="1" t="s">
        <v>71</v>
      </c>
      <c r="E81" s="34" t="s">
        <v>22</v>
      </c>
      <c r="F81" s="1" t="s">
        <v>10</v>
      </c>
      <c r="W81" s="5">
        <v>28</v>
      </c>
      <c r="X81" s="5">
        <v>11</v>
      </c>
      <c r="Y81" s="5">
        <v>1</v>
      </c>
      <c r="Z81" s="5">
        <v>1</v>
      </c>
      <c r="AA81" s="5">
        <v>0.3</v>
      </c>
      <c r="AB81" s="5">
        <v>0.15</v>
      </c>
      <c r="AC81" s="5">
        <v>30.306000000000001</v>
      </c>
      <c r="AD81" s="5">
        <v>10.252000000000001</v>
      </c>
      <c r="AE81" s="5">
        <v>13.569000000000001</v>
      </c>
      <c r="AF81" s="5">
        <v>18.042000000000002</v>
      </c>
      <c r="AG81" s="5">
        <v>13.954000000000001</v>
      </c>
      <c r="AH81" s="5">
        <v>16.324000000000002</v>
      </c>
      <c r="AI81" s="5">
        <v>6.173</v>
      </c>
      <c r="AK81" s="5">
        <v>39</v>
      </c>
      <c r="AM81" s="13">
        <f>+AO81/$AO$3</f>
        <v>4.1901385297714934E-4</v>
      </c>
      <c r="AN81" s="7">
        <f>IF(AK81=1,AM81,AM81+AN79)</f>
        <v>0.99540561515418913</v>
      </c>
      <c r="AO81" s="5">
        <f>SUM(G81:AJ81)</f>
        <v>150.07000000000002</v>
      </c>
    </row>
    <row r="82" spans="1:41" x14ac:dyDescent="0.25">
      <c r="A82" s="1" t="s">
        <v>86</v>
      </c>
      <c r="B82" s="1" t="s">
        <v>7</v>
      </c>
      <c r="C82" s="1" t="s">
        <v>8</v>
      </c>
      <c r="D82" s="1" t="s">
        <v>71</v>
      </c>
      <c r="E82" s="34" t="s">
        <v>22</v>
      </c>
      <c r="F82" s="1" t="s">
        <v>11</v>
      </c>
      <c r="W82" s="5">
        <v>-1</v>
      </c>
      <c r="X82" s="5">
        <v>-1</v>
      </c>
      <c r="Y82" s="5">
        <v>-1</v>
      </c>
      <c r="Z82" s="5">
        <v>-1</v>
      </c>
      <c r="AA82" s="5">
        <v>-1</v>
      </c>
      <c r="AB82" s="5" t="s">
        <v>15</v>
      </c>
      <c r="AC82" s="5" t="s">
        <v>15</v>
      </c>
      <c r="AD82" s="5">
        <v>-1</v>
      </c>
      <c r="AE82" s="5">
        <v>-1</v>
      </c>
      <c r="AF82" s="5">
        <v>-1</v>
      </c>
      <c r="AG82" s="5">
        <v>-1</v>
      </c>
      <c r="AH82" s="5">
        <v>-1</v>
      </c>
      <c r="AI82" s="5">
        <v>-1</v>
      </c>
      <c r="AK82" s="5">
        <v>39</v>
      </c>
    </row>
    <row r="83" spans="1:41" x14ac:dyDescent="0.25">
      <c r="A83" s="1" t="s">
        <v>86</v>
      </c>
      <c r="B83" s="1" t="s">
        <v>7</v>
      </c>
      <c r="C83" s="1" t="s">
        <v>8</v>
      </c>
      <c r="D83" s="1" t="s">
        <v>217</v>
      </c>
      <c r="E83" s="34" t="s">
        <v>32</v>
      </c>
      <c r="F83" s="1" t="s">
        <v>10</v>
      </c>
      <c r="J83" s="5">
        <v>26</v>
      </c>
      <c r="K83" s="5">
        <v>12</v>
      </c>
      <c r="L83" s="5">
        <v>9</v>
      </c>
      <c r="M83" s="5">
        <v>4.07</v>
      </c>
      <c r="N83" s="5">
        <v>1.41</v>
      </c>
      <c r="O83" s="5">
        <v>1.78</v>
      </c>
      <c r="P83" s="5">
        <v>8.4</v>
      </c>
      <c r="Q83" s="5">
        <v>5.35</v>
      </c>
      <c r="R83" s="5">
        <v>7.13</v>
      </c>
      <c r="S83" s="5">
        <v>10.782999999999999</v>
      </c>
      <c r="T83" s="5">
        <v>8.0370000000000008</v>
      </c>
      <c r="U83" s="5">
        <v>8.5510000000000002</v>
      </c>
      <c r="V83" s="5">
        <v>9.3919999999999995</v>
      </c>
      <c r="W83" s="5">
        <v>6.5640000000000001</v>
      </c>
      <c r="X83" s="5">
        <v>7.0309999999999997</v>
      </c>
      <c r="Y83" s="5">
        <v>9.1560000000000006</v>
      </c>
      <c r="Z83" s="5">
        <v>11.082000000000001</v>
      </c>
      <c r="AA83" s="5">
        <v>1.579</v>
      </c>
      <c r="AB83" s="5">
        <v>0.01</v>
      </c>
      <c r="AE83" s="5">
        <v>2.5000000000000001E-2</v>
      </c>
      <c r="AF83" s="5">
        <v>0.13300000000000001</v>
      </c>
      <c r="AG83" s="5">
        <v>0.61499999999999999</v>
      </c>
      <c r="AH83" s="5">
        <v>3.6999999999999998E-2</v>
      </c>
      <c r="AJ83" s="5">
        <v>0.81799999999999995</v>
      </c>
      <c r="AK83" s="5">
        <v>40</v>
      </c>
      <c r="AM83" s="13">
        <f>+AO83/$AO$3</f>
        <v>4.1589505192580345E-4</v>
      </c>
      <c r="AN83" s="7">
        <f>IF(AK83=1,AM83,AM83+AN81)</f>
        <v>0.99582151020611498</v>
      </c>
      <c r="AO83" s="5">
        <f>SUM(G83:AJ83)</f>
        <v>148.95300000000003</v>
      </c>
    </row>
    <row r="84" spans="1:41" x14ac:dyDescent="0.25">
      <c r="A84" s="1" t="s">
        <v>86</v>
      </c>
      <c r="B84" s="1" t="s">
        <v>7</v>
      </c>
      <c r="C84" s="1" t="s">
        <v>8</v>
      </c>
      <c r="D84" s="1" t="s">
        <v>217</v>
      </c>
      <c r="E84" s="34" t="s">
        <v>32</v>
      </c>
      <c r="F84" s="1" t="s">
        <v>11</v>
      </c>
      <c r="J84" s="5">
        <v>-1</v>
      </c>
      <c r="K84" s="5">
        <v>-1</v>
      </c>
      <c r="L84" s="5">
        <v>-1</v>
      </c>
      <c r="M84" s="5">
        <v>-1</v>
      </c>
      <c r="N84" s="5">
        <v>-1</v>
      </c>
      <c r="O84" s="5">
        <v>-1</v>
      </c>
      <c r="P84" s="5" t="s">
        <v>17</v>
      </c>
      <c r="Q84" s="5">
        <v>-1</v>
      </c>
      <c r="R84" s="5">
        <v>-1</v>
      </c>
      <c r="S84" s="5">
        <v>-1</v>
      </c>
      <c r="T84" s="5">
        <v>-1</v>
      </c>
      <c r="U84" s="5">
        <v>-1</v>
      </c>
      <c r="V84" s="5">
        <v>-1</v>
      </c>
      <c r="W84" s="5">
        <v>-1</v>
      </c>
      <c r="X84" s="5">
        <v>-1</v>
      </c>
      <c r="Y84" s="5" t="s">
        <v>17</v>
      </c>
      <c r="Z84" s="5" t="s">
        <v>17</v>
      </c>
      <c r="AA84" s="5" t="s">
        <v>17</v>
      </c>
      <c r="AB84" s="5" t="s">
        <v>17</v>
      </c>
      <c r="AC84" s="5" t="s">
        <v>17</v>
      </c>
      <c r="AE84" s="5" t="s">
        <v>17</v>
      </c>
      <c r="AF84" s="5" t="s">
        <v>17</v>
      </c>
      <c r="AG84" s="5" t="s">
        <v>17</v>
      </c>
      <c r="AH84" s="5" t="s">
        <v>17</v>
      </c>
      <c r="AJ84" s="5" t="s">
        <v>17</v>
      </c>
      <c r="AK84" s="5">
        <v>40</v>
      </c>
    </row>
    <row r="85" spans="1:41" x14ac:dyDescent="0.25">
      <c r="A85" s="1" t="s">
        <v>86</v>
      </c>
      <c r="B85" s="1" t="s">
        <v>7</v>
      </c>
      <c r="C85" s="1" t="s">
        <v>30</v>
      </c>
      <c r="D85" s="1" t="s">
        <v>29</v>
      </c>
      <c r="E85" s="34" t="s">
        <v>21</v>
      </c>
      <c r="F85" s="1" t="s">
        <v>10</v>
      </c>
      <c r="R85" s="5">
        <v>34.567</v>
      </c>
      <c r="S85" s="5">
        <v>29.29</v>
      </c>
      <c r="T85" s="5">
        <v>13.827999999999999</v>
      </c>
      <c r="X85" s="5">
        <v>9.9060000000000006</v>
      </c>
      <c r="Y85" s="5">
        <v>23.244</v>
      </c>
      <c r="Z85" s="5">
        <v>15.476000000000001</v>
      </c>
      <c r="AA85" s="5">
        <v>1.6950000000000001</v>
      </c>
      <c r="AB85" s="5">
        <v>4.41</v>
      </c>
      <c r="AC85" s="5">
        <v>7.1559999999999997</v>
      </c>
      <c r="AK85" s="5">
        <v>41</v>
      </c>
      <c r="AM85" s="13">
        <f>+AO85/$AO$3</f>
        <v>3.8970214891535072E-4</v>
      </c>
      <c r="AN85" s="7">
        <f>IF(AK85=1,AM85,AM85+AN83)</f>
        <v>0.9962112123550303</v>
      </c>
      <c r="AO85" s="5">
        <f>SUM(G85:AJ85)</f>
        <v>139.572</v>
      </c>
    </row>
    <row r="86" spans="1:41" x14ac:dyDescent="0.25">
      <c r="A86" s="1" t="s">
        <v>86</v>
      </c>
      <c r="B86" s="1" t="s">
        <v>7</v>
      </c>
      <c r="C86" s="1" t="s">
        <v>30</v>
      </c>
      <c r="D86" s="1" t="s">
        <v>29</v>
      </c>
      <c r="E86" s="34" t="s">
        <v>21</v>
      </c>
      <c r="F86" s="1" t="s">
        <v>11</v>
      </c>
      <c r="R86" s="5" t="s">
        <v>15</v>
      </c>
      <c r="S86" s="5" t="s">
        <v>15</v>
      </c>
      <c r="T86" s="5" t="s">
        <v>15</v>
      </c>
      <c r="X86" s="5" t="s">
        <v>15</v>
      </c>
      <c r="Y86" s="5" t="s">
        <v>15</v>
      </c>
      <c r="Z86" s="5" t="s">
        <v>15</v>
      </c>
      <c r="AA86" s="5" t="s">
        <v>15</v>
      </c>
      <c r="AB86" s="5" t="s">
        <v>15</v>
      </c>
      <c r="AC86" s="5">
        <v>-1</v>
      </c>
      <c r="AK86" s="5">
        <v>41</v>
      </c>
    </row>
    <row r="87" spans="1:41" x14ac:dyDescent="0.25">
      <c r="A87" s="1" t="s">
        <v>86</v>
      </c>
      <c r="B87" s="1" t="s">
        <v>7</v>
      </c>
      <c r="C87" s="1" t="s">
        <v>8</v>
      </c>
      <c r="D87" s="1" t="s">
        <v>153</v>
      </c>
      <c r="E87" s="34" t="s">
        <v>21</v>
      </c>
      <c r="F87" s="1" t="s">
        <v>10</v>
      </c>
      <c r="N87" s="5">
        <v>117.3</v>
      </c>
      <c r="AK87" s="5">
        <v>42</v>
      </c>
      <c r="AM87" s="13">
        <f>+AO87/$AO$3</f>
        <v>3.2751599223175592E-4</v>
      </c>
      <c r="AN87" s="7">
        <f>IF(AK87=1,AM87,AM87+AN85)</f>
        <v>0.99653872834726209</v>
      </c>
      <c r="AO87" s="5">
        <f>SUM(G87:AJ87)</f>
        <v>117.3</v>
      </c>
    </row>
    <row r="88" spans="1:41" x14ac:dyDescent="0.25">
      <c r="A88" s="1" t="s">
        <v>86</v>
      </c>
      <c r="B88" s="1" t="s">
        <v>7</v>
      </c>
      <c r="C88" s="1" t="s">
        <v>8</v>
      </c>
      <c r="D88" s="1" t="s">
        <v>153</v>
      </c>
      <c r="E88" s="34" t="s">
        <v>21</v>
      </c>
      <c r="F88" s="1" t="s">
        <v>11</v>
      </c>
      <c r="J88" s="5" t="s">
        <v>15</v>
      </c>
      <c r="K88" s="5" t="s">
        <v>15</v>
      </c>
      <c r="L88" s="5" t="s">
        <v>15</v>
      </c>
      <c r="M88" s="5" t="s">
        <v>15</v>
      </c>
      <c r="N88" s="5" t="s">
        <v>15</v>
      </c>
      <c r="P88" s="5" t="s">
        <v>15</v>
      </c>
      <c r="Q88" s="5" t="s">
        <v>15</v>
      </c>
      <c r="R88" s="5" t="s">
        <v>15</v>
      </c>
      <c r="S88" s="5" t="s">
        <v>15</v>
      </c>
      <c r="T88" s="5" t="s">
        <v>13</v>
      </c>
      <c r="U88" s="5" t="s">
        <v>13</v>
      </c>
      <c r="V88" s="5" t="s">
        <v>15</v>
      </c>
      <c r="W88" s="5" t="s">
        <v>13</v>
      </c>
      <c r="X88" s="5" t="s">
        <v>13</v>
      </c>
      <c r="Y88" s="5" t="s">
        <v>13</v>
      </c>
      <c r="Z88" s="5" t="s">
        <v>15</v>
      </c>
      <c r="AB88" s="5" t="s">
        <v>15</v>
      </c>
      <c r="AD88" s="5" t="s">
        <v>15</v>
      </c>
      <c r="AE88" s="5" t="s">
        <v>15</v>
      </c>
      <c r="AF88" s="5" t="s">
        <v>15</v>
      </c>
      <c r="AG88" s="5" t="s">
        <v>13</v>
      </c>
      <c r="AH88" s="5" t="s">
        <v>13</v>
      </c>
      <c r="AI88" s="5" t="s">
        <v>15</v>
      </c>
      <c r="AJ88" s="5" t="s">
        <v>15</v>
      </c>
      <c r="AK88" s="5">
        <v>42</v>
      </c>
    </row>
    <row r="89" spans="1:41" x14ac:dyDescent="0.25">
      <c r="A89" s="1" t="s">
        <v>86</v>
      </c>
      <c r="B89" s="1" t="s">
        <v>7</v>
      </c>
      <c r="C89" s="1" t="s">
        <v>30</v>
      </c>
      <c r="D89" s="1" t="s">
        <v>45</v>
      </c>
      <c r="E89" s="34" t="s">
        <v>21</v>
      </c>
      <c r="F89" s="1" t="s">
        <v>10</v>
      </c>
      <c r="G89" s="5">
        <v>111</v>
      </c>
      <c r="AK89" s="5">
        <v>43</v>
      </c>
      <c r="AM89" s="13">
        <f>+AO89/$AO$3</f>
        <v>3.0992561924744164E-4</v>
      </c>
      <c r="AN89" s="7">
        <f>IF(AK89=1,AM89,AM89+AN87)</f>
        <v>0.99684865396650957</v>
      </c>
      <c r="AO89" s="5">
        <f>SUM(G89:AJ89)</f>
        <v>111</v>
      </c>
    </row>
    <row r="90" spans="1:41" x14ac:dyDescent="0.25">
      <c r="A90" s="1" t="s">
        <v>86</v>
      </c>
      <c r="B90" s="1" t="s">
        <v>7</v>
      </c>
      <c r="C90" s="1" t="s">
        <v>30</v>
      </c>
      <c r="D90" s="1" t="s">
        <v>45</v>
      </c>
      <c r="E90" s="34" t="s">
        <v>21</v>
      </c>
      <c r="F90" s="1" t="s">
        <v>11</v>
      </c>
      <c r="G90" s="5">
        <v>-1</v>
      </c>
      <c r="AK90" s="5">
        <v>43</v>
      </c>
    </row>
    <row r="91" spans="1:41" x14ac:dyDescent="0.25">
      <c r="A91" s="1" t="s">
        <v>86</v>
      </c>
      <c r="B91" s="1" t="s">
        <v>7</v>
      </c>
      <c r="C91" s="1" t="s">
        <v>8</v>
      </c>
      <c r="D91" s="1" t="s">
        <v>37</v>
      </c>
      <c r="E91" s="34" t="s">
        <v>47</v>
      </c>
      <c r="F91" s="1" t="s">
        <v>10</v>
      </c>
      <c r="G91" s="5">
        <v>2</v>
      </c>
      <c r="H91" s="5">
        <v>11</v>
      </c>
      <c r="I91" s="5">
        <v>12</v>
      </c>
      <c r="J91" s="5">
        <v>7</v>
      </c>
      <c r="K91" s="5">
        <v>5</v>
      </c>
      <c r="L91" s="5">
        <v>2</v>
      </c>
      <c r="M91" s="5">
        <v>13</v>
      </c>
      <c r="N91" s="5">
        <v>3</v>
      </c>
      <c r="O91" s="5">
        <v>7</v>
      </c>
      <c r="P91" s="5">
        <v>4</v>
      </c>
      <c r="Q91" s="5">
        <v>7</v>
      </c>
      <c r="R91" s="5">
        <v>3</v>
      </c>
      <c r="S91" s="5">
        <v>4.6669999999999998</v>
      </c>
      <c r="T91" s="5">
        <v>8</v>
      </c>
      <c r="U91" s="5">
        <v>8</v>
      </c>
      <c r="V91" s="5">
        <v>2</v>
      </c>
      <c r="W91" s="5">
        <v>4</v>
      </c>
      <c r="X91" s="5">
        <v>4.6669999999999998</v>
      </c>
      <c r="Y91" s="5">
        <v>2</v>
      </c>
      <c r="AK91" s="5">
        <v>44</v>
      </c>
      <c r="AM91" s="13">
        <f>+AO91/$AO$3</f>
        <v>3.0527394283603413E-4</v>
      </c>
      <c r="AN91" s="7">
        <f>IF(AK91=1,AM91,AM91+AN89)</f>
        <v>0.99715392790934565</v>
      </c>
      <c r="AO91" s="5">
        <f>SUM(G91:AJ91)</f>
        <v>109.334</v>
      </c>
    </row>
    <row r="92" spans="1:41" x14ac:dyDescent="0.25">
      <c r="A92" s="1" t="s">
        <v>86</v>
      </c>
      <c r="B92" s="1" t="s">
        <v>7</v>
      </c>
      <c r="C92" s="1" t="s">
        <v>8</v>
      </c>
      <c r="D92" s="1" t="s">
        <v>37</v>
      </c>
      <c r="E92" s="34" t="s">
        <v>47</v>
      </c>
      <c r="F92" s="1" t="s">
        <v>11</v>
      </c>
      <c r="G92" s="5">
        <v>-1</v>
      </c>
      <c r="H92" s="5">
        <v>-1</v>
      </c>
      <c r="I92" s="5">
        <v>-1</v>
      </c>
      <c r="J92" s="5">
        <v>-1</v>
      </c>
      <c r="K92" s="5">
        <v>-1</v>
      </c>
      <c r="L92" s="5">
        <v>-1</v>
      </c>
      <c r="M92" s="5">
        <v>-1</v>
      </c>
      <c r="N92" s="5">
        <v>-1</v>
      </c>
      <c r="O92" s="5">
        <v>-1</v>
      </c>
      <c r="P92" s="5">
        <v>-1</v>
      </c>
      <c r="Q92" s="5">
        <v>-1</v>
      </c>
      <c r="R92" s="5">
        <v>-1</v>
      </c>
      <c r="S92" s="5">
        <v>-1</v>
      </c>
      <c r="T92" s="5">
        <v>-1</v>
      </c>
      <c r="U92" s="5">
        <v>-1</v>
      </c>
      <c r="V92" s="5">
        <v>-1</v>
      </c>
      <c r="W92" s="5">
        <v>-1</v>
      </c>
      <c r="X92" s="5">
        <v>-1</v>
      </c>
      <c r="Y92" s="5">
        <v>-1</v>
      </c>
      <c r="AK92" s="5">
        <v>44</v>
      </c>
    </row>
    <row r="93" spans="1:41" x14ac:dyDescent="0.25">
      <c r="A93" s="1" t="s">
        <v>86</v>
      </c>
      <c r="B93" s="1" t="s">
        <v>7</v>
      </c>
      <c r="C93" s="1" t="s">
        <v>8</v>
      </c>
      <c r="D93" s="1" t="s">
        <v>160</v>
      </c>
      <c r="E93" s="34" t="s">
        <v>21</v>
      </c>
      <c r="F93" s="1" t="s">
        <v>10</v>
      </c>
      <c r="W93" s="5">
        <v>25</v>
      </c>
      <c r="X93" s="5">
        <v>29.94</v>
      </c>
      <c r="AH93" s="5">
        <v>25.625</v>
      </c>
      <c r="AI93" s="5">
        <v>8.0069999999999997</v>
      </c>
      <c r="AJ93" s="5">
        <v>16.815999999999999</v>
      </c>
      <c r="AK93" s="5">
        <v>45</v>
      </c>
      <c r="AM93" s="13">
        <f>+AO93/$AO$3</f>
        <v>2.9425622667792237E-4</v>
      </c>
      <c r="AN93" s="7">
        <f>IF(AK93=1,AM93,AM93+AN91)</f>
        <v>0.99744818413602354</v>
      </c>
      <c r="AO93" s="5">
        <f>SUM(G93:AJ93)</f>
        <v>105.38800000000001</v>
      </c>
    </row>
    <row r="94" spans="1:41" x14ac:dyDescent="0.25">
      <c r="A94" s="1" t="s">
        <v>86</v>
      </c>
      <c r="B94" s="1" t="s">
        <v>7</v>
      </c>
      <c r="C94" s="1" t="s">
        <v>8</v>
      </c>
      <c r="D94" s="1" t="s">
        <v>160</v>
      </c>
      <c r="E94" s="34" t="s">
        <v>21</v>
      </c>
      <c r="F94" s="1" t="s">
        <v>11</v>
      </c>
      <c r="W94" s="5">
        <v>-1</v>
      </c>
      <c r="X94" s="5">
        <v>-1</v>
      </c>
      <c r="AH94" s="5" t="s">
        <v>15</v>
      </c>
      <c r="AI94" s="5" t="s">
        <v>15</v>
      </c>
      <c r="AJ94" s="5">
        <v>-1</v>
      </c>
      <c r="AK94" s="5">
        <v>45</v>
      </c>
    </row>
    <row r="95" spans="1:41" x14ac:dyDescent="0.25">
      <c r="A95" s="1" t="s">
        <v>86</v>
      </c>
      <c r="B95" s="1" t="s">
        <v>7</v>
      </c>
      <c r="C95" s="1" t="s">
        <v>8</v>
      </c>
      <c r="D95" s="1" t="s">
        <v>215</v>
      </c>
      <c r="E95" s="34" t="s">
        <v>16</v>
      </c>
      <c r="F95" s="1" t="s">
        <v>10</v>
      </c>
      <c r="AF95" s="5">
        <v>18.882000000000001</v>
      </c>
      <c r="AG95" s="5">
        <v>5.27</v>
      </c>
      <c r="AH95" s="5">
        <v>15.379</v>
      </c>
      <c r="AI95" s="5">
        <v>24.475999999999999</v>
      </c>
      <c r="AJ95" s="5">
        <v>14.239000000000001</v>
      </c>
      <c r="AK95" s="5">
        <v>46</v>
      </c>
      <c r="AM95" s="13">
        <f>+AO95/$AO$3</f>
        <v>2.1847243246518309E-4</v>
      </c>
      <c r="AN95" s="7">
        <f>IF(AK95=1,AM95,AM95+AN93)</f>
        <v>0.99766665656848874</v>
      </c>
      <c r="AO95" s="5">
        <f>SUM(G95:AJ95)</f>
        <v>78.246000000000009</v>
      </c>
    </row>
    <row r="96" spans="1:41" x14ac:dyDescent="0.25">
      <c r="A96" s="1" t="s">
        <v>86</v>
      </c>
      <c r="B96" s="1" t="s">
        <v>7</v>
      </c>
      <c r="C96" s="1" t="s">
        <v>8</v>
      </c>
      <c r="D96" s="1" t="s">
        <v>215</v>
      </c>
      <c r="E96" s="34" t="s">
        <v>16</v>
      </c>
      <c r="F96" s="1" t="s">
        <v>11</v>
      </c>
      <c r="AF96" s="5" t="s">
        <v>15</v>
      </c>
      <c r="AG96" s="5" t="s">
        <v>15</v>
      </c>
      <c r="AH96" s="5" t="s">
        <v>15</v>
      </c>
      <c r="AI96" s="5" t="s">
        <v>15</v>
      </c>
      <c r="AJ96" s="5" t="s">
        <v>15</v>
      </c>
      <c r="AK96" s="5">
        <v>46</v>
      </c>
    </row>
    <row r="97" spans="1:41" x14ac:dyDescent="0.25">
      <c r="A97" s="1" t="s">
        <v>86</v>
      </c>
      <c r="B97" s="1" t="s">
        <v>7</v>
      </c>
      <c r="C97" s="1" t="s">
        <v>8</v>
      </c>
      <c r="D97" s="1" t="s">
        <v>215</v>
      </c>
      <c r="E97" s="34" t="s">
        <v>32</v>
      </c>
      <c r="F97" s="1" t="s">
        <v>10</v>
      </c>
      <c r="AF97" s="5">
        <v>0.80200000000000005</v>
      </c>
      <c r="AG97" s="5">
        <v>1.8380000000000001</v>
      </c>
      <c r="AH97" s="5">
        <v>2.3929999999999998</v>
      </c>
      <c r="AI97" s="5">
        <v>53.627000000000002</v>
      </c>
      <c r="AJ97" s="5">
        <v>16.542999999999999</v>
      </c>
      <c r="AK97" s="5">
        <v>47</v>
      </c>
      <c r="AM97" s="13">
        <f>+AO97/$AO$3</f>
        <v>2.099760031014897E-4</v>
      </c>
      <c r="AN97" s="7">
        <f>IF(AK97=1,AM97,AM97+AN95)</f>
        <v>0.99787663257159021</v>
      </c>
      <c r="AO97" s="5">
        <f>SUM(G97:AJ97)</f>
        <v>75.203000000000003</v>
      </c>
    </row>
    <row r="98" spans="1:41" x14ac:dyDescent="0.25">
      <c r="A98" s="1" t="s">
        <v>86</v>
      </c>
      <c r="B98" s="1" t="s">
        <v>7</v>
      </c>
      <c r="C98" s="1" t="s">
        <v>8</v>
      </c>
      <c r="D98" s="1" t="s">
        <v>215</v>
      </c>
      <c r="E98" s="34" t="s">
        <v>32</v>
      </c>
      <c r="F98" s="1" t="s">
        <v>11</v>
      </c>
      <c r="H98" s="5" t="s">
        <v>15</v>
      </c>
      <c r="L98" s="5" t="s">
        <v>15</v>
      </c>
      <c r="M98" s="5" t="s">
        <v>15</v>
      </c>
      <c r="N98" s="5" t="s">
        <v>15</v>
      </c>
      <c r="O98" s="5" t="s">
        <v>15</v>
      </c>
      <c r="P98" s="5" t="s">
        <v>15</v>
      </c>
      <c r="Q98" s="5" t="s">
        <v>15</v>
      </c>
      <c r="R98" s="5" t="s">
        <v>15</v>
      </c>
      <c r="S98" s="5" t="s">
        <v>15</v>
      </c>
      <c r="T98" s="5" t="s">
        <v>15</v>
      </c>
      <c r="V98" s="5" t="s">
        <v>15</v>
      </c>
      <c r="W98" s="5" t="s">
        <v>15</v>
      </c>
      <c r="X98" s="5" t="s">
        <v>15</v>
      </c>
      <c r="Y98" s="5" t="s">
        <v>15</v>
      </c>
      <c r="Z98" s="5" t="s">
        <v>15</v>
      </c>
      <c r="AA98" s="5" t="s">
        <v>15</v>
      </c>
      <c r="AB98" s="5" t="s">
        <v>15</v>
      </c>
      <c r="AC98" s="5" t="s">
        <v>15</v>
      </c>
      <c r="AD98" s="5" t="s">
        <v>15</v>
      </c>
      <c r="AE98" s="5" t="s">
        <v>15</v>
      </c>
      <c r="AF98" s="5" t="s">
        <v>15</v>
      </c>
      <c r="AG98" s="5" t="s">
        <v>15</v>
      </c>
      <c r="AH98" s="5" t="s">
        <v>15</v>
      </c>
      <c r="AI98" s="5" t="s">
        <v>15</v>
      </c>
      <c r="AJ98" s="5" t="s">
        <v>15</v>
      </c>
      <c r="AK98" s="5">
        <v>47</v>
      </c>
    </row>
    <row r="99" spans="1:41" x14ac:dyDescent="0.25">
      <c r="A99" s="1" t="s">
        <v>86</v>
      </c>
      <c r="B99" s="1" t="s">
        <v>7</v>
      </c>
      <c r="C99" s="1" t="s">
        <v>8</v>
      </c>
      <c r="D99" s="1" t="s">
        <v>215</v>
      </c>
      <c r="E99" s="34" t="s">
        <v>33</v>
      </c>
      <c r="F99" s="1" t="s">
        <v>10</v>
      </c>
      <c r="G99" s="5">
        <v>11</v>
      </c>
      <c r="H99" s="5">
        <v>20</v>
      </c>
      <c r="I99" s="5">
        <v>23</v>
      </c>
      <c r="AC99" s="5">
        <v>0.17199999999999999</v>
      </c>
      <c r="AD99" s="5">
        <v>6.4000000000000001E-2</v>
      </c>
      <c r="AE99" s="5">
        <v>6.3E-2</v>
      </c>
      <c r="AF99" s="5">
        <v>1.7000000000000001E-2</v>
      </c>
      <c r="AG99" s="5">
        <v>0.13500000000000001</v>
      </c>
      <c r="AH99" s="5">
        <v>3.0819999999999999</v>
      </c>
      <c r="AI99" s="5">
        <v>9.9870000000000001</v>
      </c>
      <c r="AJ99" s="5">
        <v>6.4950000000000001</v>
      </c>
      <c r="AK99" s="5">
        <v>48</v>
      </c>
      <c r="AM99" s="13">
        <f>+AO99/$AO$3</f>
        <v>2.0665896133873328E-4</v>
      </c>
      <c r="AN99" s="7">
        <f>IF(AK99=1,AM99,AM99+AN97)</f>
        <v>0.99808329153292896</v>
      </c>
      <c r="AO99" s="5">
        <f>SUM(G99:AJ99)</f>
        <v>74.015000000000001</v>
      </c>
    </row>
    <row r="100" spans="1:41" x14ac:dyDescent="0.25">
      <c r="A100" s="1" t="s">
        <v>86</v>
      </c>
      <c r="B100" s="1" t="s">
        <v>7</v>
      </c>
      <c r="C100" s="1" t="s">
        <v>8</v>
      </c>
      <c r="D100" s="1" t="s">
        <v>215</v>
      </c>
      <c r="E100" s="34" t="s">
        <v>33</v>
      </c>
      <c r="F100" s="1" t="s">
        <v>11</v>
      </c>
      <c r="G100" s="5" t="s">
        <v>15</v>
      </c>
      <c r="H100" s="5">
        <v>-1</v>
      </c>
      <c r="I100" s="5" t="s">
        <v>24</v>
      </c>
      <c r="AC100" s="5" t="s">
        <v>15</v>
      </c>
      <c r="AD100" s="5" t="s">
        <v>15</v>
      </c>
      <c r="AE100" s="5" t="s">
        <v>15</v>
      </c>
      <c r="AF100" s="5" t="s">
        <v>15</v>
      </c>
      <c r="AG100" s="5" t="s">
        <v>15</v>
      </c>
      <c r="AH100" s="5" t="s">
        <v>15</v>
      </c>
      <c r="AI100" s="5" t="s">
        <v>15</v>
      </c>
      <c r="AJ100" s="5" t="s">
        <v>15</v>
      </c>
      <c r="AK100" s="5">
        <v>48</v>
      </c>
    </row>
    <row r="101" spans="1:41" x14ac:dyDescent="0.25">
      <c r="A101" s="1" t="s">
        <v>86</v>
      </c>
      <c r="B101" s="1" t="s">
        <v>7</v>
      </c>
      <c r="C101" s="1" t="s">
        <v>8</v>
      </c>
      <c r="D101" s="1" t="s">
        <v>213</v>
      </c>
      <c r="E101" s="34" t="s">
        <v>21</v>
      </c>
      <c r="F101" s="1" t="s">
        <v>10</v>
      </c>
      <c r="T101" s="5">
        <v>0.57099999999999995</v>
      </c>
      <c r="V101" s="5">
        <v>4.4999999999999998E-2</v>
      </c>
      <c r="W101" s="5">
        <v>0.65100000000000002</v>
      </c>
      <c r="X101" s="5">
        <v>0.94399999999999995</v>
      </c>
      <c r="Y101" s="5">
        <v>0.625</v>
      </c>
      <c r="Z101" s="5">
        <v>25.908000000000001</v>
      </c>
      <c r="AA101" s="5">
        <v>8.9740000000000002</v>
      </c>
      <c r="AC101" s="5">
        <v>1.8979999999999999</v>
      </c>
      <c r="AD101" s="5">
        <v>2.036</v>
      </c>
      <c r="AE101" s="5">
        <v>1.875</v>
      </c>
      <c r="AF101" s="5">
        <v>5.3689999999999998</v>
      </c>
      <c r="AG101" s="5">
        <v>10.581</v>
      </c>
      <c r="AH101" s="5">
        <v>2.5510000000000002</v>
      </c>
      <c r="AI101" s="5">
        <v>3.9049999999999998</v>
      </c>
      <c r="AJ101" s="5">
        <v>2.2120000000000002</v>
      </c>
      <c r="AK101" s="5">
        <v>49</v>
      </c>
      <c r="AM101" s="13">
        <f>+AO101/$AO$3</f>
        <v>1.9026920111366589E-4</v>
      </c>
      <c r="AN101" s="7">
        <f>IF(AK101=1,AM101,AM101+AN99)</f>
        <v>0.99827356073404261</v>
      </c>
      <c r="AO101" s="5">
        <f>SUM(G101:AJ101)</f>
        <v>68.14500000000001</v>
      </c>
    </row>
    <row r="102" spans="1:41" x14ac:dyDescent="0.25">
      <c r="A102" s="1" t="s">
        <v>86</v>
      </c>
      <c r="B102" s="1" t="s">
        <v>7</v>
      </c>
      <c r="C102" s="1" t="s">
        <v>8</v>
      </c>
      <c r="D102" s="1" t="s">
        <v>213</v>
      </c>
      <c r="E102" s="34" t="s">
        <v>21</v>
      </c>
      <c r="F102" s="1" t="s">
        <v>11</v>
      </c>
      <c r="T102" s="5">
        <v>-1</v>
      </c>
      <c r="V102" s="5">
        <v>-1</v>
      </c>
      <c r="W102" s="5">
        <v>-1</v>
      </c>
      <c r="X102" s="5">
        <v>-1</v>
      </c>
      <c r="Y102" s="5">
        <v>-1</v>
      </c>
      <c r="Z102" s="5">
        <v>-1</v>
      </c>
      <c r="AA102" s="5">
        <v>-1</v>
      </c>
      <c r="AC102" s="5">
        <v>-1</v>
      </c>
      <c r="AD102" s="5">
        <v>-1</v>
      </c>
      <c r="AE102" s="5" t="s">
        <v>15</v>
      </c>
      <c r="AF102" s="5">
        <v>-1</v>
      </c>
      <c r="AG102" s="5" t="s">
        <v>15</v>
      </c>
      <c r="AH102" s="5">
        <v>-1</v>
      </c>
      <c r="AI102" s="5" t="s">
        <v>15</v>
      </c>
      <c r="AJ102" s="5" t="s">
        <v>15</v>
      </c>
      <c r="AK102" s="5">
        <v>49</v>
      </c>
    </row>
    <row r="103" spans="1:41" x14ac:dyDescent="0.25">
      <c r="A103" s="1" t="s">
        <v>86</v>
      </c>
      <c r="B103" s="1" t="s">
        <v>7</v>
      </c>
      <c r="C103" s="1" t="s">
        <v>8</v>
      </c>
      <c r="D103" s="1" t="s">
        <v>212</v>
      </c>
      <c r="E103" s="34" t="s">
        <v>9</v>
      </c>
      <c r="F103" s="1" t="s">
        <v>10</v>
      </c>
      <c r="G103" s="5">
        <v>3</v>
      </c>
      <c r="H103" s="5">
        <v>5</v>
      </c>
      <c r="I103" s="5">
        <v>4</v>
      </c>
      <c r="J103" s="5">
        <v>7</v>
      </c>
      <c r="K103" s="5">
        <v>4</v>
      </c>
      <c r="L103" s="5">
        <v>5</v>
      </c>
      <c r="M103" s="5">
        <v>3.1</v>
      </c>
      <c r="N103" s="5">
        <v>11.8</v>
      </c>
      <c r="O103" s="5">
        <v>0.7</v>
      </c>
      <c r="P103" s="5">
        <v>3.2</v>
      </c>
      <c r="Q103" s="5">
        <v>1</v>
      </c>
      <c r="R103" s="5">
        <v>2.5409999999999999</v>
      </c>
      <c r="S103" s="5">
        <v>10.3</v>
      </c>
      <c r="T103" s="5">
        <v>2.2000000000000002</v>
      </c>
      <c r="U103" s="5">
        <v>0.38</v>
      </c>
      <c r="V103" s="5">
        <v>0.16700000000000001</v>
      </c>
      <c r="W103" s="5">
        <v>0.35799999999999998</v>
      </c>
      <c r="X103" s="5">
        <v>0.39100000000000001</v>
      </c>
      <c r="Y103" s="5">
        <v>0.48799999999999999</v>
      </c>
      <c r="Z103" s="5">
        <v>2.1000000000000001E-2</v>
      </c>
      <c r="AA103" s="5">
        <v>1.036</v>
      </c>
      <c r="AB103" s="5">
        <v>6.6000000000000003E-2</v>
      </c>
      <c r="AC103" s="5">
        <v>1.6E-2</v>
      </c>
      <c r="AK103" s="5">
        <v>50</v>
      </c>
      <c r="AM103" s="13">
        <f>+AO103/$AO$3</f>
        <v>1.8362115697467352E-4</v>
      </c>
      <c r="AN103" s="7">
        <f>IF(AK103=1,AM103,AM103+AN101)</f>
        <v>0.99845718189101729</v>
      </c>
      <c r="AO103" s="5">
        <f>SUM(G103:AJ103)</f>
        <v>65.764000000000024</v>
      </c>
    </row>
    <row r="104" spans="1:41" x14ac:dyDescent="0.25">
      <c r="A104" s="1" t="s">
        <v>86</v>
      </c>
      <c r="B104" s="1" t="s">
        <v>7</v>
      </c>
      <c r="C104" s="1" t="s">
        <v>8</v>
      </c>
      <c r="D104" s="1" t="s">
        <v>212</v>
      </c>
      <c r="E104" s="34" t="s">
        <v>9</v>
      </c>
      <c r="F104" s="1" t="s">
        <v>11</v>
      </c>
      <c r="G104" s="5" t="s">
        <v>15</v>
      </c>
      <c r="H104" s="5" t="s">
        <v>15</v>
      </c>
      <c r="I104" s="5" t="s">
        <v>15</v>
      </c>
      <c r="J104" s="5" t="s">
        <v>15</v>
      </c>
      <c r="K104" s="5" t="s">
        <v>15</v>
      </c>
      <c r="L104" s="5">
        <v>-1</v>
      </c>
      <c r="M104" s="5" t="s">
        <v>15</v>
      </c>
      <c r="N104" s="5" t="s">
        <v>15</v>
      </c>
      <c r="O104" s="5" t="s">
        <v>15</v>
      </c>
      <c r="P104" s="5" t="s">
        <v>15</v>
      </c>
      <c r="Q104" s="5" t="s">
        <v>15</v>
      </c>
      <c r="R104" s="5" t="s">
        <v>15</v>
      </c>
      <c r="S104" s="5" t="s">
        <v>15</v>
      </c>
      <c r="T104" s="5" t="s">
        <v>15</v>
      </c>
      <c r="U104" s="5" t="s">
        <v>15</v>
      </c>
      <c r="V104" s="5" t="s">
        <v>15</v>
      </c>
      <c r="W104" s="5" t="s">
        <v>15</v>
      </c>
      <c r="X104" s="5" t="s">
        <v>15</v>
      </c>
      <c r="Y104" s="5" t="s">
        <v>15</v>
      </c>
      <c r="Z104" s="5" t="s">
        <v>15</v>
      </c>
      <c r="AA104" s="5" t="s">
        <v>15</v>
      </c>
      <c r="AB104" s="5" t="s">
        <v>15</v>
      </c>
      <c r="AC104" s="5" t="s">
        <v>15</v>
      </c>
      <c r="AK104" s="5">
        <v>50</v>
      </c>
    </row>
    <row r="105" spans="1:41" x14ac:dyDescent="0.25">
      <c r="A105" s="1" t="s">
        <v>86</v>
      </c>
      <c r="B105" s="1" t="s">
        <v>7</v>
      </c>
      <c r="C105" s="1" t="s">
        <v>8</v>
      </c>
      <c r="D105" s="1" t="s">
        <v>213</v>
      </c>
      <c r="E105" s="34" t="s">
        <v>28</v>
      </c>
      <c r="F105" s="1" t="s">
        <v>10</v>
      </c>
      <c r="L105" s="5">
        <v>30</v>
      </c>
      <c r="M105" s="5">
        <v>28</v>
      </c>
      <c r="W105" s="5">
        <v>7.0000000000000001E-3</v>
      </c>
      <c r="X105" s="5">
        <v>0.66500000000000004</v>
      </c>
      <c r="AE105" s="5">
        <v>0.69799999999999995</v>
      </c>
      <c r="AG105" s="5">
        <v>0.01</v>
      </c>
      <c r="AH105" s="5">
        <v>0.19</v>
      </c>
      <c r="AI105" s="5">
        <v>1.044</v>
      </c>
      <c r="AJ105" s="5">
        <v>0.749</v>
      </c>
      <c r="AK105" s="5">
        <v>51</v>
      </c>
      <c r="AM105" s="13">
        <f>+AO105/$AO$3</f>
        <v>1.7133302498991676E-4</v>
      </c>
      <c r="AN105" s="7">
        <f>IF(AK105=1,AM105,AM105+AN103)</f>
        <v>0.99862851491600724</v>
      </c>
      <c r="AO105" s="5">
        <f>SUM(G105:AJ105)</f>
        <v>61.362999999999992</v>
      </c>
    </row>
    <row r="106" spans="1:41" x14ac:dyDescent="0.25">
      <c r="A106" s="1" t="s">
        <v>86</v>
      </c>
      <c r="B106" s="1" t="s">
        <v>7</v>
      </c>
      <c r="C106" s="1" t="s">
        <v>8</v>
      </c>
      <c r="D106" s="1" t="s">
        <v>213</v>
      </c>
      <c r="E106" s="34" t="s">
        <v>28</v>
      </c>
      <c r="F106" s="1" t="s">
        <v>11</v>
      </c>
      <c r="L106" s="5">
        <v>-1</v>
      </c>
      <c r="M106" s="5">
        <v>-1</v>
      </c>
      <c r="W106" s="5">
        <v>-1</v>
      </c>
      <c r="X106" s="5">
        <v>-1</v>
      </c>
      <c r="AE106" s="5" t="s">
        <v>15</v>
      </c>
      <c r="AG106" s="5">
        <v>-1</v>
      </c>
      <c r="AH106" s="5" t="s">
        <v>15</v>
      </c>
      <c r="AI106" s="5" t="s">
        <v>15</v>
      </c>
      <c r="AJ106" s="5" t="s">
        <v>15</v>
      </c>
      <c r="AK106" s="5">
        <v>51</v>
      </c>
    </row>
    <row r="107" spans="1:41" x14ac:dyDescent="0.25">
      <c r="A107" s="1" t="s">
        <v>86</v>
      </c>
      <c r="B107" s="1" t="s">
        <v>7</v>
      </c>
      <c r="C107" s="1" t="s">
        <v>8</v>
      </c>
      <c r="D107" s="1" t="s">
        <v>218</v>
      </c>
      <c r="E107" s="34" t="s">
        <v>21</v>
      </c>
      <c r="F107" s="1" t="s">
        <v>10</v>
      </c>
      <c r="H107" s="5">
        <v>0.14000000000000001</v>
      </c>
      <c r="K107" s="5">
        <v>9</v>
      </c>
      <c r="M107" s="5">
        <v>0.06</v>
      </c>
      <c r="T107" s="5">
        <v>49.04</v>
      </c>
      <c r="U107" s="5">
        <v>0.13500000000000001</v>
      </c>
      <c r="W107" s="5">
        <v>2.169</v>
      </c>
      <c r="Z107" s="5">
        <v>0.17100000000000001</v>
      </c>
      <c r="AC107" s="5">
        <v>0.18</v>
      </c>
      <c r="AE107" s="5">
        <v>0.189</v>
      </c>
      <c r="AI107" s="5">
        <v>0.15</v>
      </c>
      <c r="AK107" s="5">
        <v>52</v>
      </c>
      <c r="AM107" s="13">
        <f>+AO107/$AO$3</f>
        <v>1.7097284116214271E-4</v>
      </c>
      <c r="AN107" s="7">
        <f>IF(AK107=1,AM107,AM107+AN105)</f>
        <v>0.99879948775716942</v>
      </c>
      <c r="AO107" s="5">
        <f>SUM(G107:AJ107)</f>
        <v>61.233999999999995</v>
      </c>
    </row>
    <row r="108" spans="1:41" x14ac:dyDescent="0.25">
      <c r="A108" s="1" t="s">
        <v>86</v>
      </c>
      <c r="B108" s="1" t="s">
        <v>7</v>
      </c>
      <c r="C108" s="1" t="s">
        <v>8</v>
      </c>
      <c r="D108" s="1" t="s">
        <v>218</v>
      </c>
      <c r="E108" s="34" t="s">
        <v>21</v>
      </c>
      <c r="F108" s="1" t="s">
        <v>11</v>
      </c>
      <c r="H108" s="5">
        <v>-1</v>
      </c>
      <c r="K108" s="5">
        <v>-1</v>
      </c>
      <c r="M108" s="5">
        <v>-1</v>
      </c>
      <c r="R108" s="5" t="s">
        <v>15</v>
      </c>
      <c r="T108" s="5">
        <v>-1</v>
      </c>
      <c r="U108" s="5" t="s">
        <v>15</v>
      </c>
      <c r="W108" s="5" t="s">
        <v>15</v>
      </c>
      <c r="Z108" s="5" t="s">
        <v>15</v>
      </c>
      <c r="AC108" s="5" t="s">
        <v>15</v>
      </c>
      <c r="AE108" s="5" t="s">
        <v>15</v>
      </c>
      <c r="AI108" s="5" t="s">
        <v>15</v>
      </c>
      <c r="AK108" s="5">
        <v>52</v>
      </c>
    </row>
    <row r="109" spans="1:41" x14ac:dyDescent="0.25">
      <c r="A109" s="1" t="s">
        <v>86</v>
      </c>
      <c r="B109" s="1" t="s">
        <v>7</v>
      </c>
      <c r="C109" s="1" t="s">
        <v>8</v>
      </c>
      <c r="D109" s="1" t="s">
        <v>222</v>
      </c>
      <c r="E109" s="34" t="s">
        <v>21</v>
      </c>
      <c r="F109" s="1" t="s">
        <v>10</v>
      </c>
      <c r="M109" s="5">
        <v>3</v>
      </c>
      <c r="N109" s="5">
        <v>3</v>
      </c>
      <c r="O109" s="5">
        <v>2</v>
      </c>
      <c r="P109" s="5">
        <v>0.4</v>
      </c>
      <c r="Q109" s="5">
        <v>0.45</v>
      </c>
      <c r="R109" s="5">
        <v>0.5</v>
      </c>
      <c r="S109" s="5">
        <v>0.5</v>
      </c>
      <c r="T109" s="5">
        <v>0.48299999999999998</v>
      </c>
      <c r="U109" s="5">
        <v>3.1309999999999998</v>
      </c>
      <c r="V109" s="5">
        <v>3.9750000000000001</v>
      </c>
      <c r="W109" s="5">
        <v>3.1960000000000002</v>
      </c>
      <c r="X109" s="5">
        <v>2.8170000000000002</v>
      </c>
      <c r="Y109" s="5">
        <v>2.7130000000000001</v>
      </c>
      <c r="Z109" s="5">
        <v>1.0369999999999999</v>
      </c>
      <c r="AA109" s="5">
        <v>0.84</v>
      </c>
      <c r="AB109" s="5">
        <v>0.95299999999999996</v>
      </c>
      <c r="AC109" s="5">
        <v>1.2050000000000001</v>
      </c>
      <c r="AD109" s="5">
        <v>2.1800000000000002</v>
      </c>
      <c r="AE109" s="5">
        <v>1.446</v>
      </c>
      <c r="AF109" s="5">
        <v>1.61</v>
      </c>
      <c r="AG109" s="5">
        <v>1.867</v>
      </c>
      <c r="AH109" s="5">
        <v>5.92</v>
      </c>
      <c r="AI109" s="5">
        <v>5.343</v>
      </c>
      <c r="AJ109" s="5">
        <v>3.5310000000000001</v>
      </c>
      <c r="AK109" s="5">
        <v>53</v>
      </c>
      <c r="AM109" s="13">
        <f>+AO109/$AO$3</f>
        <v>1.454612160894952E-4</v>
      </c>
      <c r="AN109" s="7">
        <f>IF(AK109=1,AM109,AM109+AN107)</f>
        <v>0.99894494897325892</v>
      </c>
      <c r="AO109" s="5">
        <f>SUM(G109:AJ109)</f>
        <v>52.097000000000001</v>
      </c>
    </row>
    <row r="110" spans="1:41" x14ac:dyDescent="0.25">
      <c r="A110" s="1" t="s">
        <v>86</v>
      </c>
      <c r="B110" s="1" t="s">
        <v>7</v>
      </c>
      <c r="C110" s="1" t="s">
        <v>8</v>
      </c>
      <c r="D110" s="1" t="s">
        <v>222</v>
      </c>
      <c r="E110" s="34" t="s">
        <v>21</v>
      </c>
      <c r="F110" s="1" t="s">
        <v>11</v>
      </c>
      <c r="M110" s="5">
        <v>-1</v>
      </c>
      <c r="N110" s="5">
        <v>-1</v>
      </c>
      <c r="O110" s="5">
        <v>-1</v>
      </c>
      <c r="P110" s="5">
        <v>-1</v>
      </c>
      <c r="Q110" s="5">
        <v>-1</v>
      </c>
      <c r="R110" s="5">
        <v>-1</v>
      </c>
      <c r="S110" s="5">
        <v>-1</v>
      </c>
      <c r="T110" s="5">
        <v>-1</v>
      </c>
      <c r="U110" s="5">
        <v>-1</v>
      </c>
      <c r="V110" s="5">
        <v>-1</v>
      </c>
      <c r="W110" s="5" t="s">
        <v>15</v>
      </c>
      <c r="X110" s="5" t="s">
        <v>15</v>
      </c>
      <c r="Y110" s="5" t="s">
        <v>13</v>
      </c>
      <c r="Z110" s="5" t="s">
        <v>15</v>
      </c>
      <c r="AA110" s="5" t="s">
        <v>15</v>
      </c>
      <c r="AB110" s="5" t="s">
        <v>15</v>
      </c>
      <c r="AC110" s="5" t="s">
        <v>15</v>
      </c>
      <c r="AD110" s="5">
        <v>-1</v>
      </c>
      <c r="AE110" s="5">
        <v>-1</v>
      </c>
      <c r="AF110" s="5">
        <v>-1</v>
      </c>
      <c r="AG110" s="5" t="s">
        <v>15</v>
      </c>
      <c r="AH110" s="5" t="s">
        <v>15</v>
      </c>
      <c r="AI110" s="5" t="s">
        <v>15</v>
      </c>
      <c r="AJ110" s="5" t="s">
        <v>15</v>
      </c>
      <c r="AK110" s="5">
        <v>53</v>
      </c>
    </row>
    <row r="111" spans="1:41" x14ac:dyDescent="0.25">
      <c r="A111" s="1" t="s">
        <v>86</v>
      </c>
      <c r="B111" s="1" t="s">
        <v>7</v>
      </c>
      <c r="C111" s="1" t="s">
        <v>8</v>
      </c>
      <c r="D111" s="1" t="s">
        <v>43</v>
      </c>
      <c r="E111" s="34" t="s">
        <v>33</v>
      </c>
      <c r="F111" s="1" t="s">
        <v>10</v>
      </c>
      <c r="Q111" s="5">
        <v>2.1429999999999998</v>
      </c>
      <c r="R111" s="5">
        <v>1.7689999999999999</v>
      </c>
      <c r="S111" s="5">
        <v>5.1680000000000001</v>
      </c>
      <c r="T111" s="5">
        <v>4.9800000000000004</v>
      </c>
      <c r="U111" s="5">
        <v>3.637</v>
      </c>
      <c r="V111" s="5">
        <v>2.7629999999999999</v>
      </c>
      <c r="W111" s="5">
        <v>2.85</v>
      </c>
      <c r="Z111" s="5">
        <v>6.3070000000000004</v>
      </c>
      <c r="AA111" s="5">
        <v>0.30099999999999999</v>
      </c>
      <c r="AB111" s="5">
        <v>1.0640000000000001</v>
      </c>
      <c r="AC111" s="5">
        <v>2.8000000000000001E-2</v>
      </c>
      <c r="AD111" s="5">
        <v>0.27300000000000002</v>
      </c>
      <c r="AE111" s="5">
        <v>2.544</v>
      </c>
      <c r="AF111" s="5">
        <v>1.91</v>
      </c>
      <c r="AG111" s="5">
        <v>0.88</v>
      </c>
      <c r="AH111" s="5">
        <v>0.13100000000000001</v>
      </c>
      <c r="AI111" s="5">
        <v>1.3080000000000001</v>
      </c>
      <c r="AJ111" s="5">
        <v>0.48499999999999999</v>
      </c>
      <c r="AK111" s="5">
        <v>54</v>
      </c>
      <c r="AM111" s="13">
        <f>+AO111/$AO$3</f>
        <v>1.076112008235644E-4</v>
      </c>
      <c r="AN111" s="7">
        <f>IF(AK111=1,AM111,AM111+AN109)</f>
        <v>0.9990525601740825</v>
      </c>
      <c r="AO111" s="5">
        <f>SUM(G111:AJ111)</f>
        <v>38.540999999999997</v>
      </c>
    </row>
    <row r="112" spans="1:41" x14ac:dyDescent="0.25">
      <c r="A112" s="1" t="s">
        <v>86</v>
      </c>
      <c r="B112" s="1" t="s">
        <v>7</v>
      </c>
      <c r="C112" s="1" t="s">
        <v>8</v>
      </c>
      <c r="D112" s="1" t="s">
        <v>43</v>
      </c>
      <c r="E112" s="34" t="s">
        <v>33</v>
      </c>
      <c r="F112" s="1" t="s">
        <v>11</v>
      </c>
      <c r="Q112" s="5">
        <v>-1</v>
      </c>
      <c r="R112" s="5">
        <v>-1</v>
      </c>
      <c r="S112" s="5">
        <v>-1</v>
      </c>
      <c r="T112" s="5">
        <v>-1</v>
      </c>
      <c r="U112" s="5">
        <v>-1</v>
      </c>
      <c r="V112" s="5">
        <v>-1</v>
      </c>
      <c r="W112" s="5">
        <v>-1</v>
      </c>
      <c r="Z112" s="5">
        <v>-1</v>
      </c>
      <c r="AA112" s="5">
        <v>-1</v>
      </c>
      <c r="AB112" s="5">
        <v>-1</v>
      </c>
      <c r="AC112" s="5">
        <v>-1</v>
      </c>
      <c r="AD112" s="5">
        <v>-1</v>
      </c>
      <c r="AE112" s="5">
        <v>-1</v>
      </c>
      <c r="AF112" s="5">
        <v>-1</v>
      </c>
      <c r="AG112" s="5">
        <v>-1</v>
      </c>
      <c r="AH112" s="5">
        <v>-1</v>
      </c>
      <c r="AI112" s="5">
        <v>-1</v>
      </c>
      <c r="AJ112" s="5">
        <v>-1</v>
      </c>
      <c r="AK112" s="5">
        <v>54</v>
      </c>
    </row>
    <row r="113" spans="1:41" x14ac:dyDescent="0.25">
      <c r="A113" s="1" t="s">
        <v>86</v>
      </c>
      <c r="B113" s="1" t="s">
        <v>7</v>
      </c>
      <c r="C113" s="1" t="s">
        <v>8</v>
      </c>
      <c r="D113" s="1" t="s">
        <v>215</v>
      </c>
      <c r="E113" s="34" t="s">
        <v>9</v>
      </c>
      <c r="F113" s="1" t="s">
        <v>10</v>
      </c>
      <c r="W113" s="5">
        <v>0.184</v>
      </c>
      <c r="X113" s="5">
        <v>7.4999999999999997E-2</v>
      </c>
      <c r="Y113" s="5">
        <v>0.435</v>
      </c>
      <c r="Z113" s="5">
        <v>8.1000000000000003E-2</v>
      </c>
      <c r="AB113" s="5">
        <v>2.7E-2</v>
      </c>
      <c r="AC113" s="5">
        <v>4.9000000000000002E-2</v>
      </c>
      <c r="AD113" s="5">
        <v>0.28399999999999997</v>
      </c>
      <c r="AG113" s="5">
        <v>34.185000000000002</v>
      </c>
      <c r="AH113" s="5">
        <v>0.80100000000000005</v>
      </c>
      <c r="AI113" s="5">
        <v>0.11</v>
      </c>
      <c r="AK113" s="5">
        <v>55</v>
      </c>
      <c r="AM113" s="13">
        <f>+AO113/$AO$3</f>
        <v>1.0116139739598251E-4</v>
      </c>
      <c r="AN113" s="7">
        <f>IF(AK113=1,AM113,AM113+AN111)</f>
        <v>0.99915372157147853</v>
      </c>
      <c r="AO113" s="5">
        <f>SUM(G113:AJ113)</f>
        <v>36.231000000000002</v>
      </c>
    </row>
    <row r="114" spans="1:41" x14ac:dyDescent="0.25">
      <c r="A114" s="1" t="s">
        <v>86</v>
      </c>
      <c r="B114" s="1" t="s">
        <v>7</v>
      </c>
      <c r="C114" s="1" t="s">
        <v>8</v>
      </c>
      <c r="D114" s="1" t="s">
        <v>215</v>
      </c>
      <c r="E114" s="34" t="s">
        <v>9</v>
      </c>
      <c r="F114" s="1" t="s">
        <v>11</v>
      </c>
      <c r="H114" s="5" t="s">
        <v>15</v>
      </c>
      <c r="I114" s="5" t="s">
        <v>15</v>
      </c>
      <c r="L114" s="5" t="s">
        <v>15</v>
      </c>
      <c r="M114" s="5" t="s">
        <v>15</v>
      </c>
      <c r="N114" s="5" t="s">
        <v>15</v>
      </c>
      <c r="O114" s="5" t="s">
        <v>15</v>
      </c>
      <c r="W114" s="5" t="s">
        <v>15</v>
      </c>
      <c r="X114" s="5" t="s">
        <v>15</v>
      </c>
      <c r="Y114" s="5" t="s">
        <v>15</v>
      </c>
      <c r="Z114" s="5" t="s">
        <v>15</v>
      </c>
      <c r="AB114" s="5" t="s">
        <v>15</v>
      </c>
      <c r="AC114" s="5" t="s">
        <v>15</v>
      </c>
      <c r="AD114" s="5" t="s">
        <v>15</v>
      </c>
      <c r="AG114" s="5" t="s">
        <v>15</v>
      </c>
      <c r="AH114" s="5" t="s">
        <v>15</v>
      </c>
      <c r="AI114" s="5" t="s">
        <v>15</v>
      </c>
      <c r="AK114" s="5">
        <v>55</v>
      </c>
    </row>
    <row r="115" spans="1:41" x14ac:dyDescent="0.25">
      <c r="A115" s="1" t="s">
        <v>86</v>
      </c>
      <c r="B115" s="1" t="s">
        <v>7</v>
      </c>
      <c r="C115" s="1" t="s">
        <v>8</v>
      </c>
      <c r="D115" s="1" t="s">
        <v>224</v>
      </c>
      <c r="E115" s="34" t="s">
        <v>21</v>
      </c>
      <c r="F115" s="1" t="s">
        <v>10</v>
      </c>
      <c r="AA115" s="5">
        <v>13.47</v>
      </c>
      <c r="AB115" s="5">
        <v>16.641999999999999</v>
      </c>
      <c r="AK115" s="5">
        <v>56</v>
      </c>
      <c r="AM115" s="13">
        <f>+AO115/$AO$3</f>
        <v>8.4076398619630305E-5</v>
      </c>
      <c r="AN115" s="7">
        <f>IF(AK115=1,AM115,AM115+AN113)</f>
        <v>0.99923779797009815</v>
      </c>
      <c r="AO115" s="5">
        <f>SUM(G115:AJ115)</f>
        <v>30.112000000000002</v>
      </c>
    </row>
    <row r="116" spans="1:41" x14ac:dyDescent="0.25">
      <c r="A116" s="1" t="s">
        <v>86</v>
      </c>
      <c r="B116" s="1" t="s">
        <v>7</v>
      </c>
      <c r="C116" s="1" t="s">
        <v>8</v>
      </c>
      <c r="D116" s="1" t="s">
        <v>224</v>
      </c>
      <c r="E116" s="34" t="s">
        <v>21</v>
      </c>
      <c r="F116" s="1" t="s">
        <v>11</v>
      </c>
      <c r="AA116" s="5" t="s">
        <v>15</v>
      </c>
      <c r="AB116" s="5" t="s">
        <v>15</v>
      </c>
      <c r="AK116" s="5">
        <v>56</v>
      </c>
    </row>
    <row r="117" spans="1:41" x14ac:dyDescent="0.25">
      <c r="A117" s="1" t="s">
        <v>86</v>
      </c>
      <c r="B117" s="1" t="s">
        <v>7</v>
      </c>
      <c r="C117" s="1" t="s">
        <v>19</v>
      </c>
      <c r="D117" s="1" t="s">
        <v>162</v>
      </c>
      <c r="E117" s="34" t="s">
        <v>21</v>
      </c>
      <c r="F117" s="1" t="s">
        <v>10</v>
      </c>
      <c r="AC117" s="5">
        <v>0.28199999999999997</v>
      </c>
      <c r="AD117" s="5">
        <v>5.6340000000000003</v>
      </c>
      <c r="AE117" s="5">
        <v>9.7050000000000001</v>
      </c>
      <c r="AF117" s="5">
        <v>4.5030000000000001</v>
      </c>
      <c r="AG117" s="5">
        <v>1.7270000000000001</v>
      </c>
      <c r="AH117" s="5">
        <v>4.5149999999999997</v>
      </c>
      <c r="AI117" s="5">
        <v>2.766</v>
      </c>
      <c r="AK117" s="5">
        <v>57</v>
      </c>
      <c r="AM117" s="13">
        <f>+AO117/$AO$3</f>
        <v>8.1340118377625875E-5</v>
      </c>
      <c r="AN117" s="7">
        <f>IF(AK117=1,AM117,AM117+AN115)</f>
        <v>0.99931913808847572</v>
      </c>
      <c r="AO117" s="5">
        <f>SUM(G117:AJ117)</f>
        <v>29.132000000000005</v>
      </c>
    </row>
    <row r="118" spans="1:41" x14ac:dyDescent="0.25">
      <c r="A118" s="1" t="s">
        <v>86</v>
      </c>
      <c r="B118" s="1" t="s">
        <v>7</v>
      </c>
      <c r="C118" s="1" t="s">
        <v>19</v>
      </c>
      <c r="D118" s="1" t="s">
        <v>162</v>
      </c>
      <c r="E118" s="34" t="s">
        <v>21</v>
      </c>
      <c r="F118" s="1" t="s">
        <v>11</v>
      </c>
      <c r="AC118" s="5">
        <v>-1</v>
      </c>
      <c r="AD118" s="5">
        <v>-1</v>
      </c>
      <c r="AE118" s="5">
        <v>-1</v>
      </c>
      <c r="AF118" s="5">
        <v>-1</v>
      </c>
      <c r="AG118" s="5">
        <v>-1</v>
      </c>
      <c r="AH118" s="5">
        <v>-1</v>
      </c>
      <c r="AI118" s="5">
        <v>-1</v>
      </c>
      <c r="AK118" s="5">
        <v>57</v>
      </c>
    </row>
    <row r="119" spans="1:41" x14ac:dyDescent="0.25">
      <c r="A119" s="1" t="s">
        <v>86</v>
      </c>
      <c r="B119" s="1" t="s">
        <v>7</v>
      </c>
      <c r="C119" s="1" t="s">
        <v>8</v>
      </c>
      <c r="D119" s="1" t="s">
        <v>235</v>
      </c>
      <c r="E119" s="34" t="s">
        <v>21</v>
      </c>
      <c r="F119" s="1" t="s">
        <v>10</v>
      </c>
      <c r="R119" s="5">
        <v>4.2140000000000004</v>
      </c>
      <c r="S119" s="5">
        <v>4.2140000000000004</v>
      </c>
      <c r="T119" s="5">
        <v>7</v>
      </c>
      <c r="V119" s="5">
        <v>3.0089999999999999</v>
      </c>
      <c r="Y119" s="5">
        <v>3.7530000000000001</v>
      </c>
      <c r="AB119" s="5">
        <v>0.36299999999999999</v>
      </c>
      <c r="AC119" s="5">
        <v>0.248</v>
      </c>
      <c r="AK119" s="5">
        <v>58</v>
      </c>
      <c r="AM119" s="13">
        <f>+AO119/$AO$3</f>
        <v>6.3663189589737996E-5</v>
      </c>
      <c r="AN119" s="7">
        <f>IF(AK119=1,AM119,AM119+AN117)</f>
        <v>0.99938280127806545</v>
      </c>
      <c r="AO119" s="5">
        <f>SUM(G119:AJ119)</f>
        <v>22.801000000000002</v>
      </c>
    </row>
    <row r="120" spans="1:41" x14ac:dyDescent="0.25">
      <c r="A120" s="1" t="s">
        <v>86</v>
      </c>
      <c r="B120" s="1" t="s">
        <v>7</v>
      </c>
      <c r="C120" s="1" t="s">
        <v>8</v>
      </c>
      <c r="D120" s="1" t="s">
        <v>235</v>
      </c>
      <c r="E120" s="34" t="s">
        <v>21</v>
      </c>
      <c r="F120" s="1" t="s">
        <v>11</v>
      </c>
      <c r="R120" s="5">
        <v>-1</v>
      </c>
      <c r="S120" s="5">
        <v>-1</v>
      </c>
      <c r="T120" s="5">
        <v>-1</v>
      </c>
      <c r="V120" s="5">
        <v>-1</v>
      </c>
      <c r="Y120" s="5">
        <v>-1</v>
      </c>
      <c r="AB120" s="5" t="s">
        <v>15</v>
      </c>
      <c r="AC120" s="5">
        <v>-1</v>
      </c>
      <c r="AK120" s="5">
        <v>58</v>
      </c>
    </row>
    <row r="121" spans="1:41" x14ac:dyDescent="0.25">
      <c r="A121" s="1" t="s">
        <v>86</v>
      </c>
      <c r="B121" s="1" t="s">
        <v>7</v>
      </c>
      <c r="C121" s="1" t="s">
        <v>8</v>
      </c>
      <c r="D121" s="1" t="s">
        <v>217</v>
      </c>
      <c r="E121" s="34" t="s">
        <v>49</v>
      </c>
      <c r="F121" s="1" t="s">
        <v>10</v>
      </c>
      <c r="G121" s="5">
        <v>0.2</v>
      </c>
      <c r="H121" s="5">
        <v>2</v>
      </c>
      <c r="I121" s="5">
        <v>1</v>
      </c>
      <c r="J121" s="5">
        <v>1</v>
      </c>
      <c r="K121" s="5">
        <v>1</v>
      </c>
      <c r="L121" s="5">
        <v>1</v>
      </c>
      <c r="N121" s="5">
        <v>0.55000000000000004</v>
      </c>
      <c r="O121" s="5">
        <v>7.43</v>
      </c>
      <c r="P121" s="5">
        <v>3</v>
      </c>
      <c r="R121" s="5">
        <v>0.50700000000000001</v>
      </c>
      <c r="T121" s="5">
        <v>0.314</v>
      </c>
      <c r="W121" s="5">
        <v>4.8000000000000001E-2</v>
      </c>
      <c r="X121" s="5">
        <v>0.55600000000000005</v>
      </c>
      <c r="Y121" s="5">
        <v>0.64300000000000002</v>
      </c>
      <c r="Z121" s="5">
        <v>0.33300000000000002</v>
      </c>
      <c r="AA121" s="5">
        <v>0.44800000000000001</v>
      </c>
      <c r="AE121" s="5">
        <v>0.28899999999999998</v>
      </c>
      <c r="AF121" s="5">
        <v>0.124</v>
      </c>
      <c r="AG121" s="5">
        <v>0.26900000000000002</v>
      </c>
      <c r="AK121" s="5">
        <v>59</v>
      </c>
      <c r="AM121" s="13">
        <f>+AO121/$AO$3</f>
        <v>5.7827653155259134E-5</v>
      </c>
      <c r="AN121" s="7">
        <f>IF(AK121=1,AM121,AM121+AN119)</f>
        <v>0.99944062893122065</v>
      </c>
      <c r="AO121" s="5">
        <f>SUM(G121:AJ121)</f>
        <v>20.710999999999999</v>
      </c>
    </row>
    <row r="122" spans="1:41" x14ac:dyDescent="0.25">
      <c r="A122" s="1" t="s">
        <v>86</v>
      </c>
      <c r="B122" s="1" t="s">
        <v>7</v>
      </c>
      <c r="C122" s="1" t="s">
        <v>8</v>
      </c>
      <c r="D122" s="1" t="s">
        <v>217</v>
      </c>
      <c r="E122" s="34" t="s">
        <v>49</v>
      </c>
      <c r="F122" s="1" t="s">
        <v>11</v>
      </c>
      <c r="G122" s="5" t="s">
        <v>24</v>
      </c>
      <c r="H122" s="5" t="s">
        <v>24</v>
      </c>
      <c r="I122" s="5" t="s">
        <v>24</v>
      </c>
      <c r="J122" s="5" t="s">
        <v>24</v>
      </c>
      <c r="K122" s="5" t="s">
        <v>24</v>
      </c>
      <c r="L122" s="5" t="s">
        <v>24</v>
      </c>
      <c r="N122" s="5" t="s">
        <v>23</v>
      </c>
      <c r="O122" s="5" t="s">
        <v>23</v>
      </c>
      <c r="P122" s="5" t="s">
        <v>23</v>
      </c>
      <c r="R122" s="5" t="s">
        <v>23</v>
      </c>
      <c r="T122" s="5" t="s">
        <v>23</v>
      </c>
      <c r="W122" s="5" t="s">
        <v>23</v>
      </c>
      <c r="X122" s="5" t="s">
        <v>23</v>
      </c>
      <c r="Y122" s="5" t="s">
        <v>23</v>
      </c>
      <c r="Z122" s="5" t="s">
        <v>23</v>
      </c>
      <c r="AA122" s="5" t="s">
        <v>23</v>
      </c>
      <c r="AE122" s="5" t="s">
        <v>23</v>
      </c>
      <c r="AF122" s="5" t="s">
        <v>17</v>
      </c>
      <c r="AG122" s="5" t="s">
        <v>17</v>
      </c>
      <c r="AK122" s="5">
        <v>59</v>
      </c>
    </row>
    <row r="123" spans="1:41" x14ac:dyDescent="0.25">
      <c r="A123" s="1" t="s">
        <v>86</v>
      </c>
      <c r="B123" s="1" t="s">
        <v>7</v>
      </c>
      <c r="C123" s="1" t="s">
        <v>8</v>
      </c>
      <c r="D123" s="1" t="s">
        <v>42</v>
      </c>
      <c r="E123" s="34" t="s">
        <v>21</v>
      </c>
      <c r="F123" s="1" t="s">
        <v>10</v>
      </c>
      <c r="N123" s="5">
        <v>2.246</v>
      </c>
      <c r="O123" s="5">
        <v>2.3929999999999998</v>
      </c>
      <c r="Y123" s="5">
        <v>15.92</v>
      </c>
      <c r="AK123" s="5">
        <v>60</v>
      </c>
      <c r="AM123" s="13">
        <f>+AO123/$AO$3</f>
        <v>5.7403250505478847E-5</v>
      </c>
      <c r="AN123" s="7">
        <f>IF(AK123=1,AM123,AM123+AN121)</f>
        <v>0.99949803218172617</v>
      </c>
      <c r="AO123" s="5">
        <f>SUM(G123:AJ123)</f>
        <v>20.558999999999997</v>
      </c>
    </row>
    <row r="124" spans="1:41" x14ac:dyDescent="0.25">
      <c r="A124" s="1" t="s">
        <v>86</v>
      </c>
      <c r="B124" s="1" t="s">
        <v>7</v>
      </c>
      <c r="C124" s="1" t="s">
        <v>8</v>
      </c>
      <c r="D124" s="1" t="s">
        <v>42</v>
      </c>
      <c r="E124" s="34" t="s">
        <v>21</v>
      </c>
      <c r="F124" s="1" t="s">
        <v>11</v>
      </c>
      <c r="N124" s="5">
        <v>-1</v>
      </c>
      <c r="O124" s="5">
        <v>-1</v>
      </c>
      <c r="Y124" s="5">
        <v>-1</v>
      </c>
      <c r="AK124" s="5">
        <v>60</v>
      </c>
    </row>
    <row r="125" spans="1:41" x14ac:dyDescent="0.25">
      <c r="A125" s="1" t="s">
        <v>86</v>
      </c>
      <c r="B125" s="1" t="s">
        <v>7</v>
      </c>
      <c r="C125" s="1" t="s">
        <v>8</v>
      </c>
      <c r="D125" s="1" t="s">
        <v>212</v>
      </c>
      <c r="E125" s="34" t="s">
        <v>47</v>
      </c>
      <c r="F125" s="1" t="s">
        <v>10</v>
      </c>
      <c r="G125" s="5">
        <v>1</v>
      </c>
      <c r="H125" s="5">
        <v>3</v>
      </c>
      <c r="I125" s="5">
        <v>1</v>
      </c>
      <c r="J125" s="5">
        <v>1</v>
      </c>
      <c r="K125" s="5">
        <v>3</v>
      </c>
      <c r="N125" s="5">
        <v>2.4060000000000001</v>
      </c>
      <c r="Y125" s="5">
        <v>3.242</v>
      </c>
      <c r="Z125" s="5">
        <v>2.2170000000000001</v>
      </c>
      <c r="AA125" s="5">
        <v>1.0569999999999999</v>
      </c>
      <c r="AD125" s="5">
        <v>1.244</v>
      </c>
      <c r="AK125" s="5">
        <v>61</v>
      </c>
      <c r="AM125" s="13">
        <f>+AO125/$AO$3</f>
        <v>5.3513823590058247E-5</v>
      </c>
      <c r="AN125" s="7">
        <f>IF(AK125=1,AM125,AM125+AN123)</f>
        <v>0.99955154600531626</v>
      </c>
      <c r="AO125" s="5">
        <f>SUM(G125:AJ125)</f>
        <v>19.165999999999997</v>
      </c>
    </row>
    <row r="126" spans="1:41" x14ac:dyDescent="0.25">
      <c r="A126" s="1" t="s">
        <v>86</v>
      </c>
      <c r="B126" s="1" t="s">
        <v>7</v>
      </c>
      <c r="C126" s="1" t="s">
        <v>8</v>
      </c>
      <c r="D126" s="1" t="s">
        <v>212</v>
      </c>
      <c r="E126" s="34" t="s">
        <v>47</v>
      </c>
      <c r="F126" s="1" t="s">
        <v>11</v>
      </c>
      <c r="G126" s="5" t="s">
        <v>15</v>
      </c>
      <c r="H126" s="5" t="s">
        <v>15</v>
      </c>
      <c r="I126" s="5" t="s">
        <v>15</v>
      </c>
      <c r="J126" s="5" t="s">
        <v>15</v>
      </c>
      <c r="K126" s="5" t="s">
        <v>15</v>
      </c>
      <c r="L126" s="5" t="s">
        <v>15</v>
      </c>
      <c r="N126" s="5" t="s">
        <v>18</v>
      </c>
      <c r="O126" s="5" t="s">
        <v>15</v>
      </c>
      <c r="S126" s="5" t="s">
        <v>15</v>
      </c>
      <c r="Y126" s="5">
        <v>-1</v>
      </c>
      <c r="Z126" s="5" t="s">
        <v>12</v>
      </c>
      <c r="AA126" s="5" t="s">
        <v>13</v>
      </c>
      <c r="AB126" s="5" t="s">
        <v>24</v>
      </c>
      <c r="AD126" s="5" t="s">
        <v>13</v>
      </c>
      <c r="AK126" s="5">
        <v>61</v>
      </c>
    </row>
    <row r="127" spans="1:41" x14ac:dyDescent="0.25">
      <c r="A127" s="1" t="s">
        <v>86</v>
      </c>
      <c r="B127" s="1" t="s">
        <v>7</v>
      </c>
      <c r="C127" s="1" t="s">
        <v>8</v>
      </c>
      <c r="D127" s="1" t="s">
        <v>35</v>
      </c>
      <c r="E127" s="34" t="s">
        <v>21</v>
      </c>
      <c r="F127" s="1" t="s">
        <v>10</v>
      </c>
      <c r="M127" s="5">
        <v>17</v>
      </c>
      <c r="AK127" s="5">
        <v>62</v>
      </c>
      <c r="AM127" s="13">
        <f>+AO127/$AO$3</f>
        <v>4.7466085830689259E-5</v>
      </c>
      <c r="AN127" s="7">
        <f>IF(AK127=1,AM127,AM127+AN125)</f>
        <v>0.99959901209114699</v>
      </c>
      <c r="AO127" s="5">
        <f>SUM(G127:AJ127)</f>
        <v>17</v>
      </c>
    </row>
    <row r="128" spans="1:41" x14ac:dyDescent="0.25">
      <c r="A128" s="1" t="s">
        <v>86</v>
      </c>
      <c r="B128" s="1" t="s">
        <v>7</v>
      </c>
      <c r="C128" s="1" t="s">
        <v>8</v>
      </c>
      <c r="D128" s="1" t="s">
        <v>35</v>
      </c>
      <c r="E128" s="34" t="s">
        <v>21</v>
      </c>
      <c r="F128" s="1" t="s">
        <v>11</v>
      </c>
      <c r="M128" s="5">
        <v>-1</v>
      </c>
      <c r="AK128" s="5">
        <v>62</v>
      </c>
    </row>
    <row r="129" spans="1:41" x14ac:dyDescent="0.25">
      <c r="A129" s="1" t="s">
        <v>86</v>
      </c>
      <c r="B129" s="1" t="s">
        <v>7</v>
      </c>
      <c r="C129" s="1" t="s">
        <v>8</v>
      </c>
      <c r="D129" s="1" t="s">
        <v>218</v>
      </c>
      <c r="E129" s="34" t="s">
        <v>22</v>
      </c>
      <c r="F129" s="1" t="s">
        <v>10</v>
      </c>
      <c r="G129" s="5">
        <v>2</v>
      </c>
      <c r="H129" s="5">
        <v>3</v>
      </c>
      <c r="I129" s="5">
        <v>1</v>
      </c>
      <c r="J129" s="5">
        <v>5</v>
      </c>
      <c r="K129" s="5">
        <v>2</v>
      </c>
      <c r="M129" s="5">
        <v>2</v>
      </c>
      <c r="N129" s="5">
        <v>0.51</v>
      </c>
      <c r="P129" s="5">
        <v>0.1</v>
      </c>
      <c r="U129" s="5">
        <v>2.1999999999999999E-2</v>
      </c>
      <c r="W129" s="5">
        <v>6.5000000000000002E-2</v>
      </c>
      <c r="X129" s="5">
        <v>0.22600000000000001</v>
      </c>
      <c r="AC129" s="5">
        <v>6.2E-2</v>
      </c>
      <c r="AG129" s="5">
        <v>5.7000000000000002E-2</v>
      </c>
      <c r="AH129" s="5">
        <v>6.0000000000000001E-3</v>
      </c>
      <c r="AK129" s="5">
        <v>63</v>
      </c>
      <c r="AM129" s="13">
        <f>+AO129/$AO$3</f>
        <v>4.4807985024170655E-5</v>
      </c>
      <c r="AN129" s="7">
        <f>IF(AK129=1,AM129,AM129+AN127)</f>
        <v>0.99964382007617114</v>
      </c>
      <c r="AO129" s="5">
        <f>SUM(G129:AJ129)</f>
        <v>16.047999999999998</v>
      </c>
    </row>
    <row r="130" spans="1:41" x14ac:dyDescent="0.25">
      <c r="A130" s="1" t="s">
        <v>86</v>
      </c>
      <c r="B130" s="1" t="s">
        <v>7</v>
      </c>
      <c r="C130" s="1" t="s">
        <v>8</v>
      </c>
      <c r="D130" s="1" t="s">
        <v>218</v>
      </c>
      <c r="E130" s="34" t="s">
        <v>22</v>
      </c>
      <c r="F130" s="1" t="s">
        <v>11</v>
      </c>
      <c r="G130" s="5">
        <v>-1</v>
      </c>
      <c r="H130" s="5">
        <v>-1</v>
      </c>
      <c r="I130" s="5" t="s">
        <v>15</v>
      </c>
      <c r="J130" s="5" t="s">
        <v>15</v>
      </c>
      <c r="K130" s="5" t="s">
        <v>15</v>
      </c>
      <c r="M130" s="5">
        <v>-1</v>
      </c>
      <c r="N130" s="5">
        <v>-1</v>
      </c>
      <c r="P130" s="5">
        <v>-1</v>
      </c>
      <c r="U130" s="5" t="s">
        <v>15</v>
      </c>
      <c r="W130" s="5" t="s">
        <v>15</v>
      </c>
      <c r="X130" s="5" t="s">
        <v>15</v>
      </c>
      <c r="AC130" s="5" t="s">
        <v>15</v>
      </c>
      <c r="AG130" s="5" t="s">
        <v>15</v>
      </c>
      <c r="AH130" s="5" t="s">
        <v>15</v>
      </c>
      <c r="AK130" s="5">
        <v>63</v>
      </c>
    </row>
    <row r="131" spans="1:41" x14ac:dyDescent="0.25">
      <c r="A131" s="1" t="s">
        <v>86</v>
      </c>
      <c r="B131" s="1" t="s">
        <v>7</v>
      </c>
      <c r="C131" s="1" t="s">
        <v>8</v>
      </c>
      <c r="D131" s="1" t="s">
        <v>222</v>
      </c>
      <c r="E131" s="34" t="s">
        <v>26</v>
      </c>
      <c r="F131" s="1" t="s">
        <v>10</v>
      </c>
      <c r="I131" s="5">
        <v>1</v>
      </c>
      <c r="J131" s="5">
        <v>1</v>
      </c>
      <c r="K131" s="5">
        <v>5</v>
      </c>
      <c r="L131" s="5">
        <v>5</v>
      </c>
      <c r="Y131" s="5">
        <v>0.13600000000000001</v>
      </c>
      <c r="Z131" s="5">
        <v>0.34</v>
      </c>
      <c r="AA131" s="5">
        <v>0.13400000000000001</v>
      </c>
      <c r="AC131" s="5">
        <v>0.13800000000000001</v>
      </c>
      <c r="AK131" s="5">
        <v>64</v>
      </c>
      <c r="AM131" s="13">
        <f>+AO131/$AO$3</f>
        <v>3.5593980127625101E-5</v>
      </c>
      <c r="AN131" s="7">
        <f>IF(AK131=1,AM131,AM131+AN129)</f>
        <v>0.99967941405629879</v>
      </c>
      <c r="AO131" s="5">
        <f>SUM(G131:AJ131)</f>
        <v>12.747999999999999</v>
      </c>
    </row>
    <row r="132" spans="1:41" x14ac:dyDescent="0.25">
      <c r="A132" s="1" t="s">
        <v>86</v>
      </c>
      <c r="B132" s="1" t="s">
        <v>7</v>
      </c>
      <c r="C132" s="1" t="s">
        <v>8</v>
      </c>
      <c r="D132" s="1" t="s">
        <v>222</v>
      </c>
      <c r="E132" s="34" t="s">
        <v>26</v>
      </c>
      <c r="F132" s="1" t="s">
        <v>11</v>
      </c>
      <c r="I132" s="5">
        <v>-1</v>
      </c>
      <c r="J132" s="5">
        <v>-1</v>
      </c>
      <c r="K132" s="5">
        <v>-1</v>
      </c>
      <c r="L132" s="5" t="s">
        <v>15</v>
      </c>
      <c r="Y132" s="5">
        <v>-1</v>
      </c>
      <c r="Z132" s="5">
        <v>-1</v>
      </c>
      <c r="AA132" s="5">
        <v>-1</v>
      </c>
      <c r="AC132" s="5">
        <v>-1</v>
      </c>
      <c r="AK132" s="5">
        <v>64</v>
      </c>
    </row>
    <row r="133" spans="1:41" x14ac:dyDescent="0.25">
      <c r="A133" s="1" t="s">
        <v>86</v>
      </c>
      <c r="B133" s="1" t="s">
        <v>7</v>
      </c>
      <c r="C133" s="1" t="s">
        <v>8</v>
      </c>
      <c r="D133" s="1" t="s">
        <v>215</v>
      </c>
      <c r="E133" s="34" t="s">
        <v>22</v>
      </c>
      <c r="F133" s="1" t="s">
        <v>10</v>
      </c>
      <c r="AF133" s="5">
        <v>1.841</v>
      </c>
      <c r="AG133" s="5">
        <v>3.464</v>
      </c>
      <c r="AH133" s="5">
        <v>2.8969999999999998</v>
      </c>
      <c r="AI133" s="5">
        <v>1.8380000000000001</v>
      </c>
      <c r="AJ133" s="5">
        <v>1.016</v>
      </c>
      <c r="AK133" s="5">
        <v>65</v>
      </c>
      <c r="AM133" s="13">
        <f>+AO133/$AO$3</f>
        <v>3.0869708526123553E-5</v>
      </c>
      <c r="AN133" s="7">
        <f>IF(AK133=1,AM133,AM133+AN131)</f>
        <v>0.99971028376482496</v>
      </c>
      <c r="AO133" s="5">
        <f>SUM(G133:AJ133)</f>
        <v>11.055999999999999</v>
      </c>
    </row>
    <row r="134" spans="1:41" x14ac:dyDescent="0.25">
      <c r="A134" s="1" t="s">
        <v>86</v>
      </c>
      <c r="B134" s="1" t="s">
        <v>7</v>
      </c>
      <c r="C134" s="1" t="s">
        <v>8</v>
      </c>
      <c r="D134" s="1" t="s">
        <v>215</v>
      </c>
      <c r="E134" s="34" t="s">
        <v>22</v>
      </c>
      <c r="F134" s="1" t="s">
        <v>11</v>
      </c>
      <c r="AF134" s="5" t="s">
        <v>15</v>
      </c>
      <c r="AG134" s="5" t="s">
        <v>15</v>
      </c>
      <c r="AH134" s="5" t="s">
        <v>15</v>
      </c>
      <c r="AI134" s="5" t="s">
        <v>15</v>
      </c>
      <c r="AJ134" s="5" t="s">
        <v>15</v>
      </c>
      <c r="AK134" s="5">
        <v>65</v>
      </c>
    </row>
    <row r="135" spans="1:41" x14ac:dyDescent="0.25">
      <c r="A135" s="1" t="s">
        <v>86</v>
      </c>
      <c r="B135" s="1" t="s">
        <v>7</v>
      </c>
      <c r="C135" s="1" t="s">
        <v>8</v>
      </c>
      <c r="D135" s="1" t="s">
        <v>215</v>
      </c>
      <c r="E135" s="34" t="s">
        <v>28</v>
      </c>
      <c r="F135" s="1" t="s">
        <v>10</v>
      </c>
      <c r="H135" s="5">
        <v>0.12</v>
      </c>
      <c r="I135" s="5">
        <v>1</v>
      </c>
      <c r="J135" s="5">
        <v>1</v>
      </c>
      <c r="K135" s="5">
        <v>1</v>
      </c>
      <c r="L135" s="5">
        <v>1</v>
      </c>
      <c r="M135" s="5">
        <v>1</v>
      </c>
      <c r="N135" s="5">
        <v>0.7</v>
      </c>
      <c r="O135" s="5">
        <v>3</v>
      </c>
      <c r="P135" s="5">
        <v>0.2</v>
      </c>
      <c r="Q135" s="5">
        <v>0.06</v>
      </c>
      <c r="R135" s="5">
        <v>0.20899999999999999</v>
      </c>
      <c r="U135" s="5">
        <v>0.1</v>
      </c>
      <c r="W135" s="5">
        <v>1.7999999999999999E-2</v>
      </c>
      <c r="X135" s="5">
        <v>8.0000000000000002E-3</v>
      </c>
      <c r="AA135" s="5">
        <v>5.0000000000000001E-3</v>
      </c>
      <c r="AB135" s="5">
        <v>2.8000000000000001E-2</v>
      </c>
      <c r="AC135" s="5">
        <v>9.7000000000000003E-2</v>
      </c>
      <c r="AE135" s="5">
        <v>4.8000000000000001E-2</v>
      </c>
      <c r="AF135" s="5">
        <v>3.3000000000000002E-2</v>
      </c>
      <c r="AG135" s="5">
        <v>0.16400000000000001</v>
      </c>
      <c r="AH135" s="5">
        <v>0.35399999999999998</v>
      </c>
      <c r="AI135" s="5">
        <v>0.20100000000000001</v>
      </c>
      <c r="AJ135" s="5">
        <v>6.6000000000000003E-2</v>
      </c>
      <c r="AK135" s="5">
        <v>66</v>
      </c>
      <c r="AM135" s="13">
        <f>+AO135/$AO$3</f>
        <v>2.9068789387253287E-5</v>
      </c>
      <c r="AN135" s="7">
        <f>IF(AK135=1,AM135,AM135+AN133)</f>
        <v>0.9997393525542122</v>
      </c>
      <c r="AO135" s="5">
        <f>SUM(G135:AJ135)</f>
        <v>10.411</v>
      </c>
    </row>
    <row r="136" spans="1:41" x14ac:dyDescent="0.25">
      <c r="A136" s="1" t="s">
        <v>86</v>
      </c>
      <c r="B136" s="1" t="s">
        <v>7</v>
      </c>
      <c r="C136" s="1" t="s">
        <v>8</v>
      </c>
      <c r="D136" s="1" t="s">
        <v>215</v>
      </c>
      <c r="E136" s="34" t="s">
        <v>28</v>
      </c>
      <c r="F136" s="1" t="s">
        <v>11</v>
      </c>
      <c r="G136" s="5" t="s">
        <v>15</v>
      </c>
      <c r="H136" s="5">
        <v>-1</v>
      </c>
      <c r="I136" s="5" t="s">
        <v>15</v>
      </c>
      <c r="J136" s="5" t="s">
        <v>15</v>
      </c>
      <c r="K136" s="5" t="s">
        <v>15</v>
      </c>
      <c r="L136" s="5" t="s">
        <v>15</v>
      </c>
      <c r="M136" s="5" t="s">
        <v>15</v>
      </c>
      <c r="N136" s="5" t="s">
        <v>15</v>
      </c>
      <c r="O136" s="5" t="s">
        <v>15</v>
      </c>
      <c r="P136" s="5" t="s">
        <v>15</v>
      </c>
      <c r="Q136" s="5" t="s">
        <v>15</v>
      </c>
      <c r="R136" s="5" t="s">
        <v>15</v>
      </c>
      <c r="U136" s="5" t="s">
        <v>15</v>
      </c>
      <c r="W136" s="5" t="s">
        <v>15</v>
      </c>
      <c r="X136" s="5" t="s">
        <v>15</v>
      </c>
      <c r="AA136" s="5" t="s">
        <v>15</v>
      </c>
      <c r="AB136" s="5" t="s">
        <v>15</v>
      </c>
      <c r="AC136" s="5" t="s">
        <v>15</v>
      </c>
      <c r="AE136" s="5" t="s">
        <v>15</v>
      </c>
      <c r="AF136" s="5" t="s">
        <v>15</v>
      </c>
      <c r="AG136" s="5" t="s">
        <v>15</v>
      </c>
      <c r="AH136" s="5" t="s">
        <v>15</v>
      </c>
      <c r="AI136" s="5" t="s">
        <v>15</v>
      </c>
      <c r="AJ136" s="5" t="s">
        <v>15</v>
      </c>
      <c r="AK136" s="5">
        <v>66</v>
      </c>
    </row>
    <row r="137" spans="1:41" x14ac:dyDescent="0.25">
      <c r="A137" s="1" t="s">
        <v>86</v>
      </c>
      <c r="B137" s="1" t="s">
        <v>7</v>
      </c>
      <c r="C137" s="1" t="s">
        <v>30</v>
      </c>
      <c r="D137" s="1" t="s">
        <v>63</v>
      </c>
      <c r="E137" s="34" t="s">
        <v>21</v>
      </c>
      <c r="F137" s="1" t="s">
        <v>10</v>
      </c>
      <c r="N137" s="5">
        <v>9.7690000000000001</v>
      </c>
      <c r="AK137" s="5">
        <v>67</v>
      </c>
      <c r="AM137" s="13">
        <f>+AO137/$AO$3</f>
        <v>2.727624661647079E-5</v>
      </c>
      <c r="AN137" s="7">
        <f>IF(AK137=1,AM137,AM137+AN135)</f>
        <v>0.99976662880082867</v>
      </c>
      <c r="AO137" s="5">
        <f>SUM(G137:AJ137)</f>
        <v>9.7690000000000001</v>
      </c>
    </row>
    <row r="138" spans="1:41" x14ac:dyDescent="0.25">
      <c r="A138" s="1" t="s">
        <v>86</v>
      </c>
      <c r="B138" s="1" t="s">
        <v>7</v>
      </c>
      <c r="C138" s="1" t="s">
        <v>30</v>
      </c>
      <c r="D138" s="1" t="s">
        <v>63</v>
      </c>
      <c r="E138" s="34" t="s">
        <v>21</v>
      </c>
      <c r="F138" s="1" t="s">
        <v>11</v>
      </c>
      <c r="N138" s="5">
        <v>-1</v>
      </c>
      <c r="AK138" s="5">
        <v>67</v>
      </c>
    </row>
    <row r="139" spans="1:41" x14ac:dyDescent="0.25">
      <c r="A139" s="1" t="s">
        <v>86</v>
      </c>
      <c r="B139" s="1" t="s">
        <v>7</v>
      </c>
      <c r="C139" s="1" t="s">
        <v>30</v>
      </c>
      <c r="D139" s="1" t="s">
        <v>80</v>
      </c>
      <c r="E139" s="34" t="s">
        <v>21</v>
      </c>
      <c r="F139" s="1" t="s">
        <v>10</v>
      </c>
      <c r="M139" s="5">
        <v>5</v>
      </c>
      <c r="N139" s="5">
        <v>4</v>
      </c>
      <c r="AK139" s="5">
        <v>68</v>
      </c>
      <c r="AM139" s="13">
        <f>+AO139/$AO$3</f>
        <v>2.5129104263306081E-5</v>
      </c>
      <c r="AN139" s="7">
        <f>IF(AK139=1,AM139,AM139+AN137)</f>
        <v>0.999791757905092</v>
      </c>
      <c r="AO139" s="5">
        <f>SUM(G139:AJ139)</f>
        <v>9</v>
      </c>
    </row>
    <row r="140" spans="1:41" x14ac:dyDescent="0.25">
      <c r="A140" s="1" t="s">
        <v>86</v>
      </c>
      <c r="B140" s="1" t="s">
        <v>7</v>
      </c>
      <c r="C140" s="1" t="s">
        <v>30</v>
      </c>
      <c r="D140" s="1" t="s">
        <v>80</v>
      </c>
      <c r="E140" s="34" t="s">
        <v>21</v>
      </c>
      <c r="F140" s="1" t="s">
        <v>11</v>
      </c>
      <c r="M140" s="5">
        <v>-1</v>
      </c>
      <c r="N140" s="5">
        <v>-1</v>
      </c>
      <c r="AK140" s="5">
        <v>68</v>
      </c>
    </row>
    <row r="141" spans="1:41" x14ac:dyDescent="0.25">
      <c r="A141" s="1" t="s">
        <v>86</v>
      </c>
      <c r="B141" s="1" t="s">
        <v>7</v>
      </c>
      <c r="C141" s="1" t="s">
        <v>8</v>
      </c>
      <c r="D141" s="1" t="s">
        <v>214</v>
      </c>
      <c r="E141" s="34" t="s">
        <v>21</v>
      </c>
      <c r="F141" s="1" t="s">
        <v>10</v>
      </c>
      <c r="L141" s="5">
        <v>9</v>
      </c>
      <c r="AK141" s="5">
        <v>68</v>
      </c>
      <c r="AM141" s="13">
        <f>+AO141/$AO$3</f>
        <v>2.5129104263306081E-5</v>
      </c>
      <c r="AN141" s="7">
        <f>IF(AK141=1,AM141,AM141+AN139)</f>
        <v>0.99981688700935534</v>
      </c>
      <c r="AO141" s="5">
        <f>SUM(G141:AJ141)</f>
        <v>9</v>
      </c>
    </row>
    <row r="142" spans="1:41" x14ac:dyDescent="0.25">
      <c r="A142" s="1" t="s">
        <v>86</v>
      </c>
      <c r="B142" s="1" t="s">
        <v>7</v>
      </c>
      <c r="C142" s="1" t="s">
        <v>8</v>
      </c>
      <c r="D142" s="1" t="s">
        <v>214</v>
      </c>
      <c r="E142" s="34" t="s">
        <v>21</v>
      </c>
      <c r="F142" s="1" t="s">
        <v>11</v>
      </c>
      <c r="L142" s="5">
        <v>-1</v>
      </c>
      <c r="AK142" s="5">
        <v>68</v>
      </c>
    </row>
    <row r="143" spans="1:41" x14ac:dyDescent="0.25">
      <c r="A143" s="1" t="s">
        <v>86</v>
      </c>
      <c r="B143" s="1" t="s">
        <v>7</v>
      </c>
      <c r="C143" s="1" t="s">
        <v>8</v>
      </c>
      <c r="D143" s="1" t="s">
        <v>213</v>
      </c>
      <c r="E143" s="34" t="s">
        <v>26</v>
      </c>
      <c r="F143" s="1" t="s">
        <v>10</v>
      </c>
      <c r="AJ143" s="5">
        <v>8.6080000000000005</v>
      </c>
      <c r="AK143" s="5">
        <v>70</v>
      </c>
      <c r="AM143" s="13">
        <f>+AO143/$AO$3</f>
        <v>2.4034592166504306E-5</v>
      </c>
      <c r="AN143" s="7">
        <f>IF(AK143=1,AM143,AM143+AN141)</f>
        <v>0.99984092160152183</v>
      </c>
      <c r="AO143" s="5">
        <f>SUM(G143:AJ143)</f>
        <v>8.6080000000000005</v>
      </c>
    </row>
    <row r="144" spans="1:41" x14ac:dyDescent="0.25">
      <c r="A144" s="1" t="s">
        <v>86</v>
      </c>
      <c r="B144" s="1" t="s">
        <v>7</v>
      </c>
      <c r="C144" s="1" t="s">
        <v>8</v>
      </c>
      <c r="D144" s="1" t="s">
        <v>213</v>
      </c>
      <c r="E144" s="34" t="s">
        <v>26</v>
      </c>
      <c r="F144" s="1" t="s">
        <v>11</v>
      </c>
      <c r="AJ144" s="5" t="s">
        <v>15</v>
      </c>
      <c r="AK144" s="5">
        <v>70</v>
      </c>
    </row>
    <row r="145" spans="1:41" x14ac:dyDescent="0.25">
      <c r="A145" s="1" t="s">
        <v>86</v>
      </c>
      <c r="B145" s="1" t="s">
        <v>7</v>
      </c>
      <c r="C145" s="1" t="s">
        <v>30</v>
      </c>
      <c r="D145" s="1" t="s">
        <v>220</v>
      </c>
      <c r="E145" s="34" t="s">
        <v>14</v>
      </c>
      <c r="F145" s="1" t="s">
        <v>10</v>
      </c>
      <c r="Q145" s="5">
        <v>0.2</v>
      </c>
      <c r="R145" s="5">
        <v>1.603</v>
      </c>
      <c r="S145" s="5">
        <v>2.6309999999999998</v>
      </c>
      <c r="T145" s="5">
        <v>7.4999999999999997E-2</v>
      </c>
      <c r="U145" s="5">
        <v>0.35599999999999998</v>
      </c>
      <c r="V145" s="5">
        <v>1.5780000000000001</v>
      </c>
      <c r="W145" s="5">
        <v>0.30299999999999999</v>
      </c>
      <c r="X145" s="5">
        <v>3.3000000000000002E-2</v>
      </c>
      <c r="Y145" s="5">
        <v>0.36299999999999999</v>
      </c>
      <c r="AA145" s="5">
        <v>0.21299999999999999</v>
      </c>
      <c r="AB145" s="5">
        <v>4.5999999999999999E-2</v>
      </c>
      <c r="AC145" s="5">
        <v>4.9000000000000002E-2</v>
      </c>
      <c r="AD145" s="5">
        <v>4.9000000000000002E-2</v>
      </c>
      <c r="AE145" s="5">
        <v>0.52900000000000003</v>
      </c>
      <c r="AJ145" s="5">
        <v>0.03</v>
      </c>
      <c r="AK145" s="5">
        <v>71</v>
      </c>
      <c r="AM145" s="13">
        <f>+AO145/$AO$3</f>
        <v>2.2498924683746711E-5</v>
      </c>
      <c r="AN145" s="7">
        <f>IF(AK145=1,AM145,AM145+AN143)</f>
        <v>0.99986342052620558</v>
      </c>
      <c r="AO145" s="5">
        <f>SUM(G145:AJ145)</f>
        <v>8.0579999999999998</v>
      </c>
    </row>
    <row r="146" spans="1:41" x14ac:dyDescent="0.25">
      <c r="A146" s="1" t="s">
        <v>86</v>
      </c>
      <c r="B146" s="1" t="s">
        <v>7</v>
      </c>
      <c r="C146" s="1" t="s">
        <v>30</v>
      </c>
      <c r="D146" s="1" t="s">
        <v>220</v>
      </c>
      <c r="E146" s="34" t="s">
        <v>14</v>
      </c>
      <c r="F146" s="1" t="s">
        <v>11</v>
      </c>
      <c r="Q146" s="5">
        <v>-1</v>
      </c>
      <c r="R146" s="5">
        <v>-1</v>
      </c>
      <c r="S146" s="5">
        <v>-1</v>
      </c>
      <c r="T146" s="5">
        <v>-1</v>
      </c>
      <c r="U146" s="5">
        <v>-1</v>
      </c>
      <c r="V146" s="5">
        <v>-1</v>
      </c>
      <c r="W146" s="5">
        <v>-1</v>
      </c>
      <c r="X146" s="5">
        <v>-1</v>
      </c>
      <c r="Y146" s="5">
        <v>-1</v>
      </c>
      <c r="AA146" s="5">
        <v>-1</v>
      </c>
      <c r="AB146" s="5">
        <v>-1</v>
      </c>
      <c r="AC146" s="5">
        <v>-1</v>
      </c>
      <c r="AD146" s="5">
        <v>-1</v>
      </c>
      <c r="AE146" s="5">
        <v>-1</v>
      </c>
      <c r="AJ146" s="5">
        <v>-1</v>
      </c>
      <c r="AK146" s="5">
        <v>71</v>
      </c>
    </row>
    <row r="147" spans="1:41" x14ac:dyDescent="0.25">
      <c r="A147" s="1" t="s">
        <v>86</v>
      </c>
      <c r="B147" s="1" t="s">
        <v>7</v>
      </c>
      <c r="C147" s="1" t="s">
        <v>8</v>
      </c>
      <c r="D147" s="1" t="s">
        <v>71</v>
      </c>
      <c r="E147" s="34" t="s">
        <v>14</v>
      </c>
      <c r="F147" s="1" t="s">
        <v>10</v>
      </c>
      <c r="U147" s="5">
        <v>6</v>
      </c>
      <c r="Z147" s="5">
        <v>1</v>
      </c>
      <c r="AC147" s="5">
        <v>0.70699999999999996</v>
      </c>
      <c r="AK147" s="5">
        <v>72</v>
      </c>
      <c r="AM147" s="13">
        <f>+AO147/$AO$3</f>
        <v>2.1518889617477774E-5</v>
      </c>
      <c r="AN147" s="7">
        <f>IF(AK147=1,AM147,AM147+AN145)</f>
        <v>0.99988493941582302</v>
      </c>
      <c r="AO147" s="5">
        <f>SUM(G147:AJ147)</f>
        <v>7.7069999999999999</v>
      </c>
    </row>
    <row r="148" spans="1:41" x14ac:dyDescent="0.25">
      <c r="A148" s="1" t="s">
        <v>86</v>
      </c>
      <c r="B148" s="1" t="s">
        <v>7</v>
      </c>
      <c r="C148" s="1" t="s">
        <v>8</v>
      </c>
      <c r="D148" s="1" t="s">
        <v>71</v>
      </c>
      <c r="E148" s="34" t="s">
        <v>14</v>
      </c>
      <c r="F148" s="1" t="s">
        <v>11</v>
      </c>
      <c r="U148" s="5">
        <v>-1</v>
      </c>
      <c r="Z148" s="5">
        <v>-1</v>
      </c>
      <c r="AB148" s="5" t="s">
        <v>15</v>
      </c>
      <c r="AC148" s="5">
        <v>-1</v>
      </c>
      <c r="AK148" s="5">
        <v>72</v>
      </c>
    </row>
    <row r="149" spans="1:41" x14ac:dyDescent="0.25">
      <c r="A149" s="1" t="s">
        <v>86</v>
      </c>
      <c r="B149" s="1" t="s">
        <v>7</v>
      </c>
      <c r="C149" s="1" t="s">
        <v>8</v>
      </c>
      <c r="D149" s="1" t="s">
        <v>217</v>
      </c>
      <c r="E149" s="34" t="s">
        <v>28</v>
      </c>
      <c r="F149" s="1" t="s">
        <v>10</v>
      </c>
      <c r="O149" s="5">
        <v>4.8499999999999996</v>
      </c>
      <c r="AK149" s="5">
        <v>73</v>
      </c>
      <c r="AM149" s="13">
        <f>+AO149/$AO$3</f>
        <v>1.3541795075226052E-5</v>
      </c>
      <c r="AN149" s="7">
        <f>IF(AK149=1,AM149,AM149+AN147)</f>
        <v>0.99989848121089819</v>
      </c>
      <c r="AO149" s="5">
        <f>SUM(G149:AJ149)</f>
        <v>4.8499999999999996</v>
      </c>
    </row>
    <row r="150" spans="1:41" x14ac:dyDescent="0.25">
      <c r="A150" s="1" t="s">
        <v>86</v>
      </c>
      <c r="B150" s="1" t="s">
        <v>7</v>
      </c>
      <c r="C150" s="1" t="s">
        <v>8</v>
      </c>
      <c r="D150" s="1" t="s">
        <v>217</v>
      </c>
      <c r="E150" s="34" t="s">
        <v>28</v>
      </c>
      <c r="F150" s="1" t="s">
        <v>11</v>
      </c>
      <c r="O150" s="5">
        <v>-1</v>
      </c>
      <c r="AK150" s="5">
        <v>73</v>
      </c>
    </row>
    <row r="151" spans="1:41" x14ac:dyDescent="0.25">
      <c r="A151" s="1" t="s">
        <v>86</v>
      </c>
      <c r="B151" s="1" t="s">
        <v>7</v>
      </c>
      <c r="C151" s="1" t="s">
        <v>8</v>
      </c>
      <c r="D151" s="1" t="s">
        <v>214</v>
      </c>
      <c r="E151" s="34" t="s">
        <v>14</v>
      </c>
      <c r="F151" s="1" t="s">
        <v>10</v>
      </c>
      <c r="M151" s="5">
        <v>2.0099999999999998</v>
      </c>
      <c r="N151" s="5">
        <v>2</v>
      </c>
      <c r="T151" s="5">
        <v>0.1</v>
      </c>
      <c r="AK151" s="5">
        <v>74</v>
      </c>
      <c r="AM151" s="13">
        <f>+AO151/$AO$3</f>
        <v>1.1475624280243108E-5</v>
      </c>
      <c r="AN151" s="7">
        <f>IF(AK151=1,AM151,AM151+AN149)</f>
        <v>0.99990995683517847</v>
      </c>
      <c r="AO151" s="5">
        <f>SUM(G151:AJ151)</f>
        <v>4.1099999999999994</v>
      </c>
    </row>
    <row r="152" spans="1:41" x14ac:dyDescent="0.25">
      <c r="A152" s="1" t="s">
        <v>86</v>
      </c>
      <c r="B152" s="1" t="s">
        <v>7</v>
      </c>
      <c r="C152" s="1" t="s">
        <v>8</v>
      </c>
      <c r="D152" s="1" t="s">
        <v>214</v>
      </c>
      <c r="E152" s="34" t="s">
        <v>14</v>
      </c>
      <c r="F152" s="1" t="s">
        <v>11</v>
      </c>
      <c r="M152" s="5">
        <v>-1</v>
      </c>
      <c r="N152" s="5" t="s">
        <v>15</v>
      </c>
      <c r="Q152" s="5" t="s">
        <v>15</v>
      </c>
      <c r="T152" s="5" t="s">
        <v>15</v>
      </c>
      <c r="U152" s="5" t="s">
        <v>15</v>
      </c>
      <c r="AK152" s="5">
        <v>74</v>
      </c>
    </row>
    <row r="153" spans="1:41" x14ac:dyDescent="0.25">
      <c r="A153" s="1" t="s">
        <v>86</v>
      </c>
      <c r="B153" s="1" t="s">
        <v>7</v>
      </c>
      <c r="C153" s="1" t="s">
        <v>8</v>
      </c>
      <c r="D153" s="1" t="s">
        <v>38</v>
      </c>
      <c r="E153" s="34" t="s">
        <v>26</v>
      </c>
      <c r="F153" s="1" t="s">
        <v>10</v>
      </c>
      <c r="Q153" s="5">
        <v>0.38400000000000001</v>
      </c>
      <c r="S153" s="5">
        <v>0.45</v>
      </c>
      <c r="X153" s="5">
        <v>3.03</v>
      </c>
      <c r="Z153" s="5">
        <v>9.2999999999999999E-2</v>
      </c>
      <c r="AC153" s="5">
        <v>0.10199999999999999</v>
      </c>
      <c r="AK153" s="5">
        <v>75</v>
      </c>
      <c r="AM153" s="13">
        <f>+AO153/$AO$3</f>
        <v>1.1333226022751042E-5</v>
      </c>
      <c r="AN153" s="7">
        <f>IF(AK153=1,AM153,AM153+AN151)</f>
        <v>0.99992129006120123</v>
      </c>
      <c r="AO153" s="5">
        <f>SUM(G153:AJ153)</f>
        <v>4.0590000000000002</v>
      </c>
    </row>
    <row r="154" spans="1:41" x14ac:dyDescent="0.25">
      <c r="A154" s="1" t="s">
        <v>86</v>
      </c>
      <c r="B154" s="1" t="s">
        <v>7</v>
      </c>
      <c r="C154" s="1" t="s">
        <v>8</v>
      </c>
      <c r="D154" s="1" t="s">
        <v>38</v>
      </c>
      <c r="E154" s="34" t="s">
        <v>26</v>
      </c>
      <c r="F154" s="1" t="s">
        <v>11</v>
      </c>
      <c r="N154" s="5" t="s">
        <v>15</v>
      </c>
      <c r="Q154" s="5" t="s">
        <v>15</v>
      </c>
      <c r="S154" s="5" t="s">
        <v>15</v>
      </c>
      <c r="X154" s="5" t="s">
        <v>18</v>
      </c>
      <c r="Z154" s="5" t="s">
        <v>18</v>
      </c>
      <c r="AC154" s="5" t="s">
        <v>18</v>
      </c>
      <c r="AK154" s="5">
        <v>75</v>
      </c>
    </row>
    <row r="155" spans="1:41" x14ac:dyDescent="0.25">
      <c r="A155" s="1" t="s">
        <v>86</v>
      </c>
      <c r="B155" s="1" t="s">
        <v>7</v>
      </c>
      <c r="C155" s="1" t="s">
        <v>30</v>
      </c>
      <c r="D155" s="1" t="s">
        <v>163</v>
      </c>
      <c r="E155" s="34" t="s">
        <v>14</v>
      </c>
      <c r="F155" s="1" t="s">
        <v>10</v>
      </c>
      <c r="AC155" s="5">
        <v>0.14000000000000001</v>
      </c>
      <c r="AE155" s="5">
        <v>0.28000000000000003</v>
      </c>
      <c r="AF155" s="5">
        <v>1.97</v>
      </c>
      <c r="AH155" s="5">
        <v>1.17</v>
      </c>
      <c r="AK155" s="5">
        <v>76</v>
      </c>
      <c r="AM155" s="13">
        <f>+AO155/$AO$3</f>
        <v>9.9399567974855155E-6</v>
      </c>
      <c r="AN155" s="7">
        <f>IF(AK155=1,AM155,AM155+AN153)</f>
        <v>0.99993123001799866</v>
      </c>
      <c r="AO155" s="5">
        <f>SUM(G155:AJ155)</f>
        <v>3.56</v>
      </c>
    </row>
    <row r="156" spans="1:41" x14ac:dyDescent="0.25">
      <c r="A156" s="1" t="s">
        <v>86</v>
      </c>
      <c r="B156" s="1" t="s">
        <v>7</v>
      </c>
      <c r="C156" s="1" t="s">
        <v>30</v>
      </c>
      <c r="D156" s="1" t="s">
        <v>163</v>
      </c>
      <c r="E156" s="34" t="s">
        <v>14</v>
      </c>
      <c r="F156" s="1" t="s">
        <v>11</v>
      </c>
      <c r="AC156" s="5" t="s">
        <v>15</v>
      </c>
      <c r="AE156" s="5" t="s">
        <v>15</v>
      </c>
      <c r="AF156" s="5" t="s">
        <v>15</v>
      </c>
      <c r="AH156" s="5" t="s">
        <v>15</v>
      </c>
      <c r="AK156" s="5">
        <v>76</v>
      </c>
    </row>
    <row r="157" spans="1:41" x14ac:dyDescent="0.25">
      <c r="A157" s="1" t="s">
        <v>86</v>
      </c>
      <c r="B157" s="1" t="s">
        <v>7</v>
      </c>
      <c r="C157" s="1" t="s">
        <v>8</v>
      </c>
      <c r="D157" s="1" t="s">
        <v>217</v>
      </c>
      <c r="E157" s="34" t="s">
        <v>14</v>
      </c>
      <c r="F157" s="1" t="s">
        <v>10</v>
      </c>
      <c r="J157" s="5">
        <v>1</v>
      </c>
      <c r="K157" s="5">
        <v>0.35</v>
      </c>
      <c r="L157" s="5">
        <v>1</v>
      </c>
      <c r="AD157" s="5">
        <v>1.6E-2</v>
      </c>
      <c r="AH157" s="5">
        <v>0.376</v>
      </c>
      <c r="AI157" s="5">
        <v>0.24399999999999999</v>
      </c>
      <c r="AK157" s="5">
        <v>77</v>
      </c>
      <c r="AM157" s="13">
        <f>+AO157/$AO$3</f>
        <v>8.3372783700257726E-6</v>
      </c>
      <c r="AN157" s="7">
        <f>IF(AK157=1,AM157,AM157+AN155)</f>
        <v>0.99993956729636868</v>
      </c>
      <c r="AO157" s="5">
        <f>SUM(G157:AJ157)</f>
        <v>2.9859999999999998</v>
      </c>
    </row>
    <row r="158" spans="1:41" x14ac:dyDescent="0.25">
      <c r="A158" s="1" t="s">
        <v>86</v>
      </c>
      <c r="B158" s="1" t="s">
        <v>7</v>
      </c>
      <c r="C158" s="1" t="s">
        <v>8</v>
      </c>
      <c r="D158" s="1" t="s">
        <v>217</v>
      </c>
      <c r="E158" s="34" t="s">
        <v>14</v>
      </c>
      <c r="F158" s="1" t="s">
        <v>11</v>
      </c>
      <c r="J158" s="5">
        <v>-1</v>
      </c>
      <c r="K158" s="5">
        <v>-1</v>
      </c>
      <c r="L158" s="5">
        <v>-1</v>
      </c>
      <c r="M158" s="5" t="s">
        <v>17</v>
      </c>
      <c r="N158" s="5" t="s">
        <v>17</v>
      </c>
      <c r="O158" s="5" t="s">
        <v>17</v>
      </c>
      <c r="P158" s="5" t="s">
        <v>17</v>
      </c>
      <c r="AC158" s="5" t="s">
        <v>17</v>
      </c>
      <c r="AD158" s="5" t="s">
        <v>23</v>
      </c>
      <c r="AH158" s="5" t="s">
        <v>23</v>
      </c>
      <c r="AI158" s="5" t="s">
        <v>23</v>
      </c>
      <c r="AK158" s="5">
        <v>77</v>
      </c>
    </row>
    <row r="159" spans="1:41" x14ac:dyDescent="0.25">
      <c r="A159" s="1" t="s">
        <v>86</v>
      </c>
      <c r="B159" s="1" t="s">
        <v>7</v>
      </c>
      <c r="C159" s="1" t="s">
        <v>8</v>
      </c>
      <c r="D159" s="1" t="s">
        <v>215</v>
      </c>
      <c r="E159" s="34" t="s">
        <v>46</v>
      </c>
      <c r="F159" s="1" t="s">
        <v>10</v>
      </c>
      <c r="AH159" s="5">
        <v>1.7090000000000001</v>
      </c>
      <c r="AI159" s="5">
        <v>0.35499999999999998</v>
      </c>
      <c r="AJ159" s="5">
        <v>0.435</v>
      </c>
      <c r="AK159" s="5">
        <v>78</v>
      </c>
      <c r="AM159" s="13">
        <f>+AO159/$AO$3</f>
        <v>6.9775146171113218E-6</v>
      </c>
      <c r="AN159" s="7">
        <f>IF(AK159=1,AM159,AM159+AN157)</f>
        <v>0.99994654481098577</v>
      </c>
      <c r="AO159" s="5">
        <f>SUM(G159:AJ159)</f>
        <v>2.4990000000000001</v>
      </c>
    </row>
    <row r="160" spans="1:41" x14ac:dyDescent="0.25">
      <c r="A160" s="1" t="s">
        <v>86</v>
      </c>
      <c r="B160" s="1" t="s">
        <v>7</v>
      </c>
      <c r="C160" s="1" t="s">
        <v>8</v>
      </c>
      <c r="D160" s="1" t="s">
        <v>215</v>
      </c>
      <c r="E160" s="34" t="s">
        <v>46</v>
      </c>
      <c r="F160" s="1" t="s">
        <v>11</v>
      </c>
      <c r="AH160" s="5" t="s">
        <v>15</v>
      </c>
      <c r="AI160" s="5" t="s">
        <v>15</v>
      </c>
      <c r="AJ160" s="5" t="s">
        <v>15</v>
      </c>
      <c r="AK160" s="5">
        <v>78</v>
      </c>
    </row>
    <row r="161" spans="1:41" x14ac:dyDescent="0.25">
      <c r="A161" s="1" t="s">
        <v>86</v>
      </c>
      <c r="B161" s="1" t="s">
        <v>7</v>
      </c>
      <c r="C161" s="1" t="s">
        <v>30</v>
      </c>
      <c r="D161" s="1" t="s">
        <v>83</v>
      </c>
      <c r="E161" s="34" t="s">
        <v>21</v>
      </c>
      <c r="F161" s="1" t="s">
        <v>10</v>
      </c>
      <c r="O161" s="5">
        <v>1</v>
      </c>
      <c r="T161" s="5">
        <v>5.8000000000000003E-2</v>
      </c>
      <c r="AB161" s="5">
        <v>2.7E-2</v>
      </c>
      <c r="AD161" s="5">
        <v>7.0999999999999994E-2</v>
      </c>
      <c r="AE161" s="5">
        <v>0.47399999999999998</v>
      </c>
      <c r="AG161" s="5">
        <v>0.22800000000000001</v>
      </c>
      <c r="AH161" s="5">
        <v>6.9000000000000006E-2</v>
      </c>
      <c r="AK161" s="5">
        <v>79</v>
      </c>
      <c r="AM161" s="13">
        <f>+AO161/$AO$3</f>
        <v>5.3804204350434239E-6</v>
      </c>
      <c r="AN161" s="7">
        <f>IF(AK161=1,AM161,AM161+AN159)</f>
        <v>0.99995192523142085</v>
      </c>
      <c r="AO161" s="5">
        <f>SUM(G161:AJ161)</f>
        <v>1.9269999999999998</v>
      </c>
    </row>
    <row r="162" spans="1:41" x14ac:dyDescent="0.25">
      <c r="A162" s="1" t="s">
        <v>86</v>
      </c>
      <c r="B162" s="1" t="s">
        <v>7</v>
      </c>
      <c r="C162" s="1" t="s">
        <v>30</v>
      </c>
      <c r="D162" s="1" t="s">
        <v>83</v>
      </c>
      <c r="E162" s="34" t="s">
        <v>21</v>
      </c>
      <c r="F162" s="1" t="s">
        <v>11</v>
      </c>
      <c r="O162" s="5">
        <v>-1</v>
      </c>
      <c r="T162" s="5">
        <v>-1</v>
      </c>
      <c r="AB162" s="5" t="s">
        <v>15</v>
      </c>
      <c r="AD162" s="5" t="s">
        <v>15</v>
      </c>
      <c r="AE162" s="5" t="s">
        <v>15</v>
      </c>
      <c r="AG162" s="5" t="s">
        <v>15</v>
      </c>
      <c r="AH162" s="5" t="s">
        <v>15</v>
      </c>
      <c r="AK162" s="5">
        <v>79</v>
      </c>
    </row>
    <row r="163" spans="1:41" x14ac:dyDescent="0.25">
      <c r="A163" s="1" t="s">
        <v>86</v>
      </c>
      <c r="B163" s="1" t="s">
        <v>7</v>
      </c>
      <c r="C163" s="1" t="s">
        <v>8</v>
      </c>
      <c r="D163" s="1" t="s">
        <v>216</v>
      </c>
      <c r="E163" s="34" t="s">
        <v>14</v>
      </c>
      <c r="F163" s="1" t="s">
        <v>10</v>
      </c>
      <c r="AB163" s="5">
        <v>0.39100000000000001</v>
      </c>
      <c r="AF163" s="5">
        <v>0.50700000000000001</v>
      </c>
      <c r="AG163" s="5">
        <v>7.6999999999999999E-2</v>
      </c>
      <c r="AH163" s="5">
        <v>0.71399999999999997</v>
      </c>
      <c r="AK163" s="5">
        <v>80</v>
      </c>
      <c r="AM163" s="13">
        <f>+AO163/$AO$3</f>
        <v>4.7158952334137747E-6</v>
      </c>
      <c r="AN163" s="7">
        <f>IF(AK163=1,AM163,AM163+AN161)</f>
        <v>0.99995664112665428</v>
      </c>
      <c r="AO163" s="5">
        <f>SUM(G163:AJ163)</f>
        <v>1.6890000000000001</v>
      </c>
    </row>
    <row r="164" spans="1:41" x14ac:dyDescent="0.25">
      <c r="A164" s="1" t="s">
        <v>86</v>
      </c>
      <c r="B164" s="1" t="s">
        <v>7</v>
      </c>
      <c r="C164" s="1" t="s">
        <v>8</v>
      </c>
      <c r="D164" s="1" t="s">
        <v>216</v>
      </c>
      <c r="E164" s="34" t="s">
        <v>14</v>
      </c>
      <c r="F164" s="1" t="s">
        <v>11</v>
      </c>
      <c r="AB164" s="5">
        <v>-1</v>
      </c>
      <c r="AF164" s="5">
        <v>-1</v>
      </c>
      <c r="AG164" s="5">
        <v>-1</v>
      </c>
      <c r="AH164" s="5">
        <v>-1</v>
      </c>
      <c r="AK164" s="5">
        <v>80</v>
      </c>
    </row>
    <row r="165" spans="1:41" x14ac:dyDescent="0.25">
      <c r="A165" s="1" t="s">
        <v>86</v>
      </c>
      <c r="B165" s="1" t="s">
        <v>7</v>
      </c>
      <c r="C165" s="1" t="s">
        <v>8</v>
      </c>
      <c r="D165" s="1" t="s">
        <v>213</v>
      </c>
      <c r="E165" s="34" t="s">
        <v>9</v>
      </c>
      <c r="F165" s="1" t="s">
        <v>10</v>
      </c>
      <c r="N165" s="5">
        <v>1.5</v>
      </c>
      <c r="AK165" s="5">
        <v>81</v>
      </c>
      <c r="AM165" s="13">
        <f>+AO165/$AO$3</f>
        <v>4.1881840438843462E-6</v>
      </c>
      <c r="AN165" s="7">
        <f>IF(AK165=1,AM165,AM165+AN163)</f>
        <v>0.99996082931069818</v>
      </c>
      <c r="AO165" s="5">
        <f>SUM(G165:AJ165)</f>
        <v>1.5</v>
      </c>
    </row>
    <row r="166" spans="1:41" x14ac:dyDescent="0.25">
      <c r="A166" s="1" t="s">
        <v>86</v>
      </c>
      <c r="B166" s="1" t="s">
        <v>7</v>
      </c>
      <c r="C166" s="1" t="s">
        <v>8</v>
      </c>
      <c r="D166" s="1" t="s">
        <v>213</v>
      </c>
      <c r="E166" s="34" t="s">
        <v>9</v>
      </c>
      <c r="F166" s="1" t="s">
        <v>11</v>
      </c>
      <c r="N166" s="5">
        <v>-1</v>
      </c>
      <c r="AK166" s="5">
        <v>81</v>
      </c>
    </row>
    <row r="167" spans="1:41" x14ac:dyDescent="0.25">
      <c r="A167" s="1" t="s">
        <v>86</v>
      </c>
      <c r="B167" s="1" t="s">
        <v>7</v>
      </c>
      <c r="C167" s="1" t="s">
        <v>30</v>
      </c>
      <c r="D167" s="1" t="s">
        <v>83</v>
      </c>
      <c r="E167" s="34" t="s">
        <v>33</v>
      </c>
      <c r="F167" s="1" t="s">
        <v>10</v>
      </c>
      <c r="T167" s="5">
        <v>2.5000000000000001E-2</v>
      </c>
      <c r="U167" s="5">
        <v>5.6000000000000001E-2</v>
      </c>
      <c r="V167" s="5">
        <v>0.22</v>
      </c>
      <c r="W167" s="5">
        <v>0.371</v>
      </c>
      <c r="AB167" s="5">
        <v>0.36199999999999999</v>
      </c>
      <c r="AC167" s="5">
        <v>3.3000000000000002E-2</v>
      </c>
      <c r="AE167" s="5">
        <v>8.1000000000000003E-2</v>
      </c>
      <c r="AG167" s="5">
        <v>0.12</v>
      </c>
      <c r="AK167" s="5">
        <v>82</v>
      </c>
      <c r="AM167" s="13">
        <f>+AO167/$AO$3</f>
        <v>3.5404115784302337E-6</v>
      </c>
      <c r="AN167" s="7">
        <f>IF(AK167=1,AM167,AM167+AN165)</f>
        <v>0.99996436972227665</v>
      </c>
      <c r="AO167" s="5">
        <f>SUM(G167:AJ167)</f>
        <v>1.2679999999999998</v>
      </c>
    </row>
    <row r="168" spans="1:41" x14ac:dyDescent="0.25">
      <c r="A168" s="1" t="s">
        <v>86</v>
      </c>
      <c r="B168" s="1" t="s">
        <v>7</v>
      </c>
      <c r="C168" s="1" t="s">
        <v>30</v>
      </c>
      <c r="D168" s="1" t="s">
        <v>83</v>
      </c>
      <c r="E168" s="34" t="s">
        <v>33</v>
      </c>
      <c r="F168" s="1" t="s">
        <v>11</v>
      </c>
      <c r="T168" s="5" t="s">
        <v>15</v>
      </c>
      <c r="U168" s="5" t="s">
        <v>15</v>
      </c>
      <c r="V168" s="5" t="s">
        <v>15</v>
      </c>
      <c r="W168" s="5" t="s">
        <v>15</v>
      </c>
      <c r="AB168" s="5" t="s">
        <v>15</v>
      </c>
      <c r="AC168" s="5" t="s">
        <v>15</v>
      </c>
      <c r="AE168" s="5" t="s">
        <v>15</v>
      </c>
      <c r="AG168" s="5" t="s">
        <v>15</v>
      </c>
      <c r="AK168" s="5">
        <v>82</v>
      </c>
    </row>
    <row r="169" spans="1:41" x14ac:dyDescent="0.25">
      <c r="A169" s="1" t="s">
        <v>86</v>
      </c>
      <c r="B169" s="1" t="s">
        <v>7</v>
      </c>
      <c r="C169" s="1" t="s">
        <v>30</v>
      </c>
      <c r="D169" s="1" t="s">
        <v>83</v>
      </c>
      <c r="E169" s="34" t="s">
        <v>14</v>
      </c>
      <c r="F169" s="1" t="s">
        <v>10</v>
      </c>
      <c r="R169" s="5">
        <v>0.10199999999999999</v>
      </c>
      <c r="S169" s="5">
        <v>0.18</v>
      </c>
      <c r="T169" s="5">
        <v>0.216</v>
      </c>
      <c r="U169" s="5">
        <v>0.24299999999999999</v>
      </c>
      <c r="V169" s="5">
        <v>8.5999999999999993E-2</v>
      </c>
      <c r="W169" s="5">
        <v>0.35899999999999999</v>
      </c>
      <c r="Y169" s="5">
        <v>2.5999999999999999E-2</v>
      </c>
      <c r="AH169" s="5">
        <v>4.9000000000000002E-2</v>
      </c>
      <c r="AK169" s="5">
        <v>83</v>
      </c>
      <c r="AM169" s="13">
        <f>+AO169/$AO$3</f>
        <v>3.5208667195587738E-6</v>
      </c>
      <c r="AN169" s="7">
        <f>IF(AK169=1,AM169,AM169+AN167)</f>
        <v>0.99996789058899616</v>
      </c>
      <c r="AO169" s="5">
        <f>SUM(G169:AJ169)</f>
        <v>1.2609999999999999</v>
      </c>
    </row>
    <row r="170" spans="1:41" x14ac:dyDescent="0.25">
      <c r="A170" s="1" t="s">
        <v>86</v>
      </c>
      <c r="B170" s="1" t="s">
        <v>7</v>
      </c>
      <c r="C170" s="1" t="s">
        <v>30</v>
      </c>
      <c r="D170" s="1" t="s">
        <v>83</v>
      </c>
      <c r="E170" s="34" t="s">
        <v>14</v>
      </c>
      <c r="F170" s="1" t="s">
        <v>11</v>
      </c>
      <c r="R170" s="5">
        <v>-1</v>
      </c>
      <c r="S170" s="5">
        <v>-1</v>
      </c>
      <c r="T170" s="5" t="s">
        <v>15</v>
      </c>
      <c r="U170" s="5" t="s">
        <v>15</v>
      </c>
      <c r="V170" s="5" t="s">
        <v>15</v>
      </c>
      <c r="W170" s="5" t="s">
        <v>15</v>
      </c>
      <c r="Y170" s="5" t="s">
        <v>15</v>
      </c>
      <c r="AH170" s="5" t="s">
        <v>15</v>
      </c>
      <c r="AK170" s="5">
        <v>83</v>
      </c>
    </row>
    <row r="171" spans="1:41" x14ac:dyDescent="0.25">
      <c r="A171" s="1" t="s">
        <v>86</v>
      </c>
      <c r="B171" s="1" t="s">
        <v>7</v>
      </c>
      <c r="C171" s="1" t="s">
        <v>30</v>
      </c>
      <c r="D171" s="1" t="s">
        <v>220</v>
      </c>
      <c r="E171" s="34" t="s">
        <v>33</v>
      </c>
      <c r="F171" s="1" t="s">
        <v>10</v>
      </c>
      <c r="H171" s="5">
        <v>1</v>
      </c>
      <c r="I171" s="5">
        <v>0.222</v>
      </c>
      <c r="AK171" s="5">
        <v>84</v>
      </c>
      <c r="AM171" s="13">
        <f>+AO171/$AO$3</f>
        <v>3.411973934417781E-6</v>
      </c>
      <c r="AN171" s="7">
        <f>IF(AK171=1,AM171,AM171+AN169)</f>
        <v>0.99997130256293054</v>
      </c>
      <c r="AO171" s="5">
        <f>SUM(G171:AJ171)</f>
        <v>1.222</v>
      </c>
    </row>
    <row r="172" spans="1:41" x14ac:dyDescent="0.25">
      <c r="A172" s="1" t="s">
        <v>86</v>
      </c>
      <c r="B172" s="1" t="s">
        <v>7</v>
      </c>
      <c r="C172" s="1" t="s">
        <v>30</v>
      </c>
      <c r="D172" s="1" t="s">
        <v>220</v>
      </c>
      <c r="E172" s="34" t="s">
        <v>33</v>
      </c>
      <c r="F172" s="1" t="s">
        <v>11</v>
      </c>
      <c r="H172" s="5">
        <v>-1</v>
      </c>
      <c r="I172" s="5">
        <v>-1</v>
      </c>
      <c r="AK172" s="5">
        <v>84</v>
      </c>
    </row>
    <row r="173" spans="1:41" x14ac:dyDescent="0.25">
      <c r="A173" s="1" t="s">
        <v>86</v>
      </c>
      <c r="B173" s="1" t="s">
        <v>7</v>
      </c>
      <c r="C173" s="1" t="s">
        <v>8</v>
      </c>
      <c r="D173" s="1" t="s">
        <v>38</v>
      </c>
      <c r="E173" s="34" t="s">
        <v>22</v>
      </c>
      <c r="F173" s="1" t="s">
        <v>10</v>
      </c>
      <c r="M173" s="5">
        <v>0.23699999999999999</v>
      </c>
      <c r="O173" s="5">
        <v>0.09</v>
      </c>
      <c r="S173" s="5">
        <v>0.443</v>
      </c>
      <c r="U173" s="5">
        <v>2.5000000000000001E-2</v>
      </c>
      <c r="W173" s="5">
        <v>0.307</v>
      </c>
      <c r="X173" s="5">
        <v>7.3999999999999996E-2</v>
      </c>
      <c r="AK173" s="5">
        <v>85</v>
      </c>
      <c r="AM173" s="13">
        <f>+AO173/$AO$3</f>
        <v>3.2835362904053283E-6</v>
      </c>
      <c r="AN173" s="7">
        <f>IF(AK173=1,AM173,AM173+AN171)</f>
        <v>0.99997458609922096</v>
      </c>
      <c r="AO173" s="5">
        <f>SUM(G173:AJ173)</f>
        <v>1.1760000000000002</v>
      </c>
    </row>
    <row r="174" spans="1:41" x14ac:dyDescent="0.25">
      <c r="A174" s="1" t="s">
        <v>86</v>
      </c>
      <c r="B174" s="1" t="s">
        <v>7</v>
      </c>
      <c r="C174" s="1" t="s">
        <v>8</v>
      </c>
      <c r="D174" s="1" t="s">
        <v>38</v>
      </c>
      <c r="E174" s="34" t="s">
        <v>22</v>
      </c>
      <c r="F174" s="1" t="s">
        <v>11</v>
      </c>
      <c r="M174" s="5" t="s">
        <v>15</v>
      </c>
      <c r="O174" s="5" t="s">
        <v>15</v>
      </c>
      <c r="S174" s="5" t="s">
        <v>15</v>
      </c>
      <c r="U174" s="5" t="s">
        <v>12</v>
      </c>
      <c r="W174" s="5" t="s">
        <v>12</v>
      </c>
      <c r="X174" s="5" t="s">
        <v>18</v>
      </c>
      <c r="AK174" s="5">
        <v>85</v>
      </c>
    </row>
    <row r="175" spans="1:41" x14ac:dyDescent="0.25">
      <c r="A175" s="1" t="s">
        <v>86</v>
      </c>
      <c r="B175" s="1" t="s">
        <v>7</v>
      </c>
      <c r="C175" s="1" t="s">
        <v>8</v>
      </c>
      <c r="D175" s="1" t="s">
        <v>215</v>
      </c>
      <c r="E175" s="34" t="s">
        <v>47</v>
      </c>
      <c r="F175" s="1" t="s">
        <v>10</v>
      </c>
      <c r="L175" s="5">
        <v>3.1E-2</v>
      </c>
      <c r="O175" s="5">
        <v>0.1</v>
      </c>
      <c r="P175" s="5">
        <v>0.2</v>
      </c>
      <c r="R175" s="5">
        <v>0.14099999999999999</v>
      </c>
      <c r="T175" s="5">
        <v>5.1999999999999998E-2</v>
      </c>
      <c r="U175" s="5">
        <v>0.04</v>
      </c>
      <c r="AF175" s="5">
        <v>7.6999999999999999E-2</v>
      </c>
      <c r="AG175" s="5">
        <v>6.0999999999999999E-2</v>
      </c>
      <c r="AH175" s="5">
        <v>0.06</v>
      </c>
      <c r="AI175" s="5">
        <v>0.219</v>
      </c>
      <c r="AJ175" s="5">
        <v>0.13600000000000001</v>
      </c>
      <c r="AK175" s="5">
        <v>86</v>
      </c>
      <c r="AM175" s="13">
        <f>+AO175/$AO$3</f>
        <v>3.1188010513458768E-6</v>
      </c>
      <c r="AN175" s="7">
        <f>IF(AK175=1,AM175,AM175+AN173)</f>
        <v>0.99997770490027227</v>
      </c>
      <c r="AO175" s="5">
        <f>SUM(G175:AJ175)</f>
        <v>1.117</v>
      </c>
    </row>
    <row r="176" spans="1:41" x14ac:dyDescent="0.25">
      <c r="A176" s="1" t="s">
        <v>86</v>
      </c>
      <c r="B176" s="1" t="s">
        <v>7</v>
      </c>
      <c r="C176" s="1" t="s">
        <v>8</v>
      </c>
      <c r="D176" s="1" t="s">
        <v>215</v>
      </c>
      <c r="E176" s="34" t="s">
        <v>47</v>
      </c>
      <c r="F176" s="1" t="s">
        <v>11</v>
      </c>
      <c r="L176" s="5">
        <v>-1</v>
      </c>
      <c r="O176" s="5" t="s">
        <v>15</v>
      </c>
      <c r="P176" s="5" t="s">
        <v>15</v>
      </c>
      <c r="R176" s="5" t="s">
        <v>15</v>
      </c>
      <c r="T176" s="5">
        <v>-1</v>
      </c>
      <c r="U176" s="5">
        <v>-1</v>
      </c>
      <c r="AF176" s="5" t="s">
        <v>15</v>
      </c>
      <c r="AG176" s="5" t="s">
        <v>15</v>
      </c>
      <c r="AH176" s="5" t="s">
        <v>15</v>
      </c>
      <c r="AI176" s="5" t="s">
        <v>13</v>
      </c>
      <c r="AJ176" s="5" t="s">
        <v>13</v>
      </c>
      <c r="AK176" s="5">
        <v>86</v>
      </c>
    </row>
    <row r="177" spans="1:41" x14ac:dyDescent="0.25">
      <c r="A177" s="1" t="s">
        <v>86</v>
      </c>
      <c r="B177" s="1" t="s">
        <v>7</v>
      </c>
      <c r="C177" s="1" t="s">
        <v>8</v>
      </c>
      <c r="D177" s="1" t="s">
        <v>38</v>
      </c>
      <c r="E177" s="34" t="s">
        <v>16</v>
      </c>
      <c r="F177" s="1" t="s">
        <v>10</v>
      </c>
      <c r="N177" s="5">
        <v>0.53</v>
      </c>
      <c r="P177" s="5">
        <v>5.5E-2</v>
      </c>
      <c r="Q177" s="5">
        <v>0.14299999999999999</v>
      </c>
      <c r="R177" s="5">
        <v>0.217</v>
      </c>
      <c r="Z177" s="5">
        <v>0.06</v>
      </c>
      <c r="AJ177" s="5">
        <v>2.5000000000000001E-2</v>
      </c>
      <c r="AK177" s="5">
        <v>87</v>
      </c>
      <c r="AM177" s="13">
        <f>+AO177/$AO$3</f>
        <v>2.8758863768005846E-6</v>
      </c>
      <c r="AN177" s="7">
        <f>IF(AK177=1,AM177,AM177+AN175)</f>
        <v>0.99998058078664909</v>
      </c>
      <c r="AO177" s="5">
        <f>SUM(G177:AJ177)</f>
        <v>1.03</v>
      </c>
    </row>
    <row r="178" spans="1:41" x14ac:dyDescent="0.25">
      <c r="A178" s="1" t="s">
        <v>86</v>
      </c>
      <c r="B178" s="1" t="s">
        <v>7</v>
      </c>
      <c r="C178" s="1" t="s">
        <v>8</v>
      </c>
      <c r="D178" s="1" t="s">
        <v>38</v>
      </c>
      <c r="E178" s="34" t="s">
        <v>16</v>
      </c>
      <c r="F178" s="1" t="s">
        <v>11</v>
      </c>
      <c r="N178" s="5">
        <v>-1</v>
      </c>
      <c r="P178" s="5" t="s">
        <v>15</v>
      </c>
      <c r="Q178" s="5">
        <v>-1</v>
      </c>
      <c r="R178" s="5" t="s">
        <v>18</v>
      </c>
      <c r="Z178" s="5" t="s">
        <v>18</v>
      </c>
      <c r="AC178" s="5" t="s">
        <v>15</v>
      </c>
      <c r="AD178" s="5" t="s">
        <v>15</v>
      </c>
      <c r="AE178" s="5" t="s">
        <v>15</v>
      </c>
      <c r="AF178" s="5" t="s">
        <v>15</v>
      </c>
      <c r="AH178" s="5" t="s">
        <v>15</v>
      </c>
      <c r="AJ178" s="5">
        <v>-1</v>
      </c>
      <c r="AK178" s="5">
        <v>87</v>
      </c>
    </row>
    <row r="179" spans="1:41" x14ac:dyDescent="0.25">
      <c r="A179" s="1" t="s">
        <v>86</v>
      </c>
      <c r="B179" s="1" t="s">
        <v>7</v>
      </c>
      <c r="C179" s="1" t="s">
        <v>8</v>
      </c>
      <c r="D179" s="1" t="s">
        <v>69</v>
      </c>
      <c r="E179" s="34" t="s">
        <v>21</v>
      </c>
      <c r="F179" s="1" t="s">
        <v>10</v>
      </c>
      <c r="S179" s="5">
        <v>1</v>
      </c>
      <c r="AK179" s="5">
        <v>88</v>
      </c>
      <c r="AM179" s="13">
        <f>+AO179/$AO$3</f>
        <v>2.7921226959228976E-6</v>
      </c>
      <c r="AN179" s="7">
        <f>IF(AK179=1,AM179,AM179+AN177)</f>
        <v>0.99998337290934503</v>
      </c>
      <c r="AO179" s="5">
        <f>SUM(G179:AJ179)</f>
        <v>1</v>
      </c>
    </row>
    <row r="180" spans="1:41" x14ac:dyDescent="0.25">
      <c r="A180" s="1" t="s">
        <v>86</v>
      </c>
      <c r="B180" s="1" t="s">
        <v>7</v>
      </c>
      <c r="C180" s="1" t="s">
        <v>8</v>
      </c>
      <c r="D180" s="1" t="s">
        <v>69</v>
      </c>
      <c r="E180" s="34" t="s">
        <v>21</v>
      </c>
      <c r="F180" s="1" t="s">
        <v>11</v>
      </c>
      <c r="S180" s="5">
        <v>-1</v>
      </c>
      <c r="AK180" s="5">
        <v>88</v>
      </c>
    </row>
    <row r="181" spans="1:41" x14ac:dyDescent="0.25">
      <c r="A181" s="1" t="s">
        <v>86</v>
      </c>
      <c r="B181" s="1" t="s">
        <v>7</v>
      </c>
      <c r="C181" s="1" t="s">
        <v>8</v>
      </c>
      <c r="D181" s="1" t="s">
        <v>51</v>
      </c>
      <c r="E181" s="34" t="s">
        <v>21</v>
      </c>
      <c r="F181" s="1" t="s">
        <v>10</v>
      </c>
      <c r="M181" s="5">
        <v>1</v>
      </c>
      <c r="AK181" s="5">
        <v>88</v>
      </c>
      <c r="AM181" s="13">
        <f>+AO181/$AO$3</f>
        <v>2.7921226959228976E-6</v>
      </c>
      <c r="AN181" s="7">
        <f>IF(AK181=1,AM181,AM181+AN179)</f>
        <v>0.99998616503204096</v>
      </c>
      <c r="AO181" s="5">
        <f>SUM(G181:AJ181)</f>
        <v>1</v>
      </c>
    </row>
    <row r="182" spans="1:41" x14ac:dyDescent="0.25">
      <c r="A182" s="1" t="s">
        <v>86</v>
      </c>
      <c r="B182" s="1" t="s">
        <v>7</v>
      </c>
      <c r="C182" s="1" t="s">
        <v>8</v>
      </c>
      <c r="D182" s="1" t="s">
        <v>51</v>
      </c>
      <c r="E182" s="34" t="s">
        <v>21</v>
      </c>
      <c r="F182" s="1" t="s">
        <v>11</v>
      </c>
      <c r="M182" s="5" t="s">
        <v>15</v>
      </c>
      <c r="AK182" s="5">
        <v>88</v>
      </c>
    </row>
    <row r="183" spans="1:41" x14ac:dyDescent="0.25">
      <c r="A183" s="1" t="s">
        <v>86</v>
      </c>
      <c r="B183" s="1" t="s">
        <v>7</v>
      </c>
      <c r="C183" s="1" t="s">
        <v>8</v>
      </c>
      <c r="D183" s="1" t="s">
        <v>223</v>
      </c>
      <c r="E183" s="34" t="s">
        <v>16</v>
      </c>
      <c r="F183" s="1" t="s">
        <v>10</v>
      </c>
      <c r="V183" s="5">
        <v>4.5999999999999999E-2</v>
      </c>
      <c r="Y183" s="5">
        <v>0.64800000000000002</v>
      </c>
      <c r="AK183" s="5">
        <v>90</v>
      </c>
      <c r="AM183" s="13">
        <f>+AO183/$AO$3</f>
        <v>1.9377331509704912E-6</v>
      </c>
      <c r="AN183" s="7">
        <f>IF(AK183=1,AM183,AM183+AN181)</f>
        <v>0.9999881027651919</v>
      </c>
      <c r="AO183" s="5">
        <f>SUM(G183:AJ183)</f>
        <v>0.69400000000000006</v>
      </c>
    </row>
    <row r="184" spans="1:41" x14ac:dyDescent="0.25">
      <c r="A184" s="1" t="s">
        <v>86</v>
      </c>
      <c r="B184" s="1" t="s">
        <v>7</v>
      </c>
      <c r="C184" s="1" t="s">
        <v>8</v>
      </c>
      <c r="D184" s="1" t="s">
        <v>223</v>
      </c>
      <c r="E184" s="34" t="s">
        <v>16</v>
      </c>
      <c r="F184" s="1" t="s">
        <v>11</v>
      </c>
      <c r="V184" s="5">
        <v>-1</v>
      </c>
      <c r="Y184" s="5">
        <v>-1</v>
      </c>
      <c r="AK184" s="5">
        <v>90</v>
      </c>
    </row>
    <row r="185" spans="1:41" x14ac:dyDescent="0.25">
      <c r="A185" s="1" t="s">
        <v>86</v>
      </c>
      <c r="B185" s="1" t="s">
        <v>7</v>
      </c>
      <c r="C185" s="1" t="s">
        <v>8</v>
      </c>
      <c r="D185" s="1" t="s">
        <v>217</v>
      </c>
      <c r="E185" s="34" t="s">
        <v>47</v>
      </c>
      <c r="F185" s="1" t="s">
        <v>10</v>
      </c>
      <c r="L185" s="5">
        <v>0.1</v>
      </c>
      <c r="M185" s="5">
        <v>0.03</v>
      </c>
      <c r="N185" s="5">
        <v>0.27</v>
      </c>
      <c r="P185" s="5">
        <v>0.1</v>
      </c>
      <c r="Q185" s="5">
        <v>7.0000000000000007E-2</v>
      </c>
      <c r="X185" s="5">
        <v>1.4E-2</v>
      </c>
      <c r="AK185" s="5">
        <v>91</v>
      </c>
      <c r="AM185" s="13">
        <f>+AO185/$AO$3</f>
        <v>1.6305996544189725E-6</v>
      </c>
      <c r="AN185" s="7">
        <f>IF(AK185=1,AM185,AM185+AN183)</f>
        <v>0.99998973336484631</v>
      </c>
      <c r="AO185" s="5">
        <f>SUM(G185:AJ185)</f>
        <v>0.58400000000000007</v>
      </c>
    </row>
    <row r="186" spans="1:41" x14ac:dyDescent="0.25">
      <c r="A186" s="1" t="s">
        <v>86</v>
      </c>
      <c r="B186" s="1" t="s">
        <v>7</v>
      </c>
      <c r="C186" s="1" t="s">
        <v>8</v>
      </c>
      <c r="D186" s="1" t="s">
        <v>217</v>
      </c>
      <c r="E186" s="34" t="s">
        <v>47</v>
      </c>
      <c r="F186" s="1" t="s">
        <v>11</v>
      </c>
      <c r="L186" s="5">
        <v>-1</v>
      </c>
      <c r="M186" s="5">
        <v>-1</v>
      </c>
      <c r="N186" s="5">
        <v>-1</v>
      </c>
      <c r="P186" s="5">
        <v>-1</v>
      </c>
      <c r="Q186" s="5">
        <v>-1</v>
      </c>
      <c r="X186" s="5">
        <v>-1</v>
      </c>
      <c r="Y186" s="5" t="s">
        <v>17</v>
      </c>
      <c r="AK186" s="5">
        <v>91</v>
      </c>
    </row>
    <row r="187" spans="1:41" x14ac:dyDescent="0.25">
      <c r="A187" s="1" t="s">
        <v>86</v>
      </c>
      <c r="B187" s="1" t="s">
        <v>7</v>
      </c>
      <c r="C187" s="1" t="s">
        <v>8</v>
      </c>
      <c r="D187" s="1" t="s">
        <v>213</v>
      </c>
      <c r="E187" s="34" t="s">
        <v>33</v>
      </c>
      <c r="F187" s="1" t="s">
        <v>10</v>
      </c>
      <c r="W187" s="5">
        <v>4.5999999999999999E-2</v>
      </c>
      <c r="X187" s="5">
        <v>4.2000000000000003E-2</v>
      </c>
      <c r="AG187" s="5">
        <v>0.16800000000000001</v>
      </c>
      <c r="AH187" s="5">
        <v>0.157</v>
      </c>
      <c r="AI187" s="5">
        <v>7.5999999999999998E-2</v>
      </c>
      <c r="AJ187" s="5">
        <v>3.7999999999999999E-2</v>
      </c>
      <c r="AK187" s="5">
        <v>92</v>
      </c>
      <c r="AM187" s="13">
        <f>+AO187/$AO$3</f>
        <v>1.4714486607513673E-6</v>
      </c>
      <c r="AN187" s="7">
        <f>IF(AK187=1,AM187,AM187+AN185)</f>
        <v>0.99999120481350712</v>
      </c>
      <c r="AO187" s="5">
        <f>SUM(G187:AJ187)</f>
        <v>0.52700000000000002</v>
      </c>
    </row>
    <row r="188" spans="1:41" x14ac:dyDescent="0.25">
      <c r="A188" s="1" t="s">
        <v>86</v>
      </c>
      <c r="B188" s="1" t="s">
        <v>7</v>
      </c>
      <c r="C188" s="1" t="s">
        <v>8</v>
      </c>
      <c r="D188" s="1" t="s">
        <v>213</v>
      </c>
      <c r="E188" s="34" t="s">
        <v>33</v>
      </c>
      <c r="F188" s="1" t="s">
        <v>11</v>
      </c>
      <c r="W188" s="5">
        <v>-1</v>
      </c>
      <c r="X188" s="5">
        <v>-1</v>
      </c>
      <c r="AG188" s="5">
        <v>-1</v>
      </c>
      <c r="AH188" s="5">
        <v>-1</v>
      </c>
      <c r="AI188" s="5" t="s">
        <v>15</v>
      </c>
      <c r="AJ188" s="5" t="s">
        <v>15</v>
      </c>
      <c r="AK188" s="5">
        <v>92</v>
      </c>
    </row>
    <row r="189" spans="1:41" x14ac:dyDescent="0.25">
      <c r="A189" s="1" t="s">
        <v>86</v>
      </c>
      <c r="B189" s="1" t="s">
        <v>7</v>
      </c>
      <c r="C189" s="1" t="s">
        <v>8</v>
      </c>
      <c r="D189" s="1" t="s">
        <v>87</v>
      </c>
      <c r="E189" s="34" t="s">
        <v>21</v>
      </c>
      <c r="F189" s="1" t="s">
        <v>10</v>
      </c>
      <c r="AJ189" s="5">
        <v>0.49299999999999999</v>
      </c>
      <c r="AK189" s="5">
        <v>93</v>
      </c>
      <c r="AM189" s="13">
        <f>+AO189/$AO$3</f>
        <v>1.3765164890899886E-6</v>
      </c>
      <c r="AN189" s="7">
        <f>IF(AK189=1,AM189,AM189+AN187)</f>
        <v>0.99999258132999624</v>
      </c>
      <c r="AO189" s="5">
        <f>SUM(G189:AJ189)</f>
        <v>0.49299999999999999</v>
      </c>
    </row>
    <row r="190" spans="1:41" x14ac:dyDescent="0.25">
      <c r="A190" s="1" t="s">
        <v>86</v>
      </c>
      <c r="B190" s="1" t="s">
        <v>7</v>
      </c>
      <c r="C190" s="1" t="s">
        <v>8</v>
      </c>
      <c r="D190" s="1" t="s">
        <v>87</v>
      </c>
      <c r="E190" s="34" t="s">
        <v>21</v>
      </c>
      <c r="F190" s="1" t="s">
        <v>11</v>
      </c>
      <c r="AJ190" s="5" t="s">
        <v>24</v>
      </c>
      <c r="AK190" s="5">
        <v>93</v>
      </c>
    </row>
    <row r="191" spans="1:41" x14ac:dyDescent="0.25">
      <c r="A191" s="1" t="s">
        <v>86</v>
      </c>
      <c r="B191" s="1" t="s">
        <v>7</v>
      </c>
      <c r="C191" s="1" t="s">
        <v>8</v>
      </c>
      <c r="D191" s="1" t="s">
        <v>38</v>
      </c>
      <c r="E191" s="34" t="s">
        <v>32</v>
      </c>
      <c r="F191" s="1" t="s">
        <v>10</v>
      </c>
      <c r="AJ191" s="5">
        <v>0.36899999999999999</v>
      </c>
      <c r="AK191" s="5">
        <v>94</v>
      </c>
      <c r="AM191" s="13">
        <f>+AO191/$AO$3</f>
        <v>1.0302932747955493E-6</v>
      </c>
      <c r="AN191" s="7">
        <f>IF(AK191=1,AM191,AM191+AN189)</f>
        <v>0.99999361162327105</v>
      </c>
      <c r="AO191" s="5">
        <f>SUM(G191:AJ191)</f>
        <v>0.36899999999999999</v>
      </c>
    </row>
    <row r="192" spans="1:41" x14ac:dyDescent="0.25">
      <c r="A192" s="1" t="s">
        <v>86</v>
      </c>
      <c r="B192" s="1" t="s">
        <v>7</v>
      </c>
      <c r="C192" s="1" t="s">
        <v>8</v>
      </c>
      <c r="D192" s="1" t="s">
        <v>38</v>
      </c>
      <c r="E192" s="34" t="s">
        <v>32</v>
      </c>
      <c r="F192" s="1" t="s">
        <v>11</v>
      </c>
      <c r="S192" s="5" t="s">
        <v>23</v>
      </c>
      <c r="AH192" s="5" t="s">
        <v>24</v>
      </c>
      <c r="AI192" s="5" t="s">
        <v>24</v>
      </c>
      <c r="AJ192" s="5" t="s">
        <v>13</v>
      </c>
      <c r="AK192" s="5">
        <v>94</v>
      </c>
    </row>
    <row r="193" spans="1:41" x14ac:dyDescent="0.25">
      <c r="A193" s="1" t="s">
        <v>86</v>
      </c>
      <c r="B193" s="1" t="s">
        <v>7</v>
      </c>
      <c r="C193" s="1" t="s">
        <v>8</v>
      </c>
      <c r="D193" s="1" t="s">
        <v>58</v>
      </c>
      <c r="E193" s="34" t="s">
        <v>28</v>
      </c>
      <c r="F193" s="1" t="s">
        <v>10</v>
      </c>
      <c r="AE193" s="5">
        <v>0.36399999999999999</v>
      </c>
      <c r="AK193" s="5">
        <v>95</v>
      </c>
      <c r="AM193" s="13">
        <f>+AO193/$AO$3</f>
        <v>1.0163326613159347E-6</v>
      </c>
      <c r="AN193" s="7">
        <f>IF(AK193=1,AM193,AM193+AN191)</f>
        <v>0.99999462795593241</v>
      </c>
      <c r="AO193" s="5">
        <f>SUM(G193:AJ193)</f>
        <v>0.36399999999999999</v>
      </c>
    </row>
    <row r="194" spans="1:41" x14ac:dyDescent="0.25">
      <c r="A194" s="1" t="s">
        <v>86</v>
      </c>
      <c r="B194" s="1" t="s">
        <v>7</v>
      </c>
      <c r="C194" s="1" t="s">
        <v>8</v>
      </c>
      <c r="D194" s="1" t="s">
        <v>58</v>
      </c>
      <c r="E194" s="34" t="s">
        <v>28</v>
      </c>
      <c r="F194" s="1" t="s">
        <v>11</v>
      </c>
      <c r="AE194" s="5">
        <v>-1</v>
      </c>
      <c r="AK194" s="5">
        <v>95</v>
      </c>
    </row>
    <row r="195" spans="1:41" x14ac:dyDescent="0.25">
      <c r="A195" s="1" t="s">
        <v>86</v>
      </c>
      <c r="B195" s="1" t="s">
        <v>7</v>
      </c>
      <c r="C195" s="1" t="s">
        <v>8</v>
      </c>
      <c r="D195" s="1" t="s">
        <v>235</v>
      </c>
      <c r="E195" s="34" t="s">
        <v>14</v>
      </c>
      <c r="F195" s="1" t="s">
        <v>10</v>
      </c>
      <c r="AI195" s="5">
        <v>0.36399999999999999</v>
      </c>
      <c r="AK195" s="5">
        <v>96</v>
      </c>
      <c r="AM195" s="13">
        <f>+AO195/$AO$3</f>
        <v>1.0163326613159347E-6</v>
      </c>
      <c r="AN195" s="7">
        <f>IF(AK195=1,AM195,AM195+AN193)</f>
        <v>0.99999564428859378</v>
      </c>
      <c r="AO195" s="5">
        <f>SUM(G195:AJ195)</f>
        <v>0.36399999999999999</v>
      </c>
    </row>
    <row r="196" spans="1:41" x14ac:dyDescent="0.25">
      <c r="A196" s="1" t="s">
        <v>86</v>
      </c>
      <c r="B196" s="1" t="s">
        <v>7</v>
      </c>
      <c r="C196" s="1" t="s">
        <v>8</v>
      </c>
      <c r="D196" s="1" t="s">
        <v>235</v>
      </c>
      <c r="E196" s="34" t="s">
        <v>14</v>
      </c>
      <c r="F196" s="1" t="s">
        <v>11</v>
      </c>
      <c r="AI196" s="5">
        <v>-1</v>
      </c>
      <c r="AK196" s="5">
        <v>96</v>
      </c>
    </row>
    <row r="197" spans="1:41" x14ac:dyDescent="0.25">
      <c r="A197" s="1" t="s">
        <v>86</v>
      </c>
      <c r="B197" s="1" t="s">
        <v>7</v>
      </c>
      <c r="C197" s="1" t="s">
        <v>8</v>
      </c>
      <c r="D197" s="1" t="s">
        <v>213</v>
      </c>
      <c r="E197" s="34" t="s">
        <v>46</v>
      </c>
      <c r="F197" s="1" t="s">
        <v>10</v>
      </c>
      <c r="V197" s="5">
        <v>1.7999999999999999E-2</v>
      </c>
      <c r="W197" s="5">
        <v>0.08</v>
      </c>
      <c r="AA197" s="5">
        <v>4.7E-2</v>
      </c>
      <c r="AE197" s="5">
        <v>0.183</v>
      </c>
      <c r="AF197" s="5">
        <v>1.7000000000000001E-2</v>
      </c>
      <c r="AH197" s="5">
        <v>1.2E-2</v>
      </c>
      <c r="AK197" s="5">
        <v>97</v>
      </c>
      <c r="AM197" s="13">
        <f>+AO197/$AO$3</f>
        <v>9.9678780244447455E-7</v>
      </c>
      <c r="AN197" s="7">
        <f>IF(AK197=1,AM197,AM197+AN195)</f>
        <v>0.99999664107639619</v>
      </c>
      <c r="AO197" s="5">
        <f>SUM(G197:AJ197)</f>
        <v>0.35700000000000004</v>
      </c>
    </row>
    <row r="198" spans="1:41" x14ac:dyDescent="0.25">
      <c r="A198" s="1" t="s">
        <v>86</v>
      </c>
      <c r="B198" s="1" t="s">
        <v>7</v>
      </c>
      <c r="C198" s="1" t="s">
        <v>8</v>
      </c>
      <c r="D198" s="1" t="s">
        <v>213</v>
      </c>
      <c r="E198" s="34" t="s">
        <v>46</v>
      </c>
      <c r="F198" s="1" t="s">
        <v>11</v>
      </c>
      <c r="V198" s="5">
        <v>-1</v>
      </c>
      <c r="W198" s="5">
        <v>-1</v>
      </c>
      <c r="AA198" s="5">
        <v>-1</v>
      </c>
      <c r="AE198" s="5" t="s">
        <v>15</v>
      </c>
      <c r="AF198" s="5">
        <v>-1</v>
      </c>
      <c r="AH198" s="5">
        <v>-1</v>
      </c>
      <c r="AK198" s="5">
        <v>97</v>
      </c>
    </row>
    <row r="199" spans="1:41" x14ac:dyDescent="0.25">
      <c r="A199" s="1" t="s">
        <v>86</v>
      </c>
      <c r="B199" s="1" t="s">
        <v>7</v>
      </c>
      <c r="C199" s="1" t="s">
        <v>8</v>
      </c>
      <c r="D199" s="1" t="s">
        <v>213</v>
      </c>
      <c r="E199" s="34" t="s">
        <v>14</v>
      </c>
      <c r="F199" s="1" t="s">
        <v>10</v>
      </c>
      <c r="Z199" s="5">
        <v>0.218</v>
      </c>
      <c r="AA199" s="5">
        <v>5.0000000000000001E-3</v>
      </c>
      <c r="AJ199" s="5">
        <v>1.7999999999999999E-2</v>
      </c>
      <c r="AK199" s="5">
        <v>98</v>
      </c>
      <c r="AM199" s="13">
        <f>+AO199/$AO$3</f>
        <v>6.729015697174183E-7</v>
      </c>
      <c r="AN199" s="7">
        <f>IF(AK199=1,AM199,AM199+AN197)</f>
        <v>0.99999731397796587</v>
      </c>
      <c r="AO199" s="5">
        <f>SUM(G199:AJ199)</f>
        <v>0.24099999999999999</v>
      </c>
    </row>
    <row r="200" spans="1:41" x14ac:dyDescent="0.25">
      <c r="A200" s="1" t="s">
        <v>86</v>
      </c>
      <c r="B200" s="1" t="s">
        <v>7</v>
      </c>
      <c r="C200" s="1" t="s">
        <v>8</v>
      </c>
      <c r="D200" s="1" t="s">
        <v>213</v>
      </c>
      <c r="E200" s="34" t="s">
        <v>14</v>
      </c>
      <c r="F200" s="1" t="s">
        <v>11</v>
      </c>
      <c r="Z200" s="5">
        <v>-1</v>
      </c>
      <c r="AA200" s="5">
        <v>-1</v>
      </c>
      <c r="AJ200" s="5" t="s">
        <v>15</v>
      </c>
      <c r="AK200" s="5">
        <v>98</v>
      </c>
    </row>
    <row r="201" spans="1:41" x14ac:dyDescent="0.25">
      <c r="A201" s="1" t="s">
        <v>86</v>
      </c>
      <c r="B201" s="1" t="s">
        <v>7</v>
      </c>
      <c r="C201" s="1" t="s">
        <v>8</v>
      </c>
      <c r="D201" s="1" t="s">
        <v>224</v>
      </c>
      <c r="E201" s="34" t="s">
        <v>26</v>
      </c>
      <c r="F201" s="1" t="s">
        <v>10</v>
      </c>
      <c r="U201" s="5">
        <v>0.217</v>
      </c>
      <c r="AK201" s="5">
        <v>99</v>
      </c>
      <c r="AM201" s="13">
        <f>+AO201/$AO$3</f>
        <v>6.058906250152688E-7</v>
      </c>
      <c r="AN201" s="7">
        <f>IF(AK201=1,AM201,AM201+AN199)</f>
        <v>0.99999791986859088</v>
      </c>
      <c r="AO201" s="5">
        <f>SUM(G201:AJ201)</f>
        <v>0.217</v>
      </c>
    </row>
    <row r="202" spans="1:41" x14ac:dyDescent="0.25">
      <c r="A202" s="1" t="s">
        <v>86</v>
      </c>
      <c r="B202" s="1" t="s">
        <v>7</v>
      </c>
      <c r="C202" s="1" t="s">
        <v>8</v>
      </c>
      <c r="D202" s="1" t="s">
        <v>224</v>
      </c>
      <c r="E202" s="34" t="s">
        <v>26</v>
      </c>
      <c r="F202" s="1" t="s">
        <v>11</v>
      </c>
      <c r="U202" s="5" t="s">
        <v>15</v>
      </c>
      <c r="AK202" s="5">
        <v>99</v>
      </c>
    </row>
    <row r="203" spans="1:41" x14ac:dyDescent="0.25">
      <c r="A203" s="1" t="s">
        <v>86</v>
      </c>
      <c r="B203" s="1" t="s">
        <v>7</v>
      </c>
      <c r="C203" s="1" t="s">
        <v>8</v>
      </c>
      <c r="D203" s="1" t="s">
        <v>239</v>
      </c>
      <c r="E203" s="34" t="s">
        <v>32</v>
      </c>
      <c r="F203" s="1" t="s">
        <v>10</v>
      </c>
      <c r="AH203" s="5">
        <v>0.15</v>
      </c>
      <c r="AK203" s="5">
        <v>100</v>
      </c>
      <c r="AM203" s="13">
        <f>+AO203/$AO$3</f>
        <v>4.1881840438843467E-7</v>
      </c>
      <c r="AN203" s="7">
        <f>IF(AK203=1,AM203,AM203+AN201)</f>
        <v>0.99999833868699528</v>
      </c>
      <c r="AO203" s="5">
        <f>SUM(G203:AJ203)</f>
        <v>0.15</v>
      </c>
    </row>
    <row r="204" spans="1:41" x14ac:dyDescent="0.25">
      <c r="A204" s="1" t="s">
        <v>86</v>
      </c>
      <c r="B204" s="1" t="s">
        <v>7</v>
      </c>
      <c r="C204" s="1" t="s">
        <v>8</v>
      </c>
      <c r="D204" s="1" t="s">
        <v>239</v>
      </c>
      <c r="E204" s="34" t="s">
        <v>32</v>
      </c>
      <c r="F204" s="1" t="s">
        <v>11</v>
      </c>
      <c r="AH204" s="5">
        <v>-1</v>
      </c>
      <c r="AK204" s="5">
        <v>100</v>
      </c>
    </row>
    <row r="205" spans="1:41" x14ac:dyDescent="0.25">
      <c r="A205" s="1" t="s">
        <v>86</v>
      </c>
      <c r="B205" s="1" t="s">
        <v>7</v>
      </c>
      <c r="C205" s="1" t="s">
        <v>8</v>
      </c>
      <c r="D205" s="1" t="s">
        <v>218</v>
      </c>
      <c r="E205" s="34" t="s">
        <v>16</v>
      </c>
      <c r="F205" s="1" t="s">
        <v>10</v>
      </c>
      <c r="X205" s="5">
        <v>0.1</v>
      </c>
      <c r="AA205" s="5">
        <v>2.1000000000000001E-2</v>
      </c>
      <c r="AE205" s="5">
        <v>8.9999999999999993E-3</v>
      </c>
      <c r="AK205" s="5">
        <v>101</v>
      </c>
      <c r="AM205" s="13">
        <f>+AO205/$AO$3</f>
        <v>3.6297595046997672E-7</v>
      </c>
      <c r="AN205" s="7">
        <f>IF(AK205=1,AM205,AM205+AN203)</f>
        <v>0.9999987016629458</v>
      </c>
      <c r="AO205" s="5">
        <f>SUM(G205:AJ205)</f>
        <v>0.13</v>
      </c>
    </row>
    <row r="206" spans="1:41" x14ac:dyDescent="0.25">
      <c r="A206" s="1" t="s">
        <v>86</v>
      </c>
      <c r="B206" s="1" t="s">
        <v>7</v>
      </c>
      <c r="C206" s="1" t="s">
        <v>8</v>
      </c>
      <c r="D206" s="1" t="s">
        <v>218</v>
      </c>
      <c r="E206" s="34" t="s">
        <v>16</v>
      </c>
      <c r="F206" s="1" t="s">
        <v>11</v>
      </c>
      <c r="X206" s="5" t="s">
        <v>15</v>
      </c>
      <c r="AA206" s="5" t="s">
        <v>15</v>
      </c>
      <c r="AE206" s="5" t="s">
        <v>15</v>
      </c>
      <c r="AK206" s="5">
        <v>101</v>
      </c>
    </row>
    <row r="207" spans="1:41" x14ac:dyDescent="0.25">
      <c r="A207" s="1" t="s">
        <v>86</v>
      </c>
      <c r="B207" s="1" t="s">
        <v>7</v>
      </c>
      <c r="C207" s="1" t="s">
        <v>8</v>
      </c>
      <c r="D207" s="1" t="s">
        <v>113</v>
      </c>
      <c r="E207" s="34" t="s">
        <v>22</v>
      </c>
      <c r="F207" s="1" t="s">
        <v>10</v>
      </c>
      <c r="AD207" s="5">
        <v>9.6000000000000002E-2</v>
      </c>
      <c r="AF207" s="5">
        <v>1E-3</v>
      </c>
      <c r="AK207" s="5">
        <v>102</v>
      </c>
      <c r="AM207" s="13">
        <f>+AO207/$AO$3</f>
        <v>2.7083590150452111E-7</v>
      </c>
      <c r="AN207" s="7">
        <f>IF(AK207=1,AM207,AM207+AN205)</f>
        <v>0.99999897249884728</v>
      </c>
      <c r="AO207" s="5">
        <f>SUM(G207:AJ207)</f>
        <v>9.7000000000000003E-2</v>
      </c>
    </row>
    <row r="208" spans="1:41" x14ac:dyDescent="0.25">
      <c r="A208" s="1" t="s">
        <v>86</v>
      </c>
      <c r="B208" s="1" t="s">
        <v>7</v>
      </c>
      <c r="C208" s="1" t="s">
        <v>8</v>
      </c>
      <c r="D208" s="1" t="s">
        <v>113</v>
      </c>
      <c r="E208" s="34" t="s">
        <v>22</v>
      </c>
      <c r="F208" s="1" t="s">
        <v>11</v>
      </c>
      <c r="AD208" s="5">
        <v>-1</v>
      </c>
      <c r="AF208" s="5">
        <v>-1</v>
      </c>
      <c r="AK208" s="5">
        <v>102</v>
      </c>
    </row>
    <row r="209" spans="1:41" x14ac:dyDescent="0.25">
      <c r="A209" s="1" t="s">
        <v>86</v>
      </c>
      <c r="B209" s="1" t="s">
        <v>7</v>
      </c>
      <c r="C209" s="1" t="s">
        <v>8</v>
      </c>
      <c r="D209" s="1" t="s">
        <v>71</v>
      </c>
      <c r="E209" s="34" t="s">
        <v>32</v>
      </c>
      <c r="F209" s="1" t="s">
        <v>10</v>
      </c>
      <c r="AH209" s="5">
        <v>8.6999999999999994E-2</v>
      </c>
      <c r="AK209" s="5">
        <v>103</v>
      </c>
      <c r="AM209" s="13">
        <f>+AO209/$AO$3</f>
        <v>2.4291467454529208E-7</v>
      </c>
      <c r="AN209" s="7">
        <f>IF(AK209=1,AM209,AM209+AN207)</f>
        <v>0.99999921541352188</v>
      </c>
      <c r="AO209" s="5">
        <f>SUM(G209:AJ209)</f>
        <v>8.6999999999999994E-2</v>
      </c>
    </row>
    <row r="210" spans="1:41" x14ac:dyDescent="0.25">
      <c r="A210" s="1" t="s">
        <v>86</v>
      </c>
      <c r="B210" s="1" t="s">
        <v>7</v>
      </c>
      <c r="C210" s="1" t="s">
        <v>8</v>
      </c>
      <c r="D210" s="1" t="s">
        <v>71</v>
      </c>
      <c r="E210" s="34" t="s">
        <v>32</v>
      </c>
      <c r="F210" s="1" t="s">
        <v>11</v>
      </c>
      <c r="AC210" s="5" t="s">
        <v>15</v>
      </c>
      <c r="AH210" s="5">
        <v>-1</v>
      </c>
      <c r="AK210" s="5">
        <v>103</v>
      </c>
    </row>
    <row r="211" spans="1:41" x14ac:dyDescent="0.25">
      <c r="A211" s="1" t="s">
        <v>86</v>
      </c>
      <c r="B211" s="1" t="s">
        <v>7</v>
      </c>
      <c r="C211" s="1" t="s">
        <v>8</v>
      </c>
      <c r="D211" s="1" t="s">
        <v>161</v>
      </c>
      <c r="E211" s="34" t="s">
        <v>28</v>
      </c>
      <c r="F211" s="1" t="s">
        <v>10</v>
      </c>
      <c r="AE211" s="5">
        <v>8.5000000000000006E-2</v>
      </c>
      <c r="AK211" s="5">
        <v>104</v>
      </c>
      <c r="AM211" s="13">
        <f>+AO211/$AO$3</f>
        <v>2.3733042915344633E-7</v>
      </c>
      <c r="AN211" s="7">
        <f>IF(AK211=1,AM211,AM211+AN209)</f>
        <v>0.99999945274395108</v>
      </c>
      <c r="AO211" s="5">
        <f>SUM(G211:AJ211)</f>
        <v>8.5000000000000006E-2</v>
      </c>
    </row>
    <row r="212" spans="1:41" x14ac:dyDescent="0.25">
      <c r="A212" s="1" t="s">
        <v>86</v>
      </c>
      <c r="B212" s="1" t="s">
        <v>7</v>
      </c>
      <c r="C212" s="1" t="s">
        <v>8</v>
      </c>
      <c r="D212" s="1" t="s">
        <v>161</v>
      </c>
      <c r="E212" s="34" t="s">
        <v>28</v>
      </c>
      <c r="F212" s="1" t="s">
        <v>11</v>
      </c>
      <c r="AE212" s="5">
        <v>-1</v>
      </c>
      <c r="AK212" s="5">
        <v>104</v>
      </c>
    </row>
    <row r="213" spans="1:41" x14ac:dyDescent="0.25">
      <c r="A213" s="1" t="s">
        <v>86</v>
      </c>
      <c r="B213" s="1" t="s">
        <v>7</v>
      </c>
      <c r="C213" s="1" t="s">
        <v>30</v>
      </c>
      <c r="D213" s="1" t="s">
        <v>83</v>
      </c>
      <c r="E213" s="34" t="s">
        <v>22</v>
      </c>
      <c r="F213" s="1" t="s">
        <v>10</v>
      </c>
      <c r="T213" s="5">
        <v>6.5000000000000002E-2</v>
      </c>
      <c r="AK213" s="5">
        <v>105</v>
      </c>
      <c r="AM213" s="13">
        <f>+AO213/$AO$3</f>
        <v>1.8148797523498836E-7</v>
      </c>
      <c r="AN213" s="7">
        <f>IF(AK213=1,AM213,AM213+AN211)</f>
        <v>0.99999963423192628</v>
      </c>
      <c r="AO213" s="5">
        <f>SUM(G213:AJ213)</f>
        <v>6.5000000000000002E-2</v>
      </c>
    </row>
    <row r="214" spans="1:41" x14ac:dyDescent="0.25">
      <c r="A214" s="1" t="s">
        <v>86</v>
      </c>
      <c r="B214" s="1" t="s">
        <v>7</v>
      </c>
      <c r="C214" s="1" t="s">
        <v>30</v>
      </c>
      <c r="D214" s="1" t="s">
        <v>83</v>
      </c>
      <c r="E214" s="34" t="s">
        <v>22</v>
      </c>
      <c r="F214" s="1" t="s">
        <v>11</v>
      </c>
      <c r="T214" s="5" t="s">
        <v>15</v>
      </c>
      <c r="AK214" s="5">
        <v>105</v>
      </c>
    </row>
    <row r="215" spans="1:41" x14ac:dyDescent="0.25">
      <c r="A215" s="1" t="s">
        <v>86</v>
      </c>
      <c r="B215" s="1" t="s">
        <v>7</v>
      </c>
      <c r="C215" s="1" t="s">
        <v>8</v>
      </c>
      <c r="D215" s="1" t="s">
        <v>51</v>
      </c>
      <c r="E215" s="34" t="s">
        <v>16</v>
      </c>
      <c r="F215" s="1" t="s">
        <v>10</v>
      </c>
      <c r="AH215" s="5">
        <v>3.6999999999999998E-2</v>
      </c>
      <c r="AK215" s="5">
        <v>106</v>
      </c>
      <c r="AM215" s="13">
        <f>+AO215/$AO$3</f>
        <v>1.0330853974914721E-7</v>
      </c>
      <c r="AN215" s="7">
        <f>IF(AK215=1,AM215,AM215+AN213)</f>
        <v>0.999999737540466</v>
      </c>
      <c r="AO215" s="5">
        <f>SUM(G215:AJ215)</f>
        <v>3.6999999999999998E-2</v>
      </c>
    </row>
    <row r="216" spans="1:41" x14ac:dyDescent="0.25">
      <c r="A216" s="1" t="s">
        <v>86</v>
      </c>
      <c r="B216" s="1" t="s">
        <v>7</v>
      </c>
      <c r="C216" s="1" t="s">
        <v>8</v>
      </c>
      <c r="D216" s="1" t="s">
        <v>51</v>
      </c>
      <c r="E216" s="34" t="s">
        <v>16</v>
      </c>
      <c r="F216" s="1" t="s">
        <v>11</v>
      </c>
      <c r="AH216" s="5" t="s">
        <v>15</v>
      </c>
      <c r="AK216" s="5">
        <v>106</v>
      </c>
    </row>
    <row r="217" spans="1:41" x14ac:dyDescent="0.25">
      <c r="A217" s="1" t="s">
        <v>86</v>
      </c>
      <c r="B217" s="1" t="s">
        <v>7</v>
      </c>
      <c r="C217" s="1" t="s">
        <v>8</v>
      </c>
      <c r="D217" s="1" t="s">
        <v>40</v>
      </c>
      <c r="E217" s="34" t="s">
        <v>14</v>
      </c>
      <c r="F217" s="1" t="s">
        <v>10</v>
      </c>
      <c r="AC217" s="5">
        <v>3.6999999999999998E-2</v>
      </c>
      <c r="AK217" s="5">
        <v>107</v>
      </c>
      <c r="AM217" s="13">
        <f>+AO217/$AO$3</f>
        <v>1.0330853974914721E-7</v>
      </c>
      <c r="AN217" s="7">
        <f>IF(AK217=1,AM217,AM217+AN215)</f>
        <v>0.99999984084900573</v>
      </c>
      <c r="AO217" s="5">
        <f>SUM(G217:AJ217)</f>
        <v>3.6999999999999998E-2</v>
      </c>
    </row>
    <row r="218" spans="1:41" x14ac:dyDescent="0.25">
      <c r="A218" s="1" t="s">
        <v>86</v>
      </c>
      <c r="B218" s="1" t="s">
        <v>7</v>
      </c>
      <c r="C218" s="1" t="s">
        <v>8</v>
      </c>
      <c r="D218" s="1" t="s">
        <v>40</v>
      </c>
      <c r="E218" s="34" t="s">
        <v>14</v>
      </c>
      <c r="F218" s="1" t="s">
        <v>11</v>
      </c>
      <c r="AC218" s="5">
        <v>-1</v>
      </c>
      <c r="AK218" s="5">
        <v>107</v>
      </c>
    </row>
    <row r="219" spans="1:41" x14ac:dyDescent="0.25">
      <c r="A219" s="1" t="s">
        <v>86</v>
      </c>
      <c r="B219" s="1" t="s">
        <v>7</v>
      </c>
      <c r="C219" s="1" t="s">
        <v>8</v>
      </c>
      <c r="D219" s="1" t="s">
        <v>41</v>
      </c>
      <c r="E219" s="34" t="s">
        <v>32</v>
      </c>
      <c r="F219" s="1" t="s">
        <v>10</v>
      </c>
      <c r="V219" s="5">
        <v>2.5999999999999999E-2</v>
      </c>
      <c r="AK219" s="5">
        <v>108</v>
      </c>
      <c r="AM219" s="13">
        <f>+AO219/$AO$3</f>
        <v>7.2595190093995336E-8</v>
      </c>
      <c r="AN219" s="7">
        <f>IF(AK219=1,AM219,AM219+AN217)</f>
        <v>0.99999991344419581</v>
      </c>
      <c r="AO219" s="5">
        <f>SUM(G219:AJ219)</f>
        <v>2.5999999999999999E-2</v>
      </c>
    </row>
    <row r="220" spans="1:41" x14ac:dyDescent="0.25">
      <c r="A220" s="1" t="s">
        <v>86</v>
      </c>
      <c r="B220" s="1" t="s">
        <v>7</v>
      </c>
      <c r="C220" s="1" t="s">
        <v>8</v>
      </c>
      <c r="D220" s="1" t="s">
        <v>41</v>
      </c>
      <c r="E220" s="34" t="s">
        <v>32</v>
      </c>
      <c r="F220" s="1" t="s">
        <v>11</v>
      </c>
      <c r="V220" s="5">
        <v>-1</v>
      </c>
      <c r="AK220" s="5">
        <v>108</v>
      </c>
    </row>
    <row r="221" spans="1:41" x14ac:dyDescent="0.25">
      <c r="A221" s="1" t="s">
        <v>86</v>
      </c>
      <c r="B221" s="1" t="s">
        <v>7</v>
      </c>
      <c r="C221" s="1" t="s">
        <v>8</v>
      </c>
      <c r="D221" s="1" t="s">
        <v>213</v>
      </c>
      <c r="E221" s="34" t="s">
        <v>47</v>
      </c>
      <c r="F221" s="1" t="s">
        <v>10</v>
      </c>
      <c r="AJ221" s="5">
        <v>1.9E-2</v>
      </c>
      <c r="AK221" s="5">
        <v>109</v>
      </c>
      <c r="AM221" s="13">
        <f>+AO221/$AO$3</f>
        <v>5.3050331222535055E-8</v>
      </c>
      <c r="AN221" s="7">
        <f>IF(AK221=1,AM221,AM221+AN219)</f>
        <v>0.99999996649452705</v>
      </c>
      <c r="AO221" s="5">
        <f>SUM(G221:AJ221)</f>
        <v>1.9E-2</v>
      </c>
    </row>
    <row r="222" spans="1:41" x14ac:dyDescent="0.25">
      <c r="A222" s="1" t="s">
        <v>86</v>
      </c>
      <c r="B222" s="1" t="s">
        <v>7</v>
      </c>
      <c r="C222" s="1" t="s">
        <v>8</v>
      </c>
      <c r="D222" s="1" t="s">
        <v>213</v>
      </c>
      <c r="E222" s="34" t="s">
        <v>47</v>
      </c>
      <c r="F222" s="1" t="s">
        <v>11</v>
      </c>
      <c r="AJ222" s="5" t="s">
        <v>15</v>
      </c>
      <c r="AK222" s="5">
        <v>109</v>
      </c>
    </row>
    <row r="223" spans="1:41" x14ac:dyDescent="0.25">
      <c r="A223" s="1" t="s">
        <v>86</v>
      </c>
      <c r="B223" s="1" t="s">
        <v>7</v>
      </c>
      <c r="C223" s="1" t="s">
        <v>8</v>
      </c>
      <c r="D223" s="1" t="s">
        <v>218</v>
      </c>
      <c r="E223" s="34" t="s">
        <v>33</v>
      </c>
      <c r="F223" s="1" t="s">
        <v>10</v>
      </c>
      <c r="T223" s="5">
        <v>7.0000000000000001E-3</v>
      </c>
      <c r="AK223" s="5">
        <v>110</v>
      </c>
      <c r="AM223" s="13">
        <f>+AO223/$AO$3</f>
        <v>1.9544858871460284E-8</v>
      </c>
      <c r="AN223" s="7">
        <f>IF(AK223=1,AM223,AM223+AN221)</f>
        <v>0.99999998603938589</v>
      </c>
      <c r="AO223" s="5">
        <f>SUM(G223:AJ223)</f>
        <v>7.0000000000000001E-3</v>
      </c>
    </row>
    <row r="224" spans="1:41" x14ac:dyDescent="0.25">
      <c r="A224" s="1" t="s">
        <v>86</v>
      </c>
      <c r="B224" s="1" t="s">
        <v>7</v>
      </c>
      <c r="C224" s="1" t="s">
        <v>8</v>
      </c>
      <c r="D224" s="1" t="s">
        <v>218</v>
      </c>
      <c r="E224" s="34" t="s">
        <v>33</v>
      </c>
      <c r="F224" s="1" t="s">
        <v>11</v>
      </c>
      <c r="T224" s="5" t="s">
        <v>15</v>
      </c>
      <c r="AK224" s="5">
        <v>110</v>
      </c>
    </row>
    <row r="225" spans="1:41" x14ac:dyDescent="0.25">
      <c r="A225" s="1" t="s">
        <v>86</v>
      </c>
      <c r="B225" s="1" t="s">
        <v>7</v>
      </c>
      <c r="C225" s="1" t="s">
        <v>8</v>
      </c>
      <c r="D225" s="1" t="s">
        <v>87</v>
      </c>
      <c r="E225" s="34" t="s">
        <v>28</v>
      </c>
      <c r="F225" s="1" t="s">
        <v>10</v>
      </c>
      <c r="AI225" s="5">
        <v>4.0000000000000001E-3</v>
      </c>
      <c r="AK225" s="5">
        <v>111</v>
      </c>
      <c r="AM225" s="13">
        <f>+AO225/$AO$3</f>
        <v>1.1168490783691592E-8</v>
      </c>
      <c r="AN225" s="7">
        <f>IF(AK225=1,AM225,AM225+AN223)</f>
        <v>0.99999999720787669</v>
      </c>
      <c r="AO225" s="5">
        <f>SUM(G225:AJ225)</f>
        <v>4.0000000000000001E-3</v>
      </c>
    </row>
    <row r="226" spans="1:41" x14ac:dyDescent="0.25">
      <c r="A226" s="1" t="s">
        <v>86</v>
      </c>
      <c r="B226" s="1" t="s">
        <v>7</v>
      </c>
      <c r="C226" s="1" t="s">
        <v>8</v>
      </c>
      <c r="D226" s="1" t="s">
        <v>87</v>
      </c>
      <c r="E226" s="34" t="s">
        <v>28</v>
      </c>
      <c r="F226" s="1" t="s">
        <v>11</v>
      </c>
      <c r="AI226" s="5">
        <v>-1</v>
      </c>
      <c r="AK226" s="5">
        <v>111</v>
      </c>
    </row>
    <row r="227" spans="1:41" x14ac:dyDescent="0.25">
      <c r="A227" s="1" t="s">
        <v>86</v>
      </c>
      <c r="B227" s="1" t="s">
        <v>7</v>
      </c>
      <c r="C227" s="1" t="s">
        <v>8</v>
      </c>
      <c r="D227" s="1" t="s">
        <v>50</v>
      </c>
      <c r="E227" s="34" t="s">
        <v>28</v>
      </c>
      <c r="F227" s="1" t="s">
        <v>10</v>
      </c>
      <c r="AE227" s="5">
        <v>1E-3</v>
      </c>
      <c r="AK227" s="5">
        <v>112</v>
      </c>
      <c r="AM227" s="13">
        <f>+AO227/$AO$3</f>
        <v>2.792122695922898E-9</v>
      </c>
      <c r="AN227" s="7">
        <f>IF(AK227=1,AM227,AM227+AN225)</f>
        <v>0.99999999999999933</v>
      </c>
      <c r="AO227" s="5">
        <f>SUM(G227:AJ227)</f>
        <v>1E-3</v>
      </c>
    </row>
    <row r="228" spans="1:41" x14ac:dyDescent="0.25">
      <c r="A228" s="1" t="s">
        <v>86</v>
      </c>
      <c r="B228" s="1" t="s">
        <v>7</v>
      </c>
      <c r="C228" s="1" t="s">
        <v>8</v>
      </c>
      <c r="D228" s="1" t="s">
        <v>50</v>
      </c>
      <c r="E228" s="34" t="s">
        <v>28</v>
      </c>
      <c r="F228" s="1" t="s">
        <v>11</v>
      </c>
      <c r="AE228" s="5">
        <v>-1</v>
      </c>
      <c r="AK228" s="5">
        <v>112</v>
      </c>
    </row>
  </sheetData>
  <mergeCells count="3">
    <mergeCell ref="E2:F2"/>
    <mergeCell ref="A1:D1"/>
    <mergeCell ref="B3:C3"/>
  </mergeCells>
  <conditionalFormatting sqref="E5:E1000">
    <cfRule type="cellIs" dxfId="207" priority="39" operator="equal">
      <formula>"UN"</formula>
    </cfRule>
  </conditionalFormatting>
  <conditionalFormatting sqref="G6:AJ210">
    <cfRule type="cellIs" dxfId="206" priority="83" operator="equal">
      <formula>"a"</formula>
    </cfRule>
    <cfRule type="cellIs" dxfId="205" priority="89" operator="equal">
      <formula>"abc"</formula>
    </cfRule>
    <cfRule type="cellIs" dxfId="204" priority="88" operator="equal">
      <formula>"ac"</formula>
    </cfRule>
    <cfRule type="cellIs" dxfId="203" priority="87" operator="equal">
      <formula>"ab"</formula>
    </cfRule>
    <cfRule type="cellIs" dxfId="202" priority="86" operator="equal">
      <formula>"bc"</formula>
    </cfRule>
    <cfRule type="cellIs" dxfId="201" priority="85" operator="equal">
      <formula>"c"</formula>
    </cfRule>
    <cfRule type="cellIs" dxfId="200" priority="84" operator="equal">
      <formula>"b"</formula>
    </cfRule>
    <cfRule type="cellIs" dxfId="199" priority="82" operator="equal">
      <formula>-1</formula>
    </cfRule>
  </conditionalFormatting>
  <conditionalFormatting sqref="G212:AJ212">
    <cfRule type="cellIs" dxfId="198" priority="79" operator="equal">
      <formula>"abc"</formula>
    </cfRule>
    <cfRule type="cellIs" dxfId="197" priority="78" operator="equal">
      <formula>"ac"</formula>
    </cfRule>
    <cfRule type="cellIs" dxfId="196" priority="77" operator="equal">
      <formula>"ab"</formula>
    </cfRule>
    <cfRule type="cellIs" dxfId="195" priority="76" operator="equal">
      <formula>"bc"</formula>
    </cfRule>
    <cfRule type="cellIs" dxfId="194" priority="75" operator="equal">
      <formula>"c"</formula>
    </cfRule>
    <cfRule type="cellIs" dxfId="193" priority="74" operator="equal">
      <formula>"b"</formula>
    </cfRule>
    <cfRule type="cellIs" dxfId="192" priority="73" operator="equal">
      <formula>"a"</formula>
    </cfRule>
    <cfRule type="cellIs" dxfId="191" priority="72" operator="equal">
      <formula>-1</formula>
    </cfRule>
  </conditionalFormatting>
  <conditionalFormatting sqref="G214:AJ214">
    <cfRule type="cellIs" dxfId="190" priority="71" operator="equal">
      <formula>"abc"</formula>
    </cfRule>
    <cfRule type="cellIs" dxfId="189" priority="70" operator="equal">
      <formula>"ac"</formula>
    </cfRule>
    <cfRule type="cellIs" dxfId="188" priority="69" operator="equal">
      <formula>"ab"</formula>
    </cfRule>
    <cfRule type="cellIs" dxfId="187" priority="68" operator="equal">
      <formula>"bc"</formula>
    </cfRule>
    <cfRule type="cellIs" dxfId="186" priority="67" operator="equal">
      <formula>"c"</formula>
    </cfRule>
    <cfRule type="cellIs" dxfId="185" priority="66" operator="equal">
      <formula>"b"</formula>
    </cfRule>
    <cfRule type="cellIs" dxfId="184" priority="65" operator="equal">
      <formula>"a"</formula>
    </cfRule>
    <cfRule type="cellIs" dxfId="183" priority="64" operator="equal">
      <formula>-1</formula>
    </cfRule>
  </conditionalFormatting>
  <conditionalFormatting sqref="G216:AJ216">
    <cfRule type="cellIs" dxfId="182" priority="63" operator="equal">
      <formula>"abc"</formula>
    </cfRule>
    <cfRule type="cellIs" dxfId="181" priority="59" operator="equal">
      <formula>"c"</formula>
    </cfRule>
    <cfRule type="cellIs" dxfId="180" priority="56" operator="equal">
      <formula>-1</formula>
    </cfRule>
    <cfRule type="cellIs" dxfId="179" priority="57" operator="equal">
      <formula>"a"</formula>
    </cfRule>
    <cfRule type="cellIs" dxfId="178" priority="58" operator="equal">
      <formula>"b"</formula>
    </cfRule>
    <cfRule type="cellIs" dxfId="177" priority="60" operator="equal">
      <formula>"bc"</formula>
    </cfRule>
    <cfRule type="cellIs" dxfId="176" priority="61" operator="equal">
      <formula>"ab"</formula>
    </cfRule>
    <cfRule type="cellIs" dxfId="175" priority="62" operator="equal">
      <formula>"ac"</formula>
    </cfRule>
  </conditionalFormatting>
  <conditionalFormatting sqref="G218:AJ218">
    <cfRule type="cellIs" dxfId="174" priority="53" operator="equal">
      <formula>"ab"</formula>
    </cfRule>
    <cfRule type="cellIs" dxfId="173" priority="54" operator="equal">
      <formula>"ac"</formula>
    </cfRule>
    <cfRule type="cellIs" dxfId="172" priority="55" operator="equal">
      <formula>"abc"</formula>
    </cfRule>
    <cfRule type="cellIs" dxfId="171" priority="50" operator="equal">
      <formula>"b"</formula>
    </cfRule>
    <cfRule type="cellIs" dxfId="170" priority="48" operator="equal">
      <formula>-1</formula>
    </cfRule>
    <cfRule type="cellIs" dxfId="169" priority="51" operator="equal">
      <formula>"c"</formula>
    </cfRule>
    <cfRule type="cellIs" dxfId="168" priority="52" operator="equal">
      <formula>"bc"</formula>
    </cfRule>
    <cfRule type="cellIs" dxfId="167" priority="49" operator="equal">
      <formula>"a"</formula>
    </cfRule>
  </conditionalFormatting>
  <conditionalFormatting sqref="G220:AJ220">
    <cfRule type="cellIs" dxfId="166" priority="40" operator="equal">
      <formula>-1</formula>
    </cfRule>
    <cfRule type="cellIs" dxfId="165" priority="41" operator="equal">
      <formula>"a"</formula>
    </cfRule>
    <cfRule type="cellIs" dxfId="164" priority="42" operator="equal">
      <formula>"b"</formula>
    </cfRule>
    <cfRule type="cellIs" dxfId="163" priority="43" operator="equal">
      <formula>"c"</formula>
    </cfRule>
    <cfRule type="cellIs" dxfId="162" priority="46" operator="equal">
      <formula>"ac"</formula>
    </cfRule>
    <cfRule type="cellIs" dxfId="161" priority="44" operator="equal">
      <formula>"bc"</formula>
    </cfRule>
    <cfRule type="cellIs" dxfId="160" priority="45" operator="equal">
      <formula>"ab"</formula>
    </cfRule>
    <cfRule type="cellIs" dxfId="159" priority="47" operator="equal">
      <formula>"abc"</formula>
    </cfRule>
  </conditionalFormatting>
  <conditionalFormatting sqref="G222:AJ222">
    <cfRule type="cellIs" dxfId="158" priority="32" operator="equal">
      <formula>"abc"</formula>
    </cfRule>
    <cfRule type="cellIs" dxfId="157" priority="31" operator="equal">
      <formula>"ac"</formula>
    </cfRule>
    <cfRule type="cellIs" dxfId="156" priority="30" operator="equal">
      <formula>"ab"</formula>
    </cfRule>
    <cfRule type="cellIs" dxfId="155" priority="29" operator="equal">
      <formula>"bc"</formula>
    </cfRule>
    <cfRule type="cellIs" dxfId="154" priority="28" operator="equal">
      <formula>"c"</formula>
    </cfRule>
    <cfRule type="cellIs" dxfId="153" priority="27" operator="equal">
      <formula>"b"</formula>
    </cfRule>
    <cfRule type="cellIs" dxfId="152" priority="26" operator="equal">
      <formula>"a"</formula>
    </cfRule>
    <cfRule type="cellIs" dxfId="151" priority="25" operator="equal">
      <formula>-1</formula>
    </cfRule>
  </conditionalFormatting>
  <conditionalFormatting sqref="G224:AJ224">
    <cfRule type="cellIs" dxfId="150" priority="21" operator="equal">
      <formula>"bc"</formula>
    </cfRule>
    <cfRule type="cellIs" dxfId="149" priority="17" operator="equal">
      <formula>-1</formula>
    </cfRule>
    <cfRule type="cellIs" dxfId="148" priority="18" operator="equal">
      <formula>"a"</formula>
    </cfRule>
    <cfRule type="cellIs" dxfId="147" priority="24" operator="equal">
      <formula>"abc"</formula>
    </cfRule>
    <cfRule type="cellIs" dxfId="146" priority="23" operator="equal">
      <formula>"ac"</formula>
    </cfRule>
    <cfRule type="cellIs" dxfId="145" priority="22" operator="equal">
      <formula>"ab"</formula>
    </cfRule>
    <cfRule type="cellIs" dxfId="144" priority="20" operator="equal">
      <formula>"c"</formula>
    </cfRule>
    <cfRule type="cellIs" dxfId="143" priority="19" operator="equal">
      <formula>"b"</formula>
    </cfRule>
  </conditionalFormatting>
  <conditionalFormatting sqref="G226:AJ226">
    <cfRule type="cellIs" dxfId="142" priority="16" operator="equal">
      <formula>"abc"</formula>
    </cfRule>
    <cfRule type="cellIs" dxfId="141" priority="14" operator="equal">
      <formula>"ab"</formula>
    </cfRule>
    <cfRule type="cellIs" dxfId="140" priority="11" operator="equal">
      <formula>"b"</formula>
    </cfRule>
    <cfRule type="cellIs" dxfId="139" priority="9" operator="equal">
      <formula>-1</formula>
    </cfRule>
    <cfRule type="cellIs" dxfId="138" priority="10" operator="equal">
      <formula>"a"</formula>
    </cfRule>
    <cfRule type="cellIs" dxfId="137" priority="12" operator="equal">
      <formula>"c"</formula>
    </cfRule>
    <cfRule type="cellIs" dxfId="136" priority="13" operator="equal">
      <formula>"bc"</formula>
    </cfRule>
    <cfRule type="cellIs" dxfId="135" priority="15" operator="equal">
      <formula>"ac"</formula>
    </cfRule>
  </conditionalFormatting>
  <conditionalFormatting sqref="G228:AJ228">
    <cfRule type="cellIs" dxfId="134" priority="2" operator="equal">
      <formula>"a"</formula>
    </cfRule>
    <cfRule type="cellIs" dxfId="133" priority="7" operator="equal">
      <formula>"ac"</formula>
    </cfRule>
    <cfRule type="cellIs" dxfId="132" priority="8" operator="equal">
      <formula>"abc"</formula>
    </cfRule>
    <cfRule type="cellIs" dxfId="131" priority="6" operator="equal">
      <formula>"ab"</formula>
    </cfRule>
    <cfRule type="cellIs" dxfId="130" priority="5" operator="equal">
      <formula>"bc"</formula>
    </cfRule>
    <cfRule type="cellIs" dxfId="129" priority="1" operator="equal">
      <formula>-1</formula>
    </cfRule>
    <cfRule type="cellIs" dxfId="128" priority="4" operator="equal">
      <formula>"c"</formula>
    </cfRule>
    <cfRule type="cellIs" dxfId="127" priority="3" operator="equal">
      <formula>"b"</formula>
    </cfRule>
  </conditionalFormatting>
  <conditionalFormatting sqref="AM5:AM800">
    <cfRule type="colorScale" priority="1373">
      <colorScale>
        <cfvo type="min"/>
        <cfvo type="percentile" val="50"/>
        <cfvo type="max"/>
        <color rgb="FFF8696B"/>
        <color rgb="FFFFEB84"/>
        <color rgb="FF63BE7B"/>
      </colorScale>
    </cfRule>
  </conditionalFormatting>
  <conditionalFormatting sqref="AN5:AN800">
    <cfRule type="colorScale" priority="1378">
      <colorScale>
        <cfvo type="min"/>
        <cfvo type="percentile" val="50"/>
        <cfvo type="num" val="0.97499999999999998"/>
        <color rgb="FF63BE7B"/>
        <color rgb="FFFCFCFF"/>
        <color rgb="FFF8696B"/>
      </colorScale>
    </cfRule>
  </conditionalFormatting>
  <conditionalFormatting sqref="AN8 AN6">
    <cfRule type="colorScale" priority="322">
      <colorScale>
        <cfvo type="min"/>
        <cfvo type="percentile" val="50"/>
        <cfvo type="num" val="0.97499999999999998"/>
        <color rgb="FF63BE7B"/>
        <color rgb="FFFCFCFF"/>
        <color rgb="FFF8696B"/>
      </colorScale>
    </cfRule>
  </conditionalFormatting>
  <conditionalFormatting sqref="AO2">
    <cfRule type="cellIs" dxfId="126" priority="98" operator="equal">
      <formula>"Check functions"</formula>
    </cfRule>
  </conditionalFormatting>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AO122"/>
  <sheetViews>
    <sheetView zoomScale="70" zoomScaleNormal="70" zoomScaleSheetLayoutView="90" workbookViewId="0">
      <selection activeCell="E14" sqref="E14"/>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13. SWO-S stock</v>
      </c>
      <c r="B1" s="55"/>
      <c r="C1" s="55"/>
      <c r="D1" s="55"/>
      <c r="AO1" s="12">
        <v>13</v>
      </c>
    </row>
    <row r="2" spans="1:41" x14ac:dyDescent="0.25">
      <c r="E2" s="54" t="s">
        <v>146</v>
      </c>
      <c r="F2" s="54"/>
      <c r="G2" s="19">
        <f>SUMIF(G5:G122,"&gt;0")</f>
        <v>16130.479999999998</v>
      </c>
      <c r="H2" s="19">
        <f t="shared" ref="H2:AJ2" si="0">SUMIF(H5:H122,"&gt;0")</f>
        <v>18958.336000000007</v>
      </c>
      <c r="I2" s="19">
        <f t="shared" si="0"/>
        <v>21930.63</v>
      </c>
      <c r="J2" s="19">
        <f t="shared" si="0"/>
        <v>18289.28</v>
      </c>
      <c r="K2" s="19">
        <f t="shared" si="0"/>
        <v>18542.082999999999</v>
      </c>
      <c r="L2" s="19">
        <f t="shared" si="0"/>
        <v>14027.304999999998</v>
      </c>
      <c r="M2" s="19">
        <f t="shared" si="0"/>
        <v>15501.590000000002</v>
      </c>
      <c r="N2" s="19">
        <f t="shared" si="0"/>
        <v>15727.617999999999</v>
      </c>
      <c r="O2" s="19">
        <f t="shared" si="0"/>
        <v>15128.289999999999</v>
      </c>
      <c r="P2" s="19">
        <f t="shared" si="0"/>
        <v>14103.833000000002</v>
      </c>
      <c r="Q2" s="19">
        <f t="shared" si="0"/>
        <v>12634.298999999999</v>
      </c>
      <c r="R2" s="19">
        <f t="shared" si="0"/>
        <v>13081.569</v>
      </c>
      <c r="S2" s="19">
        <f t="shared" si="0"/>
        <v>13163.42</v>
      </c>
      <c r="T2" s="19">
        <f t="shared" si="0"/>
        <v>14195.558000000001</v>
      </c>
      <c r="U2" s="19">
        <f t="shared" si="0"/>
        <v>15629.298000000001</v>
      </c>
      <c r="V2" s="19">
        <f t="shared" si="0"/>
        <v>12369.837000000003</v>
      </c>
      <c r="W2" s="19">
        <f t="shared" si="0"/>
        <v>12668.293</v>
      </c>
      <c r="X2" s="19">
        <f t="shared" si="0"/>
        <v>12595.636</v>
      </c>
      <c r="Y2" s="19">
        <f t="shared" si="0"/>
        <v>11205.029000000004</v>
      </c>
      <c r="Z2" s="19">
        <f t="shared" si="0"/>
        <v>10686.409000000003</v>
      </c>
      <c r="AA2" s="19">
        <f t="shared" si="0"/>
        <v>9204.0819999999967</v>
      </c>
      <c r="AB2" s="19">
        <f t="shared" si="0"/>
        <v>9969.8500000000022</v>
      </c>
      <c r="AC2" s="19">
        <f t="shared" si="0"/>
        <v>10344.693999999998</v>
      </c>
      <c r="AD2" s="19">
        <f t="shared" si="0"/>
        <v>10610.752</v>
      </c>
      <c r="AE2" s="19">
        <f t="shared" si="0"/>
        <v>10537.421</v>
      </c>
      <c r="AF2" s="19">
        <f t="shared" si="0"/>
        <v>10377.552000000001</v>
      </c>
      <c r="AG2" s="19">
        <f t="shared" si="0"/>
        <v>10090.004000000001</v>
      </c>
      <c r="AH2" s="19">
        <f t="shared" si="0"/>
        <v>8937.6440000000002</v>
      </c>
      <c r="AI2" s="19">
        <f t="shared" si="0"/>
        <v>9507.5779999999995</v>
      </c>
      <c r="AJ2" s="19">
        <f t="shared" si="0"/>
        <v>8743.3509999999987</v>
      </c>
      <c r="AO2" s="12" t="str">
        <f>IF((SUM(G2:AJ2)=AO3),"Ok","Check functions")</f>
        <v>Ok</v>
      </c>
    </row>
    <row r="3" spans="1:41" x14ac:dyDescent="0.25">
      <c r="A3" s="45" t="s">
        <v>243</v>
      </c>
      <c r="B3" s="56">
        <v>7.1456799999999996</v>
      </c>
      <c r="C3" s="56"/>
      <c r="AO3" s="5">
        <f>SUM(AO5:AO122)</f>
        <v>394891.7209999999</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53</v>
      </c>
      <c r="C5" s="1" t="s">
        <v>8</v>
      </c>
      <c r="D5" s="1" t="s">
        <v>212</v>
      </c>
      <c r="E5" s="34" t="s">
        <v>21</v>
      </c>
      <c r="F5" s="1" t="s">
        <v>10</v>
      </c>
      <c r="G5" s="5">
        <v>6974</v>
      </c>
      <c r="H5" s="5">
        <v>7937</v>
      </c>
      <c r="I5" s="5">
        <v>11290</v>
      </c>
      <c r="J5" s="5">
        <v>9622</v>
      </c>
      <c r="K5" s="5">
        <v>8461</v>
      </c>
      <c r="L5" s="5">
        <v>5832</v>
      </c>
      <c r="M5" s="5">
        <v>5758</v>
      </c>
      <c r="N5" s="5">
        <v>6387.9960000000001</v>
      </c>
      <c r="O5" s="5">
        <v>5788.7039999999997</v>
      </c>
      <c r="P5" s="5">
        <v>5740.7</v>
      </c>
      <c r="Q5" s="5">
        <v>4526.8999999999996</v>
      </c>
      <c r="R5" s="5">
        <v>5483.0060000000003</v>
      </c>
      <c r="S5" s="5">
        <v>5402.0020000000004</v>
      </c>
      <c r="T5" s="5">
        <v>5299.9970000000003</v>
      </c>
      <c r="U5" s="5">
        <v>5283.4970000000003</v>
      </c>
      <c r="V5" s="5">
        <v>4072.5970000000002</v>
      </c>
      <c r="W5" s="5">
        <v>5182.9939999999997</v>
      </c>
      <c r="X5" s="5">
        <v>5800.7950000000001</v>
      </c>
      <c r="Y5" s="5">
        <v>4699.9979999999996</v>
      </c>
      <c r="Z5" s="5">
        <v>4851.58</v>
      </c>
      <c r="AA5" s="5">
        <v>4183.6189999999997</v>
      </c>
      <c r="AB5" s="5">
        <v>4113.0050000000001</v>
      </c>
      <c r="AC5" s="5">
        <v>5058.62</v>
      </c>
      <c r="AD5" s="5">
        <v>4991.9660000000003</v>
      </c>
      <c r="AE5" s="5">
        <v>4653.616</v>
      </c>
      <c r="AF5" s="5">
        <v>4403.759</v>
      </c>
      <c r="AG5" s="5">
        <v>4224.49</v>
      </c>
      <c r="AH5" s="5">
        <v>4442.1750000000002</v>
      </c>
      <c r="AI5" s="5">
        <v>4469.5069999999996</v>
      </c>
      <c r="AJ5" s="5">
        <v>3592.3040000000001</v>
      </c>
      <c r="AK5" s="5">
        <v>1</v>
      </c>
      <c r="AM5" s="13">
        <f>+AO5/$AO$3</f>
        <v>0.42676971442508416</v>
      </c>
      <c r="AN5" s="7">
        <f>IF(AK5=1,AM5,AM5+AN3)</f>
        <v>0.42676971442508416</v>
      </c>
      <c r="AO5" s="5">
        <f>SUM(G5:AJ5)</f>
        <v>168527.82699999996</v>
      </c>
    </row>
    <row r="6" spans="1:41" x14ac:dyDescent="0.25">
      <c r="A6" s="1" t="s">
        <v>86</v>
      </c>
      <c r="B6" s="1" t="s">
        <v>53</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25">
      <c r="A7" s="1" t="s">
        <v>86</v>
      </c>
      <c r="B7" s="1" t="s">
        <v>53</v>
      </c>
      <c r="C7" s="1" t="s">
        <v>8</v>
      </c>
      <c r="D7" s="1" t="s">
        <v>153</v>
      </c>
      <c r="E7" s="34" t="s">
        <v>21</v>
      </c>
      <c r="F7" s="1" t="s">
        <v>10</v>
      </c>
      <c r="G7" s="5">
        <v>2013</v>
      </c>
      <c r="H7" s="5">
        <v>1571</v>
      </c>
      <c r="I7" s="5">
        <v>1970</v>
      </c>
      <c r="J7" s="5">
        <v>1892</v>
      </c>
      <c r="K7" s="5">
        <v>4100</v>
      </c>
      <c r="L7" s="5">
        <v>3844</v>
      </c>
      <c r="M7" s="5">
        <v>4721</v>
      </c>
      <c r="N7" s="5">
        <v>4579.3</v>
      </c>
      <c r="O7" s="5">
        <v>4074.6</v>
      </c>
      <c r="P7" s="5">
        <v>2903</v>
      </c>
      <c r="Q7" s="5">
        <v>2917.4940000000001</v>
      </c>
      <c r="R7" s="5">
        <v>2983.5239999999999</v>
      </c>
      <c r="S7" s="5">
        <v>3780.0630000000001</v>
      </c>
      <c r="T7" s="5">
        <v>4429.6790000000001</v>
      </c>
      <c r="U7" s="5">
        <v>4242.9840000000004</v>
      </c>
      <c r="V7" s="5">
        <v>3412.6030000000001</v>
      </c>
      <c r="W7" s="5">
        <v>3385.6019999999999</v>
      </c>
      <c r="X7" s="5">
        <v>2925.6089999999999</v>
      </c>
      <c r="Y7" s="5">
        <v>2984.0050000000001</v>
      </c>
      <c r="Z7" s="5">
        <v>2831.0410000000002</v>
      </c>
      <c r="AA7" s="5">
        <v>2380.9</v>
      </c>
      <c r="AB7" s="5">
        <v>2892.0160000000001</v>
      </c>
      <c r="AC7" s="5">
        <v>2594.1309999999999</v>
      </c>
      <c r="AD7" s="5">
        <v>2934.78</v>
      </c>
      <c r="AE7" s="5">
        <v>2406.0279999999998</v>
      </c>
      <c r="AF7" s="5">
        <v>2792.3939999999998</v>
      </c>
      <c r="AG7" s="5">
        <v>2858.83</v>
      </c>
      <c r="AH7" s="5">
        <v>2105.1860000000001</v>
      </c>
      <c r="AI7" s="5">
        <v>2823.047</v>
      </c>
      <c r="AJ7" s="5">
        <v>2196</v>
      </c>
      <c r="AK7" s="5">
        <v>2</v>
      </c>
      <c r="AM7" s="13">
        <f>+AO7/$AO$3</f>
        <v>0.23182004365191547</v>
      </c>
      <c r="AN7" s="7">
        <f>IF(AK7=1,AM7,AM7+AN5)</f>
        <v>0.6585897580769996</v>
      </c>
      <c r="AO7" s="5">
        <f>SUM(G7:AJ7)</f>
        <v>91543.816000000006</v>
      </c>
    </row>
    <row r="8" spans="1:41" x14ac:dyDescent="0.25">
      <c r="A8" s="1" t="s">
        <v>86</v>
      </c>
      <c r="B8" s="1" t="s">
        <v>53</v>
      </c>
      <c r="C8" s="1" t="s">
        <v>8</v>
      </c>
      <c r="D8" s="1" t="s">
        <v>153</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15</v>
      </c>
      <c r="AB8" s="5" t="s">
        <v>15</v>
      </c>
      <c r="AC8" s="5" t="s">
        <v>15</v>
      </c>
      <c r="AD8" s="5" t="s">
        <v>15</v>
      </c>
      <c r="AE8" s="5" t="s">
        <v>15</v>
      </c>
      <c r="AF8" s="5" t="s">
        <v>13</v>
      </c>
      <c r="AG8" s="5" t="s">
        <v>13</v>
      </c>
      <c r="AH8" s="5" t="s">
        <v>13</v>
      </c>
      <c r="AI8" s="5" t="s">
        <v>13</v>
      </c>
      <c r="AJ8" s="5" t="s">
        <v>15</v>
      </c>
      <c r="AK8" s="5">
        <v>2</v>
      </c>
    </row>
    <row r="9" spans="1:41" x14ac:dyDescent="0.25">
      <c r="A9" s="1" t="s">
        <v>86</v>
      </c>
      <c r="B9" s="1" t="s">
        <v>53</v>
      </c>
      <c r="C9" s="1" t="s">
        <v>8</v>
      </c>
      <c r="D9" s="1" t="s">
        <v>25</v>
      </c>
      <c r="E9" s="34" t="s">
        <v>21</v>
      </c>
      <c r="F9" s="1" t="s">
        <v>10</v>
      </c>
      <c r="G9" s="5">
        <v>5256</v>
      </c>
      <c r="H9" s="5">
        <v>4699</v>
      </c>
      <c r="I9" s="5">
        <v>3619</v>
      </c>
      <c r="J9" s="5">
        <v>2197</v>
      </c>
      <c r="K9" s="5">
        <v>1494</v>
      </c>
      <c r="L9" s="5">
        <v>1186</v>
      </c>
      <c r="M9" s="5">
        <v>775</v>
      </c>
      <c r="N9" s="5">
        <v>790</v>
      </c>
      <c r="O9" s="5">
        <v>685</v>
      </c>
      <c r="P9" s="5">
        <v>832.654</v>
      </c>
      <c r="Q9" s="5">
        <v>924.05200000000002</v>
      </c>
      <c r="R9" s="5">
        <v>686</v>
      </c>
      <c r="S9" s="5">
        <v>479.62900000000002</v>
      </c>
      <c r="T9" s="5">
        <v>1089.893</v>
      </c>
      <c r="U9" s="5">
        <v>2154.5709999999999</v>
      </c>
      <c r="V9" s="5">
        <v>1599.56</v>
      </c>
      <c r="W9" s="5">
        <v>1339.5820000000001</v>
      </c>
      <c r="X9" s="5">
        <v>1314.1410000000001</v>
      </c>
      <c r="Y9" s="5">
        <v>1232.529</v>
      </c>
      <c r="Z9" s="5">
        <v>1161.8340000000001</v>
      </c>
      <c r="AA9" s="5">
        <v>683.69899999999996</v>
      </c>
      <c r="AB9" s="5">
        <v>975.56399999999996</v>
      </c>
      <c r="AC9" s="5">
        <v>658.78800000000001</v>
      </c>
      <c r="AD9" s="5">
        <v>637.20399999999995</v>
      </c>
      <c r="AE9" s="5">
        <v>914.87</v>
      </c>
      <c r="AF9" s="5">
        <v>639.93499999999995</v>
      </c>
      <c r="AG9" s="5">
        <v>647.61300000000006</v>
      </c>
      <c r="AH9" s="5">
        <v>552.00900000000001</v>
      </c>
      <c r="AI9" s="5">
        <v>500.78699999999998</v>
      </c>
      <c r="AJ9" s="5">
        <v>666.86400000000003</v>
      </c>
      <c r="AK9" s="5">
        <v>3</v>
      </c>
      <c r="AM9" s="13">
        <f>+AO9/$AO$3</f>
        <v>0.10228823713424977</v>
      </c>
      <c r="AN9" s="7">
        <f>IF(AK9=1,AM9,AM9+AN7)</f>
        <v>0.76087799521124933</v>
      </c>
      <c r="AO9" s="5">
        <f>SUM(G9:AJ9)</f>
        <v>40392.777999999991</v>
      </c>
    </row>
    <row r="10" spans="1:41" x14ac:dyDescent="0.25">
      <c r="A10" s="1" t="s">
        <v>86</v>
      </c>
      <c r="B10" s="1" t="s">
        <v>53</v>
      </c>
      <c r="C10" s="1" t="s">
        <v>8</v>
      </c>
      <c r="D10" s="1" t="s">
        <v>25</v>
      </c>
      <c r="E10" s="34" t="s">
        <v>21</v>
      </c>
      <c r="F10" s="1" t="s">
        <v>11</v>
      </c>
      <c r="G10" s="5" t="s">
        <v>13</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13</v>
      </c>
      <c r="AB10" s="5" t="s">
        <v>13</v>
      </c>
      <c r="AC10" s="5" t="s">
        <v>13</v>
      </c>
      <c r="AD10" s="5" t="s">
        <v>13</v>
      </c>
      <c r="AE10" s="5" t="s">
        <v>13</v>
      </c>
      <c r="AF10" s="5" t="s">
        <v>13</v>
      </c>
      <c r="AG10" s="5" t="s">
        <v>13</v>
      </c>
      <c r="AH10" s="5" t="s">
        <v>13</v>
      </c>
      <c r="AI10" s="5" t="s">
        <v>15</v>
      </c>
      <c r="AJ10" s="5" t="s">
        <v>15</v>
      </c>
      <c r="AK10" s="5">
        <v>3</v>
      </c>
    </row>
    <row r="11" spans="1:41" x14ac:dyDescent="0.25">
      <c r="A11" s="1" t="s">
        <v>86</v>
      </c>
      <c r="B11" s="1" t="s">
        <v>53</v>
      </c>
      <c r="C11" s="1" t="s">
        <v>19</v>
      </c>
      <c r="D11" s="1" t="s">
        <v>20</v>
      </c>
      <c r="E11" s="34" t="s">
        <v>21</v>
      </c>
      <c r="F11" s="1" t="s">
        <v>10</v>
      </c>
      <c r="G11" s="5">
        <v>846</v>
      </c>
      <c r="H11" s="5">
        <v>2829</v>
      </c>
      <c r="I11" s="5">
        <v>2876</v>
      </c>
      <c r="J11" s="5">
        <v>2873</v>
      </c>
      <c r="K11" s="5">
        <v>2562</v>
      </c>
      <c r="L11" s="5">
        <v>1147</v>
      </c>
      <c r="M11" s="5">
        <v>1168</v>
      </c>
      <c r="N11" s="5">
        <v>1303</v>
      </c>
      <c r="O11" s="5">
        <v>1149</v>
      </c>
      <c r="P11" s="5">
        <v>1164</v>
      </c>
      <c r="Q11" s="5">
        <v>1254</v>
      </c>
      <c r="R11" s="5">
        <v>745</v>
      </c>
      <c r="S11" s="5">
        <v>744</v>
      </c>
      <c r="T11" s="5">
        <v>377</v>
      </c>
      <c r="U11" s="5">
        <v>671</v>
      </c>
      <c r="V11" s="5">
        <v>727</v>
      </c>
      <c r="W11" s="5">
        <v>612</v>
      </c>
      <c r="X11" s="5">
        <v>410</v>
      </c>
      <c r="Y11" s="5">
        <v>428.21699999999998</v>
      </c>
      <c r="Z11" s="5">
        <v>495.68900000000002</v>
      </c>
      <c r="AA11" s="5">
        <v>582</v>
      </c>
      <c r="AB11" s="5">
        <v>451.36</v>
      </c>
      <c r="AC11" s="5">
        <v>554.46100000000001</v>
      </c>
      <c r="AD11" s="5">
        <v>479.72300000000001</v>
      </c>
      <c r="AE11" s="5">
        <v>527.10199999999998</v>
      </c>
      <c r="AF11" s="5">
        <v>472.101</v>
      </c>
      <c r="AG11" s="5">
        <v>395.31</v>
      </c>
      <c r="AH11" s="5">
        <v>353.04599999999999</v>
      </c>
      <c r="AI11" s="5">
        <v>532</v>
      </c>
      <c r="AJ11" s="5">
        <v>420</v>
      </c>
      <c r="AK11" s="5">
        <v>4</v>
      </c>
      <c r="AM11" s="13">
        <f>+AO11/$AO$3</f>
        <v>7.3812661673907334E-2</v>
      </c>
      <c r="AN11" s="7">
        <f>IF(AK11=1,AM11,AM11+AN9)</f>
        <v>0.83469065688515665</v>
      </c>
      <c r="AO11" s="5">
        <f>SUM(G11:AJ11)</f>
        <v>29148.008999999998</v>
      </c>
    </row>
    <row r="12" spans="1:41" x14ac:dyDescent="0.25">
      <c r="A12" s="1" t="s">
        <v>86</v>
      </c>
      <c r="B12" s="1" t="s">
        <v>53</v>
      </c>
      <c r="C12" s="1" t="s">
        <v>19</v>
      </c>
      <c r="D12" s="1" t="s">
        <v>20</v>
      </c>
      <c r="E12" s="34" t="s">
        <v>21</v>
      </c>
      <c r="F12" s="1" t="s">
        <v>11</v>
      </c>
      <c r="G12" s="5" t="s">
        <v>12</v>
      </c>
      <c r="H12" s="5" t="s">
        <v>12</v>
      </c>
      <c r="I12" s="5" t="s">
        <v>12</v>
      </c>
      <c r="J12" s="5" t="s">
        <v>12</v>
      </c>
      <c r="K12" s="5" t="s">
        <v>12</v>
      </c>
      <c r="L12" s="5" t="s">
        <v>12</v>
      </c>
      <c r="M12" s="5" t="s">
        <v>12</v>
      </c>
      <c r="N12" s="5" t="s">
        <v>12</v>
      </c>
      <c r="O12" s="5" t="s">
        <v>12</v>
      </c>
      <c r="P12" s="5" t="s">
        <v>12</v>
      </c>
      <c r="Q12" s="5" t="s">
        <v>12</v>
      </c>
      <c r="R12" s="5" t="s">
        <v>12</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5">
      <c r="A13" s="1" t="s">
        <v>86</v>
      </c>
      <c r="B13" s="1" t="s">
        <v>53</v>
      </c>
      <c r="C13" s="1" t="s">
        <v>8</v>
      </c>
      <c r="D13" s="1" t="s">
        <v>55</v>
      </c>
      <c r="E13" s="34" t="s">
        <v>21</v>
      </c>
      <c r="F13" s="1" t="s">
        <v>10</v>
      </c>
      <c r="H13" s="5">
        <v>21.9</v>
      </c>
      <c r="M13" s="5">
        <v>374</v>
      </c>
      <c r="N13" s="5">
        <v>451.69400000000002</v>
      </c>
      <c r="O13" s="5">
        <v>606.71199999999999</v>
      </c>
      <c r="P13" s="5">
        <v>503.7</v>
      </c>
      <c r="Q13" s="5">
        <v>187.08</v>
      </c>
      <c r="R13" s="5">
        <v>549.16099999999994</v>
      </c>
      <c r="S13" s="5">
        <v>831.57500000000005</v>
      </c>
      <c r="T13" s="5">
        <v>1118.027</v>
      </c>
      <c r="U13" s="5">
        <v>1037.575</v>
      </c>
      <c r="V13" s="5">
        <v>518.20000000000005</v>
      </c>
      <c r="W13" s="5">
        <v>25.41</v>
      </c>
      <c r="X13" s="5">
        <v>407.63400000000001</v>
      </c>
      <c r="Y13" s="5">
        <v>365.70800000000003</v>
      </c>
      <c r="Z13" s="5">
        <v>22.02</v>
      </c>
      <c r="AA13" s="5">
        <v>128.9</v>
      </c>
      <c r="AB13" s="5">
        <v>394.8</v>
      </c>
      <c r="AC13" s="5">
        <v>225</v>
      </c>
      <c r="AD13" s="5">
        <v>466.2</v>
      </c>
      <c r="AE13" s="5">
        <v>600.40099999999995</v>
      </c>
      <c r="AF13" s="5">
        <v>880.63699999999994</v>
      </c>
      <c r="AG13" s="5">
        <v>811.279</v>
      </c>
      <c r="AH13" s="5">
        <v>773.779</v>
      </c>
      <c r="AI13" s="5">
        <v>622.54899999999998</v>
      </c>
      <c r="AJ13" s="5">
        <v>1099.7339999999999</v>
      </c>
      <c r="AK13" s="5">
        <v>5</v>
      </c>
      <c r="AM13" s="13">
        <f>+AO13/$AO$3</f>
        <v>3.2980369826492273E-2</v>
      </c>
      <c r="AN13" s="7">
        <f>IF(AK13=1,AM13,AM13+AN11)</f>
        <v>0.86767102671164897</v>
      </c>
      <c r="AO13" s="5">
        <f>SUM(G13:AJ13)</f>
        <v>13023.675000000003</v>
      </c>
    </row>
    <row r="14" spans="1:41" x14ac:dyDescent="0.25">
      <c r="A14" s="1" t="s">
        <v>86</v>
      </c>
      <c r="B14" s="1" t="s">
        <v>53</v>
      </c>
      <c r="C14" s="1" t="s">
        <v>8</v>
      </c>
      <c r="D14" s="1" t="s">
        <v>55</v>
      </c>
      <c r="E14" s="34" t="s">
        <v>21</v>
      </c>
      <c r="F14" s="1" t="s">
        <v>11</v>
      </c>
      <c r="H14" s="5" t="s">
        <v>15</v>
      </c>
      <c r="M14" s="5" t="s">
        <v>15</v>
      </c>
      <c r="N14" s="5">
        <v>-1</v>
      </c>
      <c r="O14" s="5" t="s">
        <v>13</v>
      </c>
      <c r="P14" s="5" t="s">
        <v>15</v>
      </c>
      <c r="Q14" s="5">
        <v>-1</v>
      </c>
      <c r="R14" s="5" t="s">
        <v>15</v>
      </c>
      <c r="S14" s="5" t="s">
        <v>13</v>
      </c>
      <c r="T14" s="5" t="s">
        <v>13</v>
      </c>
      <c r="U14" s="5" t="s">
        <v>13</v>
      </c>
      <c r="V14" s="5" t="s">
        <v>13</v>
      </c>
      <c r="W14" s="5" t="s">
        <v>13</v>
      </c>
      <c r="X14" s="5" t="s">
        <v>13</v>
      </c>
      <c r="Y14" s="5" t="s">
        <v>13</v>
      </c>
      <c r="Z14" s="5" t="s">
        <v>15</v>
      </c>
      <c r="AA14" s="5" t="s">
        <v>13</v>
      </c>
      <c r="AB14" s="5" t="s">
        <v>15</v>
      </c>
      <c r="AC14" s="5" t="s">
        <v>15</v>
      </c>
      <c r="AD14" s="5" t="s">
        <v>15</v>
      </c>
      <c r="AE14" s="5" t="s">
        <v>12</v>
      </c>
      <c r="AF14" s="5" t="s">
        <v>12</v>
      </c>
      <c r="AG14" s="5" t="s">
        <v>12</v>
      </c>
      <c r="AH14" s="5" t="s">
        <v>12</v>
      </c>
      <c r="AI14" s="5" t="s">
        <v>12</v>
      </c>
      <c r="AJ14" s="5" t="s">
        <v>15</v>
      </c>
      <c r="AK14" s="5">
        <v>5</v>
      </c>
    </row>
    <row r="15" spans="1:41" x14ac:dyDescent="0.25">
      <c r="A15" s="1" t="s">
        <v>86</v>
      </c>
      <c r="B15" s="1" t="s">
        <v>53</v>
      </c>
      <c r="C15" s="1" t="s">
        <v>8</v>
      </c>
      <c r="D15" s="1" t="s">
        <v>56</v>
      </c>
      <c r="E15" s="34" t="s">
        <v>21</v>
      </c>
      <c r="F15" s="1" t="s">
        <v>10</v>
      </c>
      <c r="G15" s="5">
        <v>260</v>
      </c>
      <c r="H15" s="5">
        <v>165</v>
      </c>
      <c r="I15" s="5">
        <v>499</v>
      </c>
      <c r="J15" s="5">
        <v>644</v>
      </c>
      <c r="K15" s="5">
        <v>760</v>
      </c>
      <c r="L15" s="5">
        <v>889</v>
      </c>
      <c r="M15" s="5">
        <v>650</v>
      </c>
      <c r="N15" s="5">
        <v>713</v>
      </c>
      <c r="O15" s="5">
        <v>789</v>
      </c>
      <c r="P15" s="5">
        <v>768</v>
      </c>
      <c r="Q15" s="5">
        <v>850</v>
      </c>
      <c r="R15" s="5">
        <v>1105</v>
      </c>
      <c r="S15" s="5">
        <v>843</v>
      </c>
      <c r="T15" s="5">
        <v>619.92100000000005</v>
      </c>
      <c r="U15" s="5">
        <v>463.86</v>
      </c>
      <c r="V15" s="5">
        <v>369.726</v>
      </c>
      <c r="W15" s="5">
        <v>500.87900000000002</v>
      </c>
      <c r="X15" s="5">
        <v>222.298</v>
      </c>
      <c r="Y15" s="5">
        <v>179.102</v>
      </c>
      <c r="Z15" s="5">
        <v>40.149000000000001</v>
      </c>
      <c r="AA15" s="5">
        <v>103.477</v>
      </c>
      <c r="AK15" s="5">
        <v>6</v>
      </c>
      <c r="AM15" s="13">
        <f>+AO15/$AO$3</f>
        <v>2.8955815966574813E-2</v>
      </c>
      <c r="AN15" s="7">
        <f>IF(AK15=1,AM15,AM15+AN13)</f>
        <v>0.89662684267822379</v>
      </c>
      <c r="AO15" s="5">
        <f>SUM(G15:AJ15)</f>
        <v>11434.412000000004</v>
      </c>
    </row>
    <row r="16" spans="1:41" x14ac:dyDescent="0.25">
      <c r="A16" s="1" t="s">
        <v>86</v>
      </c>
      <c r="B16" s="1" t="s">
        <v>53</v>
      </c>
      <c r="C16" s="1" t="s">
        <v>8</v>
      </c>
      <c r="D16" s="1" t="s">
        <v>56</v>
      </c>
      <c r="E16" s="34" t="s">
        <v>21</v>
      </c>
      <c r="F16" s="1" t="s">
        <v>11</v>
      </c>
      <c r="G16" s="5" t="s">
        <v>15</v>
      </c>
      <c r="H16" s="5" t="s">
        <v>15</v>
      </c>
      <c r="I16" s="5" t="s">
        <v>15</v>
      </c>
      <c r="J16" s="5" t="s">
        <v>15</v>
      </c>
      <c r="K16" s="5" t="s">
        <v>15</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K16" s="5">
        <v>6</v>
      </c>
    </row>
    <row r="17" spans="1:41" x14ac:dyDescent="0.25">
      <c r="A17" s="1" t="s">
        <v>86</v>
      </c>
      <c r="B17" s="1" t="s">
        <v>53</v>
      </c>
      <c r="C17" s="1" t="s">
        <v>8</v>
      </c>
      <c r="D17" s="1" t="s">
        <v>215</v>
      </c>
      <c r="E17" s="34" t="s">
        <v>21</v>
      </c>
      <c r="F17" s="1" t="s">
        <v>10</v>
      </c>
      <c r="I17" s="5">
        <v>380</v>
      </c>
      <c r="J17" s="5">
        <v>389</v>
      </c>
      <c r="K17" s="5">
        <v>441</v>
      </c>
      <c r="L17" s="5">
        <v>384</v>
      </c>
      <c r="M17" s="5">
        <v>381</v>
      </c>
      <c r="N17" s="5">
        <v>391.8</v>
      </c>
      <c r="O17" s="5">
        <v>392.5</v>
      </c>
      <c r="P17" s="5">
        <v>380</v>
      </c>
      <c r="Q17" s="5">
        <v>353.88299999999998</v>
      </c>
      <c r="R17" s="5">
        <v>345.15100000000001</v>
      </c>
      <c r="S17" s="5">
        <v>492.55500000000001</v>
      </c>
      <c r="T17" s="5">
        <v>439.58100000000002</v>
      </c>
      <c r="U17" s="5">
        <v>428.322</v>
      </c>
      <c r="V17" s="5">
        <v>270.697</v>
      </c>
      <c r="W17" s="5">
        <v>366.87400000000002</v>
      </c>
      <c r="X17" s="5">
        <v>231.595</v>
      </c>
      <c r="Y17" s="5">
        <v>262.52999999999997</v>
      </c>
      <c r="Z17" s="5">
        <v>184.369</v>
      </c>
      <c r="AA17" s="5">
        <v>125.18600000000001</v>
      </c>
      <c r="AB17" s="5">
        <v>251.62700000000001</v>
      </c>
      <c r="AC17" s="5">
        <v>236.44200000000001</v>
      </c>
      <c r="AD17" s="5">
        <v>250.06</v>
      </c>
      <c r="AE17" s="5">
        <v>466.32499999999999</v>
      </c>
      <c r="AF17" s="5">
        <v>368.53899999999999</v>
      </c>
      <c r="AG17" s="5">
        <v>323.36900000000003</v>
      </c>
      <c r="AH17" s="5">
        <v>334.79599999999999</v>
      </c>
      <c r="AI17" s="5">
        <v>223.61500000000001</v>
      </c>
      <c r="AJ17" s="5">
        <v>209.815</v>
      </c>
      <c r="AK17" s="5">
        <v>7</v>
      </c>
      <c r="AM17" s="13">
        <f>+AO17/$AO$3</f>
        <v>2.3562486892451218E-2</v>
      </c>
      <c r="AN17" s="7">
        <f>IF(AK17=1,AM17,AM17+AN15)</f>
        <v>0.92018932957067501</v>
      </c>
      <c r="AO17" s="5">
        <f>SUM(G17:AJ17)</f>
        <v>9304.6310000000012</v>
      </c>
    </row>
    <row r="18" spans="1:41" x14ac:dyDescent="0.25">
      <c r="A18" s="1" t="s">
        <v>86</v>
      </c>
      <c r="B18" s="1" t="s">
        <v>53</v>
      </c>
      <c r="C18" s="1" t="s">
        <v>8</v>
      </c>
      <c r="D18" s="1" t="s">
        <v>215</v>
      </c>
      <c r="E18" s="34" t="s">
        <v>21</v>
      </c>
      <c r="F18" s="1" t="s">
        <v>11</v>
      </c>
      <c r="I18" s="5" t="s">
        <v>15</v>
      </c>
      <c r="J18" s="5" t="s">
        <v>15</v>
      </c>
      <c r="K18" s="5" t="s">
        <v>13</v>
      </c>
      <c r="L18" s="5" t="s">
        <v>13</v>
      </c>
      <c r="M18" s="5" t="s">
        <v>13</v>
      </c>
      <c r="N18" s="5" t="s">
        <v>13</v>
      </c>
      <c r="O18" s="5" t="s">
        <v>13</v>
      </c>
      <c r="P18" s="5" t="s">
        <v>13</v>
      </c>
      <c r="Q18" s="5" t="s">
        <v>15</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15</v>
      </c>
      <c r="AI18" s="5" t="s">
        <v>13</v>
      </c>
      <c r="AJ18" s="5" t="s">
        <v>15</v>
      </c>
      <c r="AK18" s="5">
        <v>7</v>
      </c>
    </row>
    <row r="19" spans="1:41" x14ac:dyDescent="0.25">
      <c r="A19" s="1" t="s">
        <v>86</v>
      </c>
      <c r="B19" s="1" t="s">
        <v>53</v>
      </c>
      <c r="C19" s="1" t="s">
        <v>8</v>
      </c>
      <c r="D19" s="1" t="s">
        <v>152</v>
      </c>
      <c r="E19" s="34" t="s">
        <v>21</v>
      </c>
      <c r="F19" s="1" t="s">
        <v>10</v>
      </c>
      <c r="L19" s="5">
        <v>29</v>
      </c>
      <c r="M19" s="5">
        <v>534</v>
      </c>
      <c r="N19" s="5">
        <v>344</v>
      </c>
      <c r="O19" s="5">
        <v>200.3</v>
      </c>
      <c r="P19" s="5">
        <v>423</v>
      </c>
      <c r="Q19" s="5">
        <v>353.3</v>
      </c>
      <c r="R19" s="5">
        <v>277.76600000000002</v>
      </c>
      <c r="S19" s="5">
        <v>91.272999999999996</v>
      </c>
      <c r="T19" s="5">
        <v>300</v>
      </c>
      <c r="U19" s="5">
        <v>473</v>
      </c>
      <c r="V19" s="5">
        <v>470</v>
      </c>
      <c r="W19" s="5">
        <v>291</v>
      </c>
      <c r="X19" s="5">
        <v>295.83</v>
      </c>
      <c r="Y19" s="5">
        <v>247.50800000000001</v>
      </c>
      <c r="Z19" s="5">
        <v>315.50400000000002</v>
      </c>
      <c r="AA19" s="5">
        <v>195.96199999999999</v>
      </c>
      <c r="AB19" s="5">
        <v>205.89400000000001</v>
      </c>
      <c r="AC19" s="5">
        <v>327.69600000000003</v>
      </c>
      <c r="AD19" s="5">
        <v>222.22</v>
      </c>
      <c r="AE19" s="5">
        <v>301.58</v>
      </c>
      <c r="AF19" s="5">
        <v>354.85</v>
      </c>
      <c r="AG19" s="5">
        <v>210.905</v>
      </c>
      <c r="AH19" s="5">
        <v>88.540999999999997</v>
      </c>
      <c r="AI19" s="5">
        <v>36.732999999999997</v>
      </c>
      <c r="AJ19" s="5">
        <v>187.60900000000001</v>
      </c>
      <c r="AK19" s="5">
        <v>8</v>
      </c>
      <c r="AM19" s="13">
        <f>+AO19/$AO$3</f>
        <v>1.71628591828594E-2</v>
      </c>
      <c r="AN19" s="7">
        <f>IF(AK19=1,AM19,AM19+AN17)</f>
        <v>0.93735218875353443</v>
      </c>
      <c r="AO19" s="5">
        <f>SUM(G19:AJ19)</f>
        <v>6777.4710000000005</v>
      </c>
    </row>
    <row r="20" spans="1:41" x14ac:dyDescent="0.25">
      <c r="A20" s="1" t="s">
        <v>86</v>
      </c>
      <c r="B20" s="1" t="s">
        <v>53</v>
      </c>
      <c r="C20" s="1" t="s">
        <v>8</v>
      </c>
      <c r="D20" s="1" t="s">
        <v>152</v>
      </c>
      <c r="E20" s="34" t="s">
        <v>21</v>
      </c>
      <c r="F20" s="1" t="s">
        <v>11</v>
      </c>
      <c r="L20" s="5" t="s">
        <v>15</v>
      </c>
      <c r="M20" s="5" t="s">
        <v>15</v>
      </c>
      <c r="N20" s="5" t="s">
        <v>15</v>
      </c>
      <c r="O20" s="5" t="s">
        <v>15</v>
      </c>
      <c r="P20" s="5" t="s">
        <v>15</v>
      </c>
      <c r="Q20" s="5" t="s">
        <v>15</v>
      </c>
      <c r="R20" s="5" t="s">
        <v>15</v>
      </c>
      <c r="S20" s="5" t="s">
        <v>15</v>
      </c>
      <c r="T20" s="5" t="s">
        <v>15</v>
      </c>
      <c r="U20" s="5" t="s">
        <v>15</v>
      </c>
      <c r="V20" s="5" t="s">
        <v>13</v>
      </c>
      <c r="W20" s="5" t="s">
        <v>13</v>
      </c>
      <c r="X20" s="5" t="s">
        <v>13</v>
      </c>
      <c r="Y20" s="5" t="s">
        <v>13</v>
      </c>
      <c r="Z20" s="5" t="s">
        <v>13</v>
      </c>
      <c r="AA20" s="5" t="s">
        <v>13</v>
      </c>
      <c r="AB20" s="5" t="s">
        <v>12</v>
      </c>
      <c r="AC20" s="5" t="s">
        <v>13</v>
      </c>
      <c r="AD20" s="5" t="s">
        <v>12</v>
      </c>
      <c r="AE20" s="5" t="s">
        <v>12</v>
      </c>
      <c r="AF20" s="5" t="s">
        <v>12</v>
      </c>
      <c r="AG20" s="5" t="s">
        <v>13</v>
      </c>
      <c r="AH20" s="5" t="s">
        <v>12</v>
      </c>
      <c r="AI20" s="5" t="s">
        <v>15</v>
      </c>
      <c r="AJ20" s="5" t="s">
        <v>12</v>
      </c>
      <c r="AK20" s="5">
        <v>8</v>
      </c>
    </row>
    <row r="21" spans="1:41" x14ac:dyDescent="0.25">
      <c r="A21" s="1" t="s">
        <v>86</v>
      </c>
      <c r="B21" s="1" t="s">
        <v>53</v>
      </c>
      <c r="C21" s="1" t="s">
        <v>8</v>
      </c>
      <c r="D21" s="1" t="s">
        <v>54</v>
      </c>
      <c r="E21" s="34" t="s">
        <v>21</v>
      </c>
      <c r="F21" s="1" t="s">
        <v>10</v>
      </c>
      <c r="I21" s="5">
        <v>1</v>
      </c>
      <c r="L21" s="5">
        <v>239.6</v>
      </c>
      <c r="M21" s="5">
        <v>142.5</v>
      </c>
      <c r="N21" s="5">
        <v>327.10000000000002</v>
      </c>
      <c r="O21" s="5">
        <v>547.26</v>
      </c>
      <c r="P21" s="5">
        <v>649.20000000000005</v>
      </c>
      <c r="Q21" s="5">
        <v>292.89</v>
      </c>
      <c r="R21" s="5">
        <v>294.53300000000002</v>
      </c>
      <c r="S21" s="5">
        <v>199.31700000000001</v>
      </c>
      <c r="T21" s="5">
        <v>185.636</v>
      </c>
      <c r="U21" s="5">
        <v>206.82499999999999</v>
      </c>
      <c r="V21" s="5">
        <v>142.05199999999999</v>
      </c>
      <c r="W21" s="5">
        <v>170.08799999999999</v>
      </c>
      <c r="X21" s="5">
        <v>144.80099999999999</v>
      </c>
      <c r="Y21" s="5">
        <v>96.573999999999998</v>
      </c>
      <c r="Z21" s="5">
        <v>50.244999999999997</v>
      </c>
      <c r="AA21" s="5">
        <v>171.39</v>
      </c>
      <c r="AB21" s="5">
        <v>152.41999999999999</v>
      </c>
      <c r="AC21" s="5">
        <v>217.59800000000001</v>
      </c>
      <c r="AD21" s="5">
        <v>163.52699999999999</v>
      </c>
      <c r="AE21" s="5">
        <v>189.49100000000001</v>
      </c>
      <c r="AF21" s="5">
        <v>188.68899999999999</v>
      </c>
      <c r="AG21" s="5">
        <v>251.19800000000001</v>
      </c>
      <c r="AH21" s="5">
        <v>149.46600000000001</v>
      </c>
      <c r="AI21" s="5">
        <v>178.988</v>
      </c>
      <c r="AJ21" s="5">
        <v>160.58000000000001</v>
      </c>
      <c r="AK21" s="5">
        <v>9</v>
      </c>
      <c r="AM21" s="13">
        <f>+AO21/$AO$3</f>
        <v>1.3960707978478998E-2</v>
      </c>
      <c r="AN21" s="7">
        <f>IF(AK21=1,AM21,AM21+AN19)</f>
        <v>0.95131289673201347</v>
      </c>
      <c r="AO21" s="5">
        <f>SUM(G21:AJ21)</f>
        <v>5512.9680000000017</v>
      </c>
    </row>
    <row r="22" spans="1:41" ht="12.6" thickBot="1" x14ac:dyDescent="0.3">
      <c r="A22" s="1" t="s">
        <v>86</v>
      </c>
      <c r="B22" s="1" t="s">
        <v>53</v>
      </c>
      <c r="C22" s="1" t="s">
        <v>8</v>
      </c>
      <c r="D22" s="1" t="s">
        <v>54</v>
      </c>
      <c r="E22" s="34" t="s">
        <v>21</v>
      </c>
      <c r="F22" s="1" t="s">
        <v>11</v>
      </c>
      <c r="I22" s="5">
        <v>-1</v>
      </c>
      <c r="L22" s="5" t="s">
        <v>13</v>
      </c>
      <c r="M22" s="5" t="s">
        <v>13</v>
      </c>
      <c r="N22" s="5" t="s">
        <v>13</v>
      </c>
      <c r="O22" s="5" t="s">
        <v>18</v>
      </c>
      <c r="P22" s="5" t="s">
        <v>12</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13</v>
      </c>
      <c r="AH22" s="5" t="s">
        <v>13</v>
      </c>
      <c r="AI22" s="5" t="s">
        <v>13</v>
      </c>
      <c r="AJ22" s="5" t="s">
        <v>13</v>
      </c>
      <c r="AK22" s="29">
        <v>9</v>
      </c>
    </row>
    <row r="23" spans="1:41" x14ac:dyDescent="0.25">
      <c r="A23" s="1" t="s">
        <v>86</v>
      </c>
      <c r="B23" s="1" t="s">
        <v>53</v>
      </c>
      <c r="C23" s="1" t="s">
        <v>8</v>
      </c>
      <c r="D23" s="1" t="s">
        <v>68</v>
      </c>
      <c r="E23" s="34" t="s">
        <v>22</v>
      </c>
      <c r="F23" s="1" t="s">
        <v>10</v>
      </c>
      <c r="G23" s="5">
        <v>121.47</v>
      </c>
      <c r="H23" s="5">
        <v>51.15</v>
      </c>
      <c r="I23" s="5">
        <v>103</v>
      </c>
      <c r="J23" s="5">
        <v>139.66</v>
      </c>
      <c r="K23" s="5">
        <v>44.32</v>
      </c>
      <c r="L23" s="5">
        <v>105.98</v>
      </c>
      <c r="M23" s="5">
        <v>120.5</v>
      </c>
      <c r="N23" s="5">
        <v>116.54</v>
      </c>
      <c r="O23" s="5">
        <v>530.6</v>
      </c>
      <c r="P23" s="5">
        <v>371.68</v>
      </c>
      <c r="Q23" s="5">
        <v>734.28</v>
      </c>
      <c r="R23" s="5">
        <v>342.57</v>
      </c>
      <c r="S23" s="5">
        <v>54.665999999999997</v>
      </c>
      <c r="T23" s="5">
        <v>31.873000000000001</v>
      </c>
      <c r="U23" s="5">
        <v>65</v>
      </c>
      <c r="V23" s="5">
        <v>176.869</v>
      </c>
      <c r="W23" s="5">
        <v>132.24100000000001</v>
      </c>
      <c r="X23" s="5">
        <v>116.011</v>
      </c>
      <c r="Y23" s="5">
        <v>60.143000000000001</v>
      </c>
      <c r="Z23" s="5">
        <v>53.92</v>
      </c>
      <c r="AA23" s="5">
        <v>36.99</v>
      </c>
      <c r="AB23" s="5">
        <v>26.23</v>
      </c>
      <c r="AC23" s="5">
        <v>56.064</v>
      </c>
      <c r="AD23" s="5">
        <v>36</v>
      </c>
      <c r="AE23" s="5">
        <v>55.1</v>
      </c>
      <c r="AF23" s="5">
        <v>6.1</v>
      </c>
      <c r="AG23" s="5">
        <v>32.4</v>
      </c>
      <c r="AH23" s="5">
        <v>31.2</v>
      </c>
      <c r="AI23" s="5">
        <v>18.8</v>
      </c>
      <c r="AJ23" s="5">
        <v>16.399999999999999</v>
      </c>
      <c r="AK23" s="5">
        <v>10</v>
      </c>
      <c r="AM23" s="13">
        <f>+AO23/$AO$3</f>
        <v>9.5918875949288409E-3</v>
      </c>
      <c r="AN23" s="7">
        <f>IF(AK23=1,AM23,AM23+AN21)</f>
        <v>0.96090478432694226</v>
      </c>
      <c r="AO23" s="5">
        <f>SUM(G23:AJ23)</f>
        <v>3787.7570000000001</v>
      </c>
    </row>
    <row r="24" spans="1:41" x14ac:dyDescent="0.25">
      <c r="A24" s="1" t="s">
        <v>86</v>
      </c>
      <c r="B24" s="1" t="s">
        <v>53</v>
      </c>
      <c r="C24" s="1" t="s">
        <v>8</v>
      </c>
      <c r="D24" s="1" t="s">
        <v>68</v>
      </c>
      <c r="E24" s="34" t="s">
        <v>22</v>
      </c>
      <c r="F24" s="1" t="s">
        <v>11</v>
      </c>
      <c r="G24" s="5">
        <v>-1</v>
      </c>
      <c r="H24" s="5">
        <v>-1</v>
      </c>
      <c r="I24" s="5">
        <v>-1</v>
      </c>
      <c r="J24" s="5" t="s">
        <v>13</v>
      </c>
      <c r="K24" s="5" t="s">
        <v>24</v>
      </c>
      <c r="L24" s="5" t="s">
        <v>13</v>
      </c>
      <c r="M24" s="5" t="s">
        <v>24</v>
      </c>
      <c r="N24" s="5" t="s">
        <v>13</v>
      </c>
      <c r="O24" s="5" t="s">
        <v>13</v>
      </c>
      <c r="P24" s="5" t="s">
        <v>13</v>
      </c>
      <c r="Q24" s="5" t="s">
        <v>13</v>
      </c>
      <c r="R24" s="5" t="s">
        <v>13</v>
      </c>
      <c r="S24" s="5" t="s">
        <v>13</v>
      </c>
      <c r="T24" s="5" t="s">
        <v>13</v>
      </c>
      <c r="U24" s="5" t="s">
        <v>13</v>
      </c>
      <c r="V24" s="5" t="s">
        <v>15</v>
      </c>
      <c r="W24" s="5" t="s">
        <v>13</v>
      </c>
      <c r="X24" s="5" t="s">
        <v>15</v>
      </c>
      <c r="Y24" s="5" t="s">
        <v>15</v>
      </c>
      <c r="Z24" s="5" t="s">
        <v>15</v>
      </c>
      <c r="AA24" s="5" t="s">
        <v>15</v>
      </c>
      <c r="AB24" s="5" t="s">
        <v>15</v>
      </c>
      <c r="AC24" s="5" t="s">
        <v>15</v>
      </c>
      <c r="AD24" s="5" t="s">
        <v>15</v>
      </c>
      <c r="AE24" s="5" t="s">
        <v>15</v>
      </c>
      <c r="AF24" s="5" t="s">
        <v>15</v>
      </c>
      <c r="AG24" s="5">
        <v>-1</v>
      </c>
      <c r="AH24" s="5">
        <v>-1</v>
      </c>
      <c r="AI24" s="5">
        <v>-1</v>
      </c>
      <c r="AJ24" s="5">
        <v>-1</v>
      </c>
      <c r="AK24" s="5">
        <v>10</v>
      </c>
    </row>
    <row r="25" spans="1:41" x14ac:dyDescent="0.25">
      <c r="A25" s="1" t="s">
        <v>86</v>
      </c>
      <c r="B25" s="1" t="s">
        <v>53</v>
      </c>
      <c r="C25" s="1" t="s">
        <v>8</v>
      </c>
      <c r="D25" s="1" t="s">
        <v>236</v>
      </c>
      <c r="E25" s="34" t="s">
        <v>14</v>
      </c>
      <c r="F25" s="1" t="s">
        <v>10</v>
      </c>
      <c r="G25" s="5">
        <v>201.8</v>
      </c>
      <c r="H25" s="5">
        <v>189.9</v>
      </c>
      <c r="I25" s="5">
        <v>178.3</v>
      </c>
      <c r="J25" s="5">
        <v>165.5</v>
      </c>
      <c r="K25" s="5">
        <v>148.4</v>
      </c>
      <c r="L25" s="5">
        <v>134.5</v>
      </c>
      <c r="M25" s="5">
        <v>129</v>
      </c>
      <c r="N25" s="5">
        <v>119.5</v>
      </c>
      <c r="O25" s="5">
        <v>119.5</v>
      </c>
      <c r="P25" s="5">
        <v>119.5</v>
      </c>
      <c r="Q25" s="5">
        <v>119.5</v>
      </c>
      <c r="R25" s="5">
        <v>125.9</v>
      </c>
      <c r="S25" s="5">
        <v>146.6</v>
      </c>
      <c r="T25" s="5">
        <v>138.30000000000001</v>
      </c>
      <c r="U25" s="5">
        <v>138.30000000000001</v>
      </c>
      <c r="V25" s="5">
        <v>172.02</v>
      </c>
      <c r="W25" s="5">
        <v>188</v>
      </c>
      <c r="X25" s="5">
        <v>193</v>
      </c>
      <c r="Y25" s="5">
        <v>60</v>
      </c>
      <c r="Z25" s="5">
        <v>84</v>
      </c>
      <c r="AA25" s="5">
        <v>60</v>
      </c>
      <c r="AB25" s="5">
        <v>94</v>
      </c>
      <c r="AC25" s="5">
        <v>145</v>
      </c>
      <c r="AD25" s="5">
        <v>77.400000000000006</v>
      </c>
      <c r="AE25" s="5">
        <v>64.5</v>
      </c>
      <c r="AK25" s="5">
        <v>11</v>
      </c>
      <c r="AM25" s="13">
        <f>+AO25/$AO$3</f>
        <v>8.3881728176316995E-3</v>
      </c>
      <c r="AN25" s="7">
        <f>IF(AK25=1,AM25,AM25+AN23)</f>
        <v>0.96929295714457397</v>
      </c>
      <c r="AO25" s="5">
        <f>SUM(G25:AJ25)</f>
        <v>3312.42</v>
      </c>
    </row>
    <row r="26" spans="1:41" x14ac:dyDescent="0.25">
      <c r="A26" s="1" t="s">
        <v>86</v>
      </c>
      <c r="B26" s="1" t="s">
        <v>53</v>
      </c>
      <c r="C26" s="1" t="s">
        <v>8</v>
      </c>
      <c r="D26" s="1" t="s">
        <v>236</v>
      </c>
      <c r="E26" s="34" t="s">
        <v>14</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K26" s="5">
        <v>11</v>
      </c>
    </row>
    <row r="27" spans="1:41" x14ac:dyDescent="0.25">
      <c r="A27" s="1" t="s">
        <v>86</v>
      </c>
      <c r="B27" s="1" t="s">
        <v>53</v>
      </c>
      <c r="C27" s="1" t="s">
        <v>8</v>
      </c>
      <c r="D27" s="1" t="s">
        <v>219</v>
      </c>
      <c r="E27" s="34" t="s">
        <v>21</v>
      </c>
      <c r="F27" s="1" t="s">
        <v>10</v>
      </c>
      <c r="G27" s="5">
        <v>198</v>
      </c>
      <c r="H27" s="5">
        <v>164</v>
      </c>
      <c r="I27" s="5">
        <v>164</v>
      </c>
      <c r="J27" s="5">
        <v>7</v>
      </c>
      <c r="K27" s="5">
        <v>18</v>
      </c>
      <c r="L27" s="5">
        <v>7</v>
      </c>
      <c r="M27" s="5">
        <v>4.7</v>
      </c>
      <c r="N27" s="5">
        <v>9.6539999999999999</v>
      </c>
      <c r="O27" s="5">
        <v>0.1</v>
      </c>
      <c r="P27" s="5">
        <v>1.5</v>
      </c>
      <c r="Q27" s="5">
        <v>24</v>
      </c>
      <c r="R27" s="5">
        <v>70</v>
      </c>
      <c r="S27" s="5">
        <v>36</v>
      </c>
      <c r="T27" s="5">
        <v>94</v>
      </c>
      <c r="U27" s="5">
        <v>175.82900000000001</v>
      </c>
      <c r="V27" s="5">
        <v>223.303</v>
      </c>
      <c r="W27" s="5">
        <v>10</v>
      </c>
      <c r="X27" s="5">
        <v>147.42599999999999</v>
      </c>
      <c r="Y27" s="5">
        <v>70.171999999999997</v>
      </c>
      <c r="Z27" s="5">
        <v>64.992999999999995</v>
      </c>
      <c r="AA27" s="5">
        <v>47.296999999999997</v>
      </c>
      <c r="AB27" s="5">
        <v>52.837000000000003</v>
      </c>
      <c r="AC27" s="5">
        <v>5.4509999999999996</v>
      </c>
      <c r="AD27" s="5">
        <v>19.25</v>
      </c>
      <c r="AE27" s="5">
        <v>10.920999999999999</v>
      </c>
      <c r="AF27" s="5">
        <v>17.602</v>
      </c>
      <c r="AG27" s="5">
        <v>8.6969999999999992</v>
      </c>
      <c r="AH27" s="5">
        <v>15.151</v>
      </c>
      <c r="AI27" s="5">
        <v>5.5640000000000001</v>
      </c>
      <c r="AJ27" s="5">
        <v>6.3719999999999999</v>
      </c>
      <c r="AK27" s="5">
        <v>12</v>
      </c>
      <c r="AM27" s="13">
        <f>+AO27/$AO$3</f>
        <v>4.2513400781071346E-3</v>
      </c>
      <c r="AN27" s="7">
        <f>IF(AK27=1,AM27,AM27+AN25)</f>
        <v>0.9735442972226811</v>
      </c>
      <c r="AO27" s="5">
        <f>SUM(G27:AJ27)</f>
        <v>1678.8190000000004</v>
      </c>
    </row>
    <row r="28" spans="1:41" x14ac:dyDescent="0.25">
      <c r="A28" s="1" t="s">
        <v>86</v>
      </c>
      <c r="B28" s="1" t="s">
        <v>53</v>
      </c>
      <c r="C28" s="1" t="s">
        <v>8</v>
      </c>
      <c r="D28" s="1" t="s">
        <v>219</v>
      </c>
      <c r="E28" s="34" t="s">
        <v>21</v>
      </c>
      <c r="F28" s="1" t="s">
        <v>11</v>
      </c>
      <c r="G28" s="5" t="s">
        <v>15</v>
      </c>
      <c r="H28" s="5" t="s">
        <v>15</v>
      </c>
      <c r="I28" s="5" t="s">
        <v>15</v>
      </c>
      <c r="J28" s="5" t="s">
        <v>15</v>
      </c>
      <c r="K28" s="5" t="s">
        <v>15</v>
      </c>
      <c r="L28" s="5" t="s">
        <v>15</v>
      </c>
      <c r="M28" s="5" t="s">
        <v>15</v>
      </c>
      <c r="N28" s="5" t="s">
        <v>15</v>
      </c>
      <c r="O28" s="5" t="s">
        <v>15</v>
      </c>
      <c r="P28" s="5" t="s">
        <v>15</v>
      </c>
      <c r="Q28" s="5" t="s">
        <v>15</v>
      </c>
      <c r="R28" s="5" t="s">
        <v>15</v>
      </c>
      <c r="S28" s="5" t="s">
        <v>15</v>
      </c>
      <c r="T28" s="5" t="s">
        <v>15</v>
      </c>
      <c r="U28" s="5" t="s">
        <v>15</v>
      </c>
      <c r="V28" s="5" t="s">
        <v>15</v>
      </c>
      <c r="W28" s="5" t="s">
        <v>15</v>
      </c>
      <c r="X28" s="5">
        <v>-1</v>
      </c>
      <c r="Y28" s="5" t="s">
        <v>15</v>
      </c>
      <c r="Z28" s="5">
        <v>-1</v>
      </c>
      <c r="AA28" s="5" t="s">
        <v>12</v>
      </c>
      <c r="AB28" s="5" t="s">
        <v>12</v>
      </c>
      <c r="AC28" s="5" t="s">
        <v>15</v>
      </c>
      <c r="AD28" s="5" t="s">
        <v>12</v>
      </c>
      <c r="AE28" s="5" t="s">
        <v>13</v>
      </c>
      <c r="AF28" s="5" t="s">
        <v>12</v>
      </c>
      <c r="AG28" s="5" t="s">
        <v>13</v>
      </c>
      <c r="AH28" s="5" t="s">
        <v>12</v>
      </c>
      <c r="AI28" s="5" t="s">
        <v>12</v>
      </c>
      <c r="AJ28" s="5" t="s">
        <v>15</v>
      </c>
      <c r="AK28" s="5">
        <v>12</v>
      </c>
    </row>
    <row r="29" spans="1:41" x14ac:dyDescent="0.25">
      <c r="A29" s="1" t="s">
        <v>86</v>
      </c>
      <c r="B29" s="1" t="s">
        <v>53</v>
      </c>
      <c r="C29" s="1" t="s">
        <v>8</v>
      </c>
      <c r="D29" s="1" t="s">
        <v>34</v>
      </c>
      <c r="E29" s="34" t="s">
        <v>21</v>
      </c>
      <c r="F29" s="1" t="s">
        <v>10</v>
      </c>
      <c r="I29" s="5">
        <v>1</v>
      </c>
      <c r="M29" s="5">
        <v>17</v>
      </c>
      <c r="N29" s="5">
        <v>8.2100000000000009</v>
      </c>
      <c r="U29" s="5">
        <v>119.733</v>
      </c>
      <c r="V29" s="5">
        <v>31.957000000000001</v>
      </c>
      <c r="W29" s="5">
        <v>111.345</v>
      </c>
      <c r="X29" s="5">
        <v>120.871</v>
      </c>
      <c r="Y29" s="5">
        <v>206.61699999999999</v>
      </c>
      <c r="Z29" s="5">
        <v>196.608</v>
      </c>
      <c r="AA29" s="5">
        <v>135.89500000000001</v>
      </c>
      <c r="AB29" s="5">
        <v>45.292000000000002</v>
      </c>
      <c r="AC29" s="5">
        <v>111.32899999999999</v>
      </c>
      <c r="AD29" s="5">
        <v>176.49199999999999</v>
      </c>
      <c r="AE29" s="5">
        <v>166.011</v>
      </c>
      <c r="AF29" s="5">
        <v>115.21599999999999</v>
      </c>
      <c r="AG29" s="5">
        <v>55.326000000000001</v>
      </c>
      <c r="AH29" s="5">
        <v>2.121</v>
      </c>
      <c r="AI29" s="5">
        <v>2.2440000000000002</v>
      </c>
      <c r="AJ29" s="5">
        <v>2.1829999999999998</v>
      </c>
      <c r="AK29" s="5">
        <v>13</v>
      </c>
      <c r="AM29" s="13">
        <f>+AO29/$AO$3</f>
        <v>4.1161916382643033E-3</v>
      </c>
      <c r="AN29" s="7">
        <f>IF(AK29=1,AM29,AM29+AN27)</f>
        <v>0.97766048886094536</v>
      </c>
      <c r="AO29" s="5">
        <f>SUM(G29:AJ29)</f>
        <v>1625.4499999999998</v>
      </c>
    </row>
    <row r="30" spans="1:41" x14ac:dyDescent="0.25">
      <c r="A30" s="1" t="s">
        <v>86</v>
      </c>
      <c r="B30" s="1" t="s">
        <v>53</v>
      </c>
      <c r="C30" s="1" t="s">
        <v>8</v>
      </c>
      <c r="D30" s="1" t="s">
        <v>34</v>
      </c>
      <c r="E30" s="34" t="s">
        <v>21</v>
      </c>
      <c r="F30" s="1" t="s">
        <v>11</v>
      </c>
      <c r="I30" s="5" t="s">
        <v>15</v>
      </c>
      <c r="M30" s="5">
        <v>-1</v>
      </c>
      <c r="N30" s="5" t="s">
        <v>15</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5">
      <c r="A31" s="1" t="s">
        <v>86</v>
      </c>
      <c r="B31" s="1" t="s">
        <v>53</v>
      </c>
      <c r="C31" s="1" t="s">
        <v>30</v>
      </c>
      <c r="D31" s="1" t="s">
        <v>31</v>
      </c>
      <c r="E31" s="34" t="s">
        <v>21</v>
      </c>
      <c r="F31" s="1" t="s">
        <v>10</v>
      </c>
      <c r="G31" s="5">
        <v>192</v>
      </c>
      <c r="H31" s="5">
        <v>452</v>
      </c>
      <c r="I31" s="5">
        <v>778</v>
      </c>
      <c r="J31" s="5">
        <v>60</v>
      </c>
      <c r="K31" s="5">
        <v>60</v>
      </c>
      <c r="AK31" s="5">
        <v>14</v>
      </c>
      <c r="AM31" s="13">
        <f>+AO31/$AO$3</f>
        <v>3.9048678865566807E-3</v>
      </c>
      <c r="AN31" s="7">
        <f>IF(AK31=1,AM31,AM31+AN29)</f>
        <v>0.981565356747502</v>
      </c>
      <c r="AO31" s="5">
        <f>SUM(G31:AJ31)</f>
        <v>1542</v>
      </c>
    </row>
    <row r="32" spans="1:41" x14ac:dyDescent="0.25">
      <c r="A32" s="1" t="s">
        <v>86</v>
      </c>
      <c r="B32" s="1" t="s">
        <v>53</v>
      </c>
      <c r="C32" s="1" t="s">
        <v>30</v>
      </c>
      <c r="D32" s="1" t="s">
        <v>31</v>
      </c>
      <c r="E32" s="34" t="s">
        <v>21</v>
      </c>
      <c r="F32" s="1" t="s">
        <v>11</v>
      </c>
      <c r="G32" s="5">
        <v>-1</v>
      </c>
      <c r="H32" s="5">
        <v>-1</v>
      </c>
      <c r="I32" s="5">
        <v>-1</v>
      </c>
      <c r="J32" s="5">
        <v>-1</v>
      </c>
      <c r="K32" s="5">
        <v>-1</v>
      </c>
      <c r="AK32" s="5">
        <v>14</v>
      </c>
    </row>
    <row r="33" spans="1:41" x14ac:dyDescent="0.25">
      <c r="A33" s="1" t="s">
        <v>86</v>
      </c>
      <c r="B33" s="1" t="s">
        <v>53</v>
      </c>
      <c r="C33" s="1" t="s">
        <v>8</v>
      </c>
      <c r="D33" s="1" t="s">
        <v>71</v>
      </c>
      <c r="E33" s="34" t="s">
        <v>21</v>
      </c>
      <c r="F33" s="1" t="s">
        <v>10</v>
      </c>
      <c r="U33" s="5">
        <v>77</v>
      </c>
      <c r="V33" s="5">
        <v>96.680999999999997</v>
      </c>
      <c r="W33" s="5">
        <v>136.5</v>
      </c>
      <c r="X33" s="5">
        <v>78.08</v>
      </c>
      <c r="Y33" s="5">
        <v>116.872</v>
      </c>
      <c r="Z33" s="5">
        <v>161.833</v>
      </c>
      <c r="AA33" s="5">
        <v>178.417</v>
      </c>
      <c r="AB33" s="5">
        <v>143.328</v>
      </c>
      <c r="AC33" s="5">
        <v>97.436999999999998</v>
      </c>
      <c r="AD33" s="5">
        <v>89.632999999999996</v>
      </c>
      <c r="AE33" s="5">
        <v>111.971</v>
      </c>
      <c r="AF33" s="5">
        <v>64.647999999999996</v>
      </c>
      <c r="AG33" s="5">
        <v>116.264</v>
      </c>
      <c r="AH33" s="5">
        <v>37.659999999999997</v>
      </c>
      <c r="AK33" s="5">
        <v>15</v>
      </c>
      <c r="AM33" s="13">
        <f>+AO33/$AO$3</f>
        <v>3.8145241338194582E-3</v>
      </c>
      <c r="AN33" s="7">
        <f>IF(AK33=1,AM33,AM33+AN31)</f>
        <v>0.98537988088132145</v>
      </c>
      <c r="AO33" s="5">
        <f>SUM(G33:AJ33)</f>
        <v>1506.3239999999998</v>
      </c>
    </row>
    <row r="34" spans="1:41" x14ac:dyDescent="0.25">
      <c r="A34" s="1" t="s">
        <v>86</v>
      </c>
      <c r="B34" s="1" t="s">
        <v>53</v>
      </c>
      <c r="C34" s="1" t="s">
        <v>8</v>
      </c>
      <c r="D34" s="1" t="s">
        <v>71</v>
      </c>
      <c r="E34" s="34" t="s">
        <v>21</v>
      </c>
      <c r="F34" s="1" t="s">
        <v>11</v>
      </c>
      <c r="U34" s="5">
        <v>-1</v>
      </c>
      <c r="V34" s="5" t="s">
        <v>15</v>
      </c>
      <c r="W34" s="5">
        <v>-1</v>
      </c>
      <c r="X34" s="5" t="s">
        <v>15</v>
      </c>
      <c r="Y34" s="5" t="s">
        <v>15</v>
      </c>
      <c r="Z34" s="5" t="s">
        <v>15</v>
      </c>
      <c r="AA34" s="5" t="s">
        <v>15</v>
      </c>
      <c r="AB34" s="5" t="s">
        <v>15</v>
      </c>
      <c r="AC34" s="5" t="s">
        <v>15</v>
      </c>
      <c r="AD34" s="5" t="s">
        <v>15</v>
      </c>
      <c r="AE34" s="5">
        <v>-1</v>
      </c>
      <c r="AF34" s="5">
        <v>-1</v>
      </c>
      <c r="AG34" s="5">
        <v>-1</v>
      </c>
      <c r="AH34" s="5">
        <v>-1</v>
      </c>
      <c r="AK34" s="5">
        <v>15</v>
      </c>
    </row>
    <row r="35" spans="1:41" x14ac:dyDescent="0.25">
      <c r="A35" s="1" t="s">
        <v>86</v>
      </c>
      <c r="B35" s="1" t="s">
        <v>53</v>
      </c>
      <c r="C35" s="1" t="s">
        <v>8</v>
      </c>
      <c r="D35" s="1" t="s">
        <v>217</v>
      </c>
      <c r="E35" s="34" t="s">
        <v>21</v>
      </c>
      <c r="F35" s="1" t="s">
        <v>10</v>
      </c>
      <c r="J35" s="5">
        <v>172</v>
      </c>
      <c r="K35" s="5">
        <v>417</v>
      </c>
      <c r="L35" s="5">
        <v>170</v>
      </c>
      <c r="M35" s="5">
        <v>185</v>
      </c>
      <c r="N35" s="5">
        <v>143.83000000000001</v>
      </c>
      <c r="O35" s="5">
        <v>43.24</v>
      </c>
      <c r="P35" s="5">
        <v>200.3</v>
      </c>
      <c r="Q35" s="5">
        <v>20.94</v>
      </c>
      <c r="R35" s="5">
        <v>15.71</v>
      </c>
      <c r="X35" s="5">
        <v>0.25600000000000001</v>
      </c>
      <c r="AA35" s="5">
        <v>6.8000000000000005E-2</v>
      </c>
      <c r="AH35" s="5">
        <v>1.6E-2</v>
      </c>
      <c r="AK35" s="5">
        <v>16</v>
      </c>
      <c r="AM35" s="13">
        <f>+AO35/$AO$3</f>
        <v>3.4651524132611545E-3</v>
      </c>
      <c r="AN35" s="7">
        <f>IF(AK35=1,AM35,AM35+AN33)</f>
        <v>0.98884503329458262</v>
      </c>
      <c r="AO35" s="5">
        <f>SUM(G35:AJ35)</f>
        <v>1368.3600000000001</v>
      </c>
    </row>
    <row r="36" spans="1:41" x14ac:dyDescent="0.25">
      <c r="A36" s="1" t="s">
        <v>86</v>
      </c>
      <c r="B36" s="1" t="s">
        <v>53</v>
      </c>
      <c r="C36" s="1" t="s">
        <v>8</v>
      </c>
      <c r="D36" s="1" t="s">
        <v>217</v>
      </c>
      <c r="E36" s="34" t="s">
        <v>21</v>
      </c>
      <c r="F36" s="1" t="s">
        <v>11</v>
      </c>
      <c r="H36" s="5" t="s">
        <v>15</v>
      </c>
      <c r="I36" s="5" t="s">
        <v>15</v>
      </c>
      <c r="J36" s="5" t="s">
        <v>15</v>
      </c>
      <c r="K36" s="5" t="s">
        <v>15</v>
      </c>
      <c r="L36" s="5" t="s">
        <v>13</v>
      </c>
      <c r="M36" s="5" t="s">
        <v>12</v>
      </c>
      <c r="N36" s="5" t="s">
        <v>12</v>
      </c>
      <c r="O36" s="5" t="s">
        <v>12</v>
      </c>
      <c r="P36" s="5" t="s">
        <v>12</v>
      </c>
      <c r="Q36" s="5" t="s">
        <v>12</v>
      </c>
      <c r="R36" s="5" t="s">
        <v>12</v>
      </c>
      <c r="X36" s="5" t="s">
        <v>23</v>
      </c>
      <c r="AA36" s="5" t="s">
        <v>12</v>
      </c>
      <c r="AC36" s="5" t="s">
        <v>12</v>
      </c>
      <c r="AH36" s="5" t="s">
        <v>23</v>
      </c>
      <c r="AK36" s="5">
        <v>16</v>
      </c>
    </row>
    <row r="37" spans="1:41" x14ac:dyDescent="0.25">
      <c r="A37" s="1" t="s">
        <v>86</v>
      </c>
      <c r="B37" s="1" t="s">
        <v>53</v>
      </c>
      <c r="C37" s="1" t="s">
        <v>8</v>
      </c>
      <c r="D37" s="1" t="s">
        <v>160</v>
      </c>
      <c r="E37" s="34" t="s">
        <v>22</v>
      </c>
      <c r="F37" s="1" t="s">
        <v>10</v>
      </c>
      <c r="G37" s="5">
        <v>14.21</v>
      </c>
      <c r="H37" s="5">
        <v>20.329999999999998</v>
      </c>
      <c r="I37" s="5">
        <v>19.329999999999998</v>
      </c>
      <c r="J37" s="5">
        <v>26.12</v>
      </c>
      <c r="K37" s="5">
        <v>18.03</v>
      </c>
      <c r="L37" s="5">
        <v>25.08</v>
      </c>
      <c r="M37" s="5">
        <v>25.98</v>
      </c>
      <c r="N37" s="5">
        <v>20.02</v>
      </c>
      <c r="O37" s="5">
        <v>19.21</v>
      </c>
      <c r="P37" s="5">
        <v>18.989999999999998</v>
      </c>
      <c r="Q37" s="5">
        <v>43.01</v>
      </c>
      <c r="R37" s="5">
        <v>29.01</v>
      </c>
      <c r="S37" s="5">
        <v>31.01</v>
      </c>
      <c r="T37" s="5">
        <v>39.04</v>
      </c>
      <c r="U37" s="5">
        <v>17.03</v>
      </c>
      <c r="V37" s="5">
        <v>24.18</v>
      </c>
      <c r="W37" s="5">
        <v>45.46</v>
      </c>
      <c r="X37" s="5">
        <v>42.37</v>
      </c>
      <c r="Y37" s="5">
        <v>58.33</v>
      </c>
      <c r="Z37" s="5">
        <v>66.37</v>
      </c>
      <c r="AA37" s="5">
        <v>131.38999999999999</v>
      </c>
      <c r="AB37" s="5">
        <v>68.17</v>
      </c>
      <c r="AC37" s="5">
        <v>48.35</v>
      </c>
      <c r="AD37" s="5">
        <v>30.58</v>
      </c>
      <c r="AE37" s="5">
        <v>18.68</v>
      </c>
      <c r="AF37" s="5">
        <v>10.46</v>
      </c>
      <c r="AG37" s="5">
        <v>16.852</v>
      </c>
      <c r="AH37" s="5">
        <v>11.157</v>
      </c>
      <c r="AI37" s="5">
        <v>14.422000000000001</v>
      </c>
      <c r="AJ37" s="5">
        <v>23.78</v>
      </c>
      <c r="AK37" s="5">
        <v>17</v>
      </c>
      <c r="AM37" s="13">
        <f>+AO37/$AO$3</f>
        <v>2.4739718460696728E-3</v>
      </c>
      <c r="AN37" s="7">
        <f>IF(AK37=1,AM37,AM37+AN35)</f>
        <v>0.9913190051406523</v>
      </c>
      <c r="AO37" s="5">
        <f>SUM(G37:AJ37)</f>
        <v>976.95100000000002</v>
      </c>
    </row>
    <row r="38" spans="1:41" x14ac:dyDescent="0.25">
      <c r="A38" s="1" t="s">
        <v>86</v>
      </c>
      <c r="B38" s="1" t="s">
        <v>53</v>
      </c>
      <c r="C38" s="1" t="s">
        <v>8</v>
      </c>
      <c r="D38" s="1" t="s">
        <v>160</v>
      </c>
      <c r="E38" s="34" t="s">
        <v>22</v>
      </c>
      <c r="F38" s="1" t="s">
        <v>11</v>
      </c>
      <c r="G38" s="5" t="s">
        <v>13</v>
      </c>
      <c r="H38" s="5" t="s">
        <v>13</v>
      </c>
      <c r="I38" s="5" t="s">
        <v>13</v>
      </c>
      <c r="J38" s="5" t="s">
        <v>13</v>
      </c>
      <c r="K38" s="5" t="s">
        <v>13</v>
      </c>
      <c r="L38" s="5" t="s">
        <v>13</v>
      </c>
      <c r="M38" s="5" t="s">
        <v>13</v>
      </c>
      <c r="N38" s="5" t="s">
        <v>13</v>
      </c>
      <c r="O38" s="5" t="s">
        <v>13</v>
      </c>
      <c r="P38" s="5" t="s">
        <v>13</v>
      </c>
      <c r="Q38" s="5" t="s">
        <v>13</v>
      </c>
      <c r="R38" s="5" t="s">
        <v>13</v>
      </c>
      <c r="S38" s="5">
        <v>-1</v>
      </c>
      <c r="T38" s="5">
        <v>-1</v>
      </c>
      <c r="U38" s="5" t="s">
        <v>15</v>
      </c>
      <c r="V38" s="5">
        <v>-1</v>
      </c>
      <c r="W38" s="5">
        <v>-1</v>
      </c>
      <c r="X38" s="5">
        <v>-1</v>
      </c>
      <c r="Y38" s="5" t="s">
        <v>15</v>
      </c>
      <c r="Z38" s="5" t="s">
        <v>15</v>
      </c>
      <c r="AA38" s="5" t="s">
        <v>15</v>
      </c>
      <c r="AB38" s="5" t="s">
        <v>13</v>
      </c>
      <c r="AC38" s="5" t="s">
        <v>15</v>
      </c>
      <c r="AD38" s="5" t="s">
        <v>15</v>
      </c>
      <c r="AE38" s="5" t="s">
        <v>24</v>
      </c>
      <c r="AF38" s="5">
        <v>-1</v>
      </c>
      <c r="AG38" s="5" t="s">
        <v>15</v>
      </c>
      <c r="AH38" s="5">
        <v>-1</v>
      </c>
      <c r="AI38" s="5">
        <v>-1</v>
      </c>
      <c r="AJ38" s="5">
        <v>-1</v>
      </c>
      <c r="AK38" s="5">
        <v>17</v>
      </c>
    </row>
    <row r="39" spans="1:41" x14ac:dyDescent="0.25">
      <c r="A39" s="1" t="s">
        <v>86</v>
      </c>
      <c r="B39" s="1" t="s">
        <v>53</v>
      </c>
      <c r="C39" s="1" t="s">
        <v>8</v>
      </c>
      <c r="D39" s="1" t="s">
        <v>238</v>
      </c>
      <c r="E39" s="34" t="s">
        <v>32</v>
      </c>
      <c r="F39" s="1" t="s">
        <v>10</v>
      </c>
      <c r="H39" s="5">
        <v>794</v>
      </c>
      <c r="AK39" s="5">
        <v>18</v>
      </c>
      <c r="AM39" s="13">
        <f>+AO39/$AO$3</f>
        <v>2.0106777574098603E-3</v>
      </c>
      <c r="AN39" s="7">
        <f>IF(AK39=1,AM39,AM39+AN37)</f>
        <v>0.99332968289806212</v>
      </c>
      <c r="AO39" s="5">
        <f>SUM(G39:AJ39)</f>
        <v>794</v>
      </c>
    </row>
    <row r="40" spans="1:41" x14ac:dyDescent="0.25">
      <c r="A40" s="1" t="s">
        <v>86</v>
      </c>
      <c r="B40" s="1" t="s">
        <v>53</v>
      </c>
      <c r="C40" s="1" t="s">
        <v>8</v>
      </c>
      <c r="D40" s="1" t="s">
        <v>238</v>
      </c>
      <c r="E40" s="34" t="s">
        <v>32</v>
      </c>
      <c r="F40" s="1" t="s">
        <v>11</v>
      </c>
      <c r="H40" s="5">
        <v>-1</v>
      </c>
      <c r="AK40" s="5">
        <v>18</v>
      </c>
    </row>
    <row r="41" spans="1:41" x14ac:dyDescent="0.25">
      <c r="A41" s="1" t="s">
        <v>86</v>
      </c>
      <c r="B41" s="1" t="s">
        <v>53</v>
      </c>
      <c r="C41" s="1" t="s">
        <v>8</v>
      </c>
      <c r="D41" s="1" t="s">
        <v>55</v>
      </c>
      <c r="E41" s="34" t="s">
        <v>9</v>
      </c>
      <c r="F41" s="1" t="s">
        <v>10</v>
      </c>
      <c r="M41" s="5">
        <v>356</v>
      </c>
      <c r="N41" s="5">
        <v>17.044</v>
      </c>
      <c r="O41" s="5">
        <v>144.078</v>
      </c>
      <c r="Q41" s="5">
        <v>4.3899999999999997</v>
      </c>
      <c r="X41" s="5">
        <v>9.1359999999999992</v>
      </c>
      <c r="Y41" s="5">
        <v>48.542000000000002</v>
      </c>
      <c r="Z41" s="5">
        <v>62.642000000000003</v>
      </c>
      <c r="AH41" s="5">
        <v>15.458</v>
      </c>
      <c r="AK41" s="5">
        <v>19</v>
      </c>
      <c r="AM41" s="13">
        <f>+AO41/$AO$3</f>
        <v>1.6644815908915956E-3</v>
      </c>
      <c r="AN41" s="7">
        <f>IF(AK41=1,AM41,AM41+AN39)</f>
        <v>0.99499416448895373</v>
      </c>
      <c r="AO41" s="5">
        <f>SUM(G41:AJ41)</f>
        <v>657.29</v>
      </c>
    </row>
    <row r="42" spans="1:41" x14ac:dyDescent="0.25">
      <c r="A42" s="1" t="s">
        <v>86</v>
      </c>
      <c r="B42" s="1" t="s">
        <v>53</v>
      </c>
      <c r="C42" s="1" t="s">
        <v>8</v>
      </c>
      <c r="D42" s="1" t="s">
        <v>55</v>
      </c>
      <c r="E42" s="34" t="s">
        <v>9</v>
      </c>
      <c r="F42" s="1" t="s">
        <v>11</v>
      </c>
      <c r="M42" s="5">
        <v>-1</v>
      </c>
      <c r="N42" s="5">
        <v>-1</v>
      </c>
      <c r="O42" s="5" t="s">
        <v>13</v>
      </c>
      <c r="Q42" s="5">
        <v>-1</v>
      </c>
      <c r="X42" s="5" t="s">
        <v>15</v>
      </c>
      <c r="Y42" s="5" t="s">
        <v>15</v>
      </c>
      <c r="Z42" s="5" t="s">
        <v>15</v>
      </c>
      <c r="AA42" s="5" t="s">
        <v>15</v>
      </c>
      <c r="AB42" s="5" t="s">
        <v>15</v>
      </c>
      <c r="AG42" s="5" t="s">
        <v>17</v>
      </c>
      <c r="AH42" s="5">
        <v>-1</v>
      </c>
      <c r="AK42" s="5">
        <v>19</v>
      </c>
    </row>
    <row r="43" spans="1:41" x14ac:dyDescent="0.25">
      <c r="A43" s="1" t="s">
        <v>86</v>
      </c>
      <c r="B43" s="1" t="s">
        <v>53</v>
      </c>
      <c r="C43" s="1" t="s">
        <v>8</v>
      </c>
      <c r="D43" s="1" t="s">
        <v>160</v>
      </c>
      <c r="E43" s="34" t="s">
        <v>21</v>
      </c>
      <c r="F43" s="1" t="s">
        <v>10</v>
      </c>
      <c r="W43" s="5">
        <v>100</v>
      </c>
      <c r="X43" s="5">
        <v>113.77</v>
      </c>
      <c r="AD43" s="5">
        <v>27.449000000000002</v>
      </c>
      <c r="AE43" s="5">
        <v>21.210999999999999</v>
      </c>
      <c r="AF43" s="5">
        <v>46.933999999999997</v>
      </c>
      <c r="AG43" s="5">
        <v>106.414</v>
      </c>
      <c r="AH43" s="5">
        <v>7.9980000000000002</v>
      </c>
      <c r="AK43" s="5">
        <v>20</v>
      </c>
      <c r="AM43" s="13">
        <f>+AO43/$AO$3</f>
        <v>1.0731448077129987E-3</v>
      </c>
      <c r="AN43" s="7">
        <f>IF(AK43=1,AM43,AM43+AN41)</f>
        <v>0.99606730929666676</v>
      </c>
      <c r="AO43" s="5">
        <f>SUM(G43:AJ43)</f>
        <v>423.77600000000001</v>
      </c>
    </row>
    <row r="44" spans="1:41" x14ac:dyDescent="0.25">
      <c r="A44" s="1" t="s">
        <v>86</v>
      </c>
      <c r="B44" s="1" t="s">
        <v>53</v>
      </c>
      <c r="C44" s="1" t="s">
        <v>8</v>
      </c>
      <c r="D44" s="1" t="s">
        <v>160</v>
      </c>
      <c r="E44" s="34" t="s">
        <v>21</v>
      </c>
      <c r="F44" s="1" t="s">
        <v>11</v>
      </c>
      <c r="W44" s="5" t="s">
        <v>15</v>
      </c>
      <c r="X44" s="5" t="s">
        <v>15</v>
      </c>
      <c r="AD44" s="5" t="s">
        <v>15</v>
      </c>
      <c r="AE44" s="5" t="s">
        <v>13</v>
      </c>
      <c r="AF44" s="5">
        <v>-1</v>
      </c>
      <c r="AG44" s="5" t="s">
        <v>15</v>
      </c>
      <c r="AH44" s="5" t="s">
        <v>15</v>
      </c>
      <c r="AK44" s="5">
        <v>20</v>
      </c>
    </row>
    <row r="45" spans="1:41" x14ac:dyDescent="0.25">
      <c r="A45" s="1" t="s">
        <v>86</v>
      </c>
      <c r="B45" s="1" t="s">
        <v>53</v>
      </c>
      <c r="C45" s="1" t="s">
        <v>8</v>
      </c>
      <c r="D45" s="1" t="s">
        <v>39</v>
      </c>
      <c r="E45" s="34" t="s">
        <v>21</v>
      </c>
      <c r="F45" s="1" t="s">
        <v>10</v>
      </c>
      <c r="O45" s="5">
        <v>5.87</v>
      </c>
      <c r="P45" s="5">
        <v>0.79</v>
      </c>
      <c r="Q45" s="5">
        <v>8.0500000000000007</v>
      </c>
      <c r="R45" s="5">
        <v>1</v>
      </c>
      <c r="S45" s="5">
        <v>1.016</v>
      </c>
      <c r="T45" s="5">
        <v>4</v>
      </c>
      <c r="U45" s="5">
        <v>58.404000000000003</v>
      </c>
      <c r="V45" s="5">
        <v>41.219000000000001</v>
      </c>
      <c r="W45" s="5">
        <v>49.313000000000002</v>
      </c>
      <c r="X45" s="5">
        <v>13.558999999999999</v>
      </c>
      <c r="Y45" s="5">
        <v>34.691000000000003</v>
      </c>
      <c r="Z45" s="5">
        <v>15</v>
      </c>
      <c r="AA45" s="5">
        <v>34.56</v>
      </c>
      <c r="AB45" s="5">
        <v>58.29</v>
      </c>
      <c r="AK45" s="5">
        <v>21</v>
      </c>
      <c r="AM45" s="13">
        <f>+AO45/$AO$3</f>
        <v>8.2494005996139905E-4</v>
      </c>
      <c r="AN45" s="7">
        <f>IF(AK45=1,AM45,AM45+AN43)</f>
        <v>0.99689224935662812</v>
      </c>
      <c r="AO45" s="5">
        <f>SUM(G45:AJ45)</f>
        <v>325.762</v>
      </c>
    </row>
    <row r="46" spans="1:41" x14ac:dyDescent="0.25">
      <c r="A46" s="1" t="s">
        <v>86</v>
      </c>
      <c r="B46" s="1" t="s">
        <v>53</v>
      </c>
      <c r="C46" s="1" t="s">
        <v>8</v>
      </c>
      <c r="D46" s="1" t="s">
        <v>39</v>
      </c>
      <c r="E46" s="34" t="s">
        <v>21</v>
      </c>
      <c r="F46" s="1" t="s">
        <v>11</v>
      </c>
      <c r="O46" s="5">
        <v>-1</v>
      </c>
      <c r="P46" s="5">
        <v>-1</v>
      </c>
      <c r="Q46" s="5" t="s">
        <v>15</v>
      </c>
      <c r="R46" s="5" t="s">
        <v>15</v>
      </c>
      <c r="S46" s="5" t="s">
        <v>15</v>
      </c>
      <c r="T46" s="5" t="s">
        <v>15</v>
      </c>
      <c r="U46" s="5" t="s">
        <v>15</v>
      </c>
      <c r="V46" s="5" t="s">
        <v>15</v>
      </c>
      <c r="W46" s="5" t="s">
        <v>15</v>
      </c>
      <c r="X46" s="5" t="s">
        <v>15</v>
      </c>
      <c r="Y46" s="5" t="s">
        <v>15</v>
      </c>
      <c r="Z46" s="5" t="s">
        <v>15</v>
      </c>
      <c r="AA46" s="5" t="s">
        <v>15</v>
      </c>
      <c r="AB46" s="5" t="s">
        <v>15</v>
      </c>
      <c r="AK46" s="5">
        <v>21</v>
      </c>
    </row>
    <row r="47" spans="1:41" x14ac:dyDescent="0.25">
      <c r="A47" s="1" t="s">
        <v>86</v>
      </c>
      <c r="B47" s="1" t="s">
        <v>53</v>
      </c>
      <c r="C47" s="1" t="s">
        <v>8</v>
      </c>
      <c r="D47" s="1" t="s">
        <v>216</v>
      </c>
      <c r="E47" s="34" t="s">
        <v>21</v>
      </c>
      <c r="F47" s="1" t="s">
        <v>10</v>
      </c>
      <c r="U47" s="5">
        <v>10.176</v>
      </c>
      <c r="V47" s="5">
        <v>6.8330000000000002</v>
      </c>
      <c r="W47" s="5">
        <v>16.225999999999999</v>
      </c>
      <c r="X47" s="5">
        <v>4.4589999999999996</v>
      </c>
      <c r="Y47" s="5">
        <v>2.806</v>
      </c>
      <c r="Z47" s="5">
        <v>1.581</v>
      </c>
      <c r="AA47" s="5">
        <v>1.609</v>
      </c>
      <c r="AB47" s="5">
        <v>19.242000000000001</v>
      </c>
      <c r="AC47" s="5">
        <v>0.32600000000000001</v>
      </c>
      <c r="AD47" s="5">
        <v>4.6870000000000003</v>
      </c>
      <c r="AE47" s="5">
        <v>8.9600000000000009</v>
      </c>
      <c r="AF47" s="5">
        <v>4.1909999999999998</v>
      </c>
      <c r="AG47" s="5">
        <v>14.848000000000001</v>
      </c>
      <c r="AH47" s="5">
        <v>9.3330000000000002</v>
      </c>
      <c r="AI47" s="5">
        <v>31.861000000000001</v>
      </c>
      <c r="AJ47" s="5">
        <v>75.67</v>
      </c>
      <c r="AK47" s="5">
        <v>22</v>
      </c>
      <c r="AM47" s="13">
        <f>+AO47/$AO$3</f>
        <v>5.3890215642176005E-4</v>
      </c>
      <c r="AN47" s="7">
        <f>IF(AK47=1,AM47,AM47+AN45)</f>
        <v>0.99743115151304984</v>
      </c>
      <c r="AO47" s="5">
        <f>SUM(G47:AJ47)</f>
        <v>212.80799999999999</v>
      </c>
    </row>
    <row r="48" spans="1:41" x14ac:dyDescent="0.25">
      <c r="A48" s="1" t="s">
        <v>86</v>
      </c>
      <c r="B48" s="1" t="s">
        <v>53</v>
      </c>
      <c r="C48" s="1" t="s">
        <v>8</v>
      </c>
      <c r="D48" s="1" t="s">
        <v>216</v>
      </c>
      <c r="E48" s="34" t="s">
        <v>21</v>
      </c>
      <c r="F48" s="1" t="s">
        <v>11</v>
      </c>
      <c r="U48" s="5" t="s">
        <v>15</v>
      </c>
      <c r="V48" s="5" t="s">
        <v>15</v>
      </c>
      <c r="W48" s="5" t="s">
        <v>15</v>
      </c>
      <c r="X48" s="5" t="s">
        <v>15</v>
      </c>
      <c r="Y48" s="5" t="s">
        <v>15</v>
      </c>
      <c r="Z48" s="5">
        <v>-1</v>
      </c>
      <c r="AA48" s="5" t="s">
        <v>15</v>
      </c>
      <c r="AB48" s="5" t="s">
        <v>13</v>
      </c>
      <c r="AC48" s="5" t="s">
        <v>13</v>
      </c>
      <c r="AD48" s="5" t="s">
        <v>15</v>
      </c>
      <c r="AE48" s="5" t="s">
        <v>13</v>
      </c>
      <c r="AF48" s="5" t="s">
        <v>15</v>
      </c>
      <c r="AG48" s="5" t="s">
        <v>12</v>
      </c>
      <c r="AH48" s="5">
        <v>-1</v>
      </c>
      <c r="AI48" s="5" t="s">
        <v>12</v>
      </c>
      <c r="AJ48" s="5" t="s">
        <v>13</v>
      </c>
      <c r="AK48" s="5">
        <v>22</v>
      </c>
    </row>
    <row r="49" spans="1:41" x14ac:dyDescent="0.25">
      <c r="A49" s="1" t="s">
        <v>86</v>
      </c>
      <c r="B49" s="1" t="s">
        <v>53</v>
      </c>
      <c r="C49" s="1" t="s">
        <v>8</v>
      </c>
      <c r="D49" s="1" t="s">
        <v>74</v>
      </c>
      <c r="E49" s="34" t="s">
        <v>21</v>
      </c>
      <c r="F49" s="1" t="s">
        <v>10</v>
      </c>
      <c r="S49" s="5">
        <v>3</v>
      </c>
      <c r="AB49" s="5">
        <v>18.396000000000001</v>
      </c>
      <c r="AE49" s="5">
        <v>13.467000000000001</v>
      </c>
      <c r="AI49" s="5">
        <v>33.661000000000001</v>
      </c>
      <c r="AJ49" s="5">
        <v>74.38</v>
      </c>
      <c r="AK49" s="5">
        <v>23</v>
      </c>
      <c r="AM49" s="13">
        <f>+AO49/$AO$3</f>
        <v>3.6188147889785723E-4</v>
      </c>
      <c r="AN49" s="7">
        <f>IF(AK49=1,AM49,AM49+AN47)</f>
        <v>0.99779303299194766</v>
      </c>
      <c r="AO49" s="5">
        <f>SUM(G49:AJ49)</f>
        <v>142.904</v>
      </c>
    </row>
    <row r="50" spans="1:41" x14ac:dyDescent="0.25">
      <c r="A50" s="1" t="s">
        <v>86</v>
      </c>
      <c r="B50" s="1" t="s">
        <v>53</v>
      </c>
      <c r="C50" s="1" t="s">
        <v>8</v>
      </c>
      <c r="D50" s="1" t="s">
        <v>74</v>
      </c>
      <c r="E50" s="34" t="s">
        <v>21</v>
      </c>
      <c r="F50" s="1" t="s">
        <v>11</v>
      </c>
      <c r="S50" s="5">
        <v>-1</v>
      </c>
      <c r="AB50" s="5" t="s">
        <v>15</v>
      </c>
      <c r="AC50" s="5" t="s">
        <v>15</v>
      </c>
      <c r="AD50" s="5" t="s">
        <v>15</v>
      </c>
      <c r="AE50" s="5" t="s">
        <v>15</v>
      </c>
      <c r="AI50" s="5">
        <v>-1</v>
      </c>
      <c r="AJ50" s="5">
        <v>-1</v>
      </c>
      <c r="AK50" s="5">
        <v>23</v>
      </c>
    </row>
    <row r="51" spans="1:41" x14ac:dyDescent="0.25">
      <c r="A51" s="1" t="s">
        <v>86</v>
      </c>
      <c r="B51" s="1" t="s">
        <v>53</v>
      </c>
      <c r="C51" s="1" t="s">
        <v>8</v>
      </c>
      <c r="D51" s="1" t="s">
        <v>35</v>
      </c>
      <c r="E51" s="34" t="s">
        <v>21</v>
      </c>
      <c r="F51" s="1" t="s">
        <v>10</v>
      </c>
      <c r="L51" s="5">
        <v>28.8</v>
      </c>
      <c r="M51" s="5">
        <v>105</v>
      </c>
      <c r="AK51" s="5">
        <v>24</v>
      </c>
      <c r="AM51" s="13">
        <f>+AO51/$AO$3</f>
        <v>3.388270578607548E-4</v>
      </c>
      <c r="AN51" s="7">
        <f>IF(AK51=1,AM51,AM51+AN49)</f>
        <v>0.99813186004980836</v>
      </c>
      <c r="AO51" s="5">
        <f>SUM(G51:AJ51)</f>
        <v>133.80000000000001</v>
      </c>
    </row>
    <row r="52" spans="1:41" x14ac:dyDescent="0.25">
      <c r="A52" s="1" t="s">
        <v>86</v>
      </c>
      <c r="B52" s="1" t="s">
        <v>53</v>
      </c>
      <c r="C52" s="1" t="s">
        <v>8</v>
      </c>
      <c r="D52" s="1" t="s">
        <v>35</v>
      </c>
      <c r="E52" s="34" t="s">
        <v>21</v>
      </c>
      <c r="F52" s="1" t="s">
        <v>11</v>
      </c>
      <c r="L52" s="5" t="s">
        <v>15</v>
      </c>
      <c r="M52" s="5" t="s">
        <v>15</v>
      </c>
      <c r="AK52" s="5">
        <v>24</v>
      </c>
    </row>
    <row r="53" spans="1:41" x14ac:dyDescent="0.25">
      <c r="A53" s="1" t="s">
        <v>86</v>
      </c>
      <c r="B53" s="1" t="s">
        <v>53</v>
      </c>
      <c r="C53" s="1" t="s">
        <v>30</v>
      </c>
      <c r="D53" s="1" t="s">
        <v>88</v>
      </c>
      <c r="E53" s="34" t="s">
        <v>22</v>
      </c>
      <c r="F53" s="1" t="s">
        <v>10</v>
      </c>
      <c r="G53" s="5">
        <v>8</v>
      </c>
      <c r="H53" s="5">
        <v>14</v>
      </c>
      <c r="I53" s="5">
        <v>14</v>
      </c>
      <c r="J53" s="5">
        <v>64</v>
      </c>
      <c r="R53" s="5">
        <v>9</v>
      </c>
      <c r="S53" s="5">
        <v>10</v>
      </c>
      <c r="T53" s="5">
        <v>2</v>
      </c>
      <c r="AK53" s="5">
        <v>25</v>
      </c>
      <c r="AM53" s="13">
        <f>+AO53/$AO$3</f>
        <v>3.0641310912669152E-4</v>
      </c>
      <c r="AN53" s="7">
        <f>IF(AK53=1,AM53,AM53+AN51)</f>
        <v>0.99843827315893507</v>
      </c>
      <c r="AO53" s="5">
        <f>SUM(G53:AJ53)</f>
        <v>121</v>
      </c>
    </row>
    <row r="54" spans="1:41" x14ac:dyDescent="0.25">
      <c r="A54" s="1" t="s">
        <v>86</v>
      </c>
      <c r="B54" s="1" t="s">
        <v>53</v>
      </c>
      <c r="C54" s="1" t="s">
        <v>30</v>
      </c>
      <c r="D54" s="1" t="s">
        <v>88</v>
      </c>
      <c r="E54" s="34" t="s">
        <v>22</v>
      </c>
      <c r="F54" s="1" t="s">
        <v>11</v>
      </c>
      <c r="G54" s="5">
        <v>-1</v>
      </c>
      <c r="H54" s="5">
        <v>-1</v>
      </c>
      <c r="I54" s="5">
        <v>-1</v>
      </c>
      <c r="J54" s="5">
        <v>-1</v>
      </c>
      <c r="R54" s="5">
        <v>-1</v>
      </c>
      <c r="S54" s="5">
        <v>-1</v>
      </c>
      <c r="T54" s="5">
        <v>-1</v>
      </c>
      <c r="AK54" s="5">
        <v>25</v>
      </c>
    </row>
    <row r="55" spans="1:41" x14ac:dyDescent="0.25">
      <c r="A55" s="1" t="s">
        <v>86</v>
      </c>
      <c r="B55" s="1" t="s">
        <v>53</v>
      </c>
      <c r="C55" s="1" t="s">
        <v>30</v>
      </c>
      <c r="D55" s="1" t="s">
        <v>79</v>
      </c>
      <c r="E55" s="34" t="s">
        <v>22</v>
      </c>
      <c r="F55" s="1" t="s">
        <v>10</v>
      </c>
      <c r="G55" s="5">
        <v>28</v>
      </c>
      <c r="H55" s="5">
        <v>25</v>
      </c>
      <c r="I55" s="5">
        <v>24</v>
      </c>
      <c r="J55" s="5">
        <v>24</v>
      </c>
      <c r="K55" s="5">
        <v>10.333</v>
      </c>
      <c r="L55" s="5">
        <v>0.34499999999999997</v>
      </c>
      <c r="M55" s="5">
        <v>3.37</v>
      </c>
      <c r="AK55" s="5">
        <v>26</v>
      </c>
      <c r="AM55" s="13">
        <f>+AO55/$AO$3</f>
        <v>2.9134062296535211E-4</v>
      </c>
      <c r="AN55" s="7">
        <f>IF(AK55=1,AM55,AM55+AN53)</f>
        <v>0.99872961378190039</v>
      </c>
      <c r="AO55" s="5">
        <f>SUM(G55:AJ55)</f>
        <v>115.048</v>
      </c>
    </row>
    <row r="56" spans="1:41" x14ac:dyDescent="0.25">
      <c r="A56" s="1" t="s">
        <v>86</v>
      </c>
      <c r="B56" s="1" t="s">
        <v>53</v>
      </c>
      <c r="C56" s="1" t="s">
        <v>30</v>
      </c>
      <c r="D56" s="1" t="s">
        <v>79</v>
      </c>
      <c r="E56" s="34" t="s">
        <v>22</v>
      </c>
      <c r="F56" s="1" t="s">
        <v>11</v>
      </c>
      <c r="G56" s="5">
        <v>-1</v>
      </c>
      <c r="H56" s="5">
        <v>-1</v>
      </c>
      <c r="I56" s="5">
        <v>-1</v>
      </c>
      <c r="J56" s="5">
        <v>-1</v>
      </c>
      <c r="K56" s="5">
        <v>-1</v>
      </c>
      <c r="L56" s="5">
        <v>-1</v>
      </c>
      <c r="M56" s="5">
        <v>-1</v>
      </c>
      <c r="AK56" s="5">
        <v>26</v>
      </c>
    </row>
    <row r="57" spans="1:41" x14ac:dyDescent="0.25">
      <c r="A57" s="1" t="s">
        <v>86</v>
      </c>
      <c r="B57" s="1" t="s">
        <v>53</v>
      </c>
      <c r="C57" s="1" t="s">
        <v>30</v>
      </c>
      <c r="D57" s="1" t="s">
        <v>60</v>
      </c>
      <c r="E57" s="34" t="s">
        <v>16</v>
      </c>
      <c r="F57" s="1" t="s">
        <v>10</v>
      </c>
      <c r="G57" s="5">
        <v>14</v>
      </c>
      <c r="H57" s="5">
        <v>24</v>
      </c>
      <c r="M57" s="5">
        <v>37.54</v>
      </c>
      <c r="N57" s="5">
        <v>0.13</v>
      </c>
      <c r="O57" s="5">
        <v>5.4059999999999997</v>
      </c>
      <c r="P57" s="5">
        <v>10.006</v>
      </c>
      <c r="Q57" s="5">
        <v>7.7240000000000002</v>
      </c>
      <c r="R57" s="5">
        <v>0.12</v>
      </c>
      <c r="X57" s="5">
        <v>0.60199999999999998</v>
      </c>
      <c r="Y57" s="5">
        <v>0.495</v>
      </c>
      <c r="AK57" s="5">
        <v>27</v>
      </c>
      <c r="AM57" s="13">
        <f>+AO57/$AO$3</f>
        <v>2.5329221829900058E-4</v>
      </c>
      <c r="AN57" s="7">
        <f>IF(AK57=1,AM57,AM57+AN55)</f>
        <v>0.99898290600019934</v>
      </c>
      <c r="AO57" s="5">
        <f>SUM(G57:AJ57)</f>
        <v>100.02300000000001</v>
      </c>
    </row>
    <row r="58" spans="1:41" x14ac:dyDescent="0.25">
      <c r="A58" s="1" t="s">
        <v>86</v>
      </c>
      <c r="B58" s="1" t="s">
        <v>53</v>
      </c>
      <c r="C58" s="1" t="s">
        <v>30</v>
      </c>
      <c r="D58" s="1" t="s">
        <v>60</v>
      </c>
      <c r="E58" s="34" t="s">
        <v>16</v>
      </c>
      <c r="F58" s="1" t="s">
        <v>11</v>
      </c>
      <c r="G58" s="5">
        <v>-1</v>
      </c>
      <c r="H58" s="5">
        <v>-1</v>
      </c>
      <c r="M58" s="5">
        <v>-1</v>
      </c>
      <c r="N58" s="5">
        <v>-1</v>
      </c>
      <c r="O58" s="5">
        <v>-1</v>
      </c>
      <c r="P58" s="5">
        <v>-1</v>
      </c>
      <c r="Q58" s="5">
        <v>-1</v>
      </c>
      <c r="R58" s="5">
        <v>-1</v>
      </c>
      <c r="X58" s="5" t="s">
        <v>15</v>
      </c>
      <c r="Y58" s="5" t="s">
        <v>15</v>
      </c>
      <c r="AK58" s="5">
        <v>27</v>
      </c>
    </row>
    <row r="59" spans="1:41" x14ac:dyDescent="0.25">
      <c r="A59" s="1" t="s">
        <v>86</v>
      </c>
      <c r="B59" s="1" t="s">
        <v>53</v>
      </c>
      <c r="C59" s="1" t="s">
        <v>8</v>
      </c>
      <c r="D59" s="1" t="s">
        <v>153</v>
      </c>
      <c r="E59" s="34" t="s">
        <v>22</v>
      </c>
      <c r="F59" s="1" t="s">
        <v>10</v>
      </c>
      <c r="I59" s="5">
        <v>5</v>
      </c>
      <c r="R59" s="5">
        <v>14.54</v>
      </c>
      <c r="Y59" s="5">
        <v>45.134999999999998</v>
      </c>
      <c r="AK59" s="5">
        <v>28</v>
      </c>
      <c r="AM59" s="13">
        <f>+AO59/$AO$3</f>
        <v>1.6377907299808904E-4</v>
      </c>
      <c r="AN59" s="7">
        <f>IF(AK59=1,AM59,AM59+AN57)</f>
        <v>0.99914668507319748</v>
      </c>
      <c r="AO59" s="5">
        <f>SUM(G59:AJ59)</f>
        <v>64.674999999999997</v>
      </c>
    </row>
    <row r="60" spans="1:41" x14ac:dyDescent="0.25">
      <c r="A60" s="1" t="s">
        <v>86</v>
      </c>
      <c r="B60" s="1" t="s">
        <v>53</v>
      </c>
      <c r="C60" s="1" t="s">
        <v>8</v>
      </c>
      <c r="D60" s="1" t="s">
        <v>153</v>
      </c>
      <c r="E60" s="34" t="s">
        <v>22</v>
      </c>
      <c r="F60" s="1" t="s">
        <v>11</v>
      </c>
      <c r="I60" s="5">
        <v>-1</v>
      </c>
      <c r="R60" s="5">
        <v>-1</v>
      </c>
      <c r="Y60" s="5">
        <v>-1</v>
      </c>
      <c r="AK60" s="5">
        <v>28</v>
      </c>
    </row>
    <row r="61" spans="1:41" x14ac:dyDescent="0.25">
      <c r="A61" s="1" t="s">
        <v>86</v>
      </c>
      <c r="B61" s="1" t="s">
        <v>53</v>
      </c>
      <c r="C61" s="1" t="s">
        <v>30</v>
      </c>
      <c r="D61" s="1" t="s">
        <v>29</v>
      </c>
      <c r="E61" s="34" t="s">
        <v>21</v>
      </c>
      <c r="F61" s="1" t="s">
        <v>10</v>
      </c>
      <c r="S61" s="5">
        <v>11.228</v>
      </c>
      <c r="T61" s="5">
        <v>26.111000000000001</v>
      </c>
      <c r="U61" s="5">
        <v>5.5330000000000004</v>
      </c>
      <c r="V61" s="5">
        <v>3.2679999999999998</v>
      </c>
      <c r="X61" s="5">
        <v>3.1930000000000001</v>
      </c>
      <c r="Y61" s="5">
        <v>1.161</v>
      </c>
      <c r="Z61" s="5">
        <v>2.7370000000000001</v>
      </c>
      <c r="AA61" s="5">
        <v>0.156</v>
      </c>
      <c r="AB61" s="5">
        <v>0.80300000000000005</v>
      </c>
      <c r="AC61" s="5">
        <v>1.2150000000000001</v>
      </c>
      <c r="AK61" s="5">
        <v>29</v>
      </c>
      <c r="AM61" s="13">
        <f>+AO61/$AO$3</f>
        <v>1.403042835633417E-4</v>
      </c>
      <c r="AN61" s="7">
        <f>IF(AK61=1,AM61,AM61+AN59)</f>
        <v>0.99928698935676086</v>
      </c>
      <c r="AO61" s="5">
        <f>SUM(G61:AJ61)</f>
        <v>55.405000000000001</v>
      </c>
    </row>
    <row r="62" spans="1:41" x14ac:dyDescent="0.25">
      <c r="A62" s="1" t="s">
        <v>86</v>
      </c>
      <c r="B62" s="1" t="s">
        <v>53</v>
      </c>
      <c r="C62" s="1" t="s">
        <v>30</v>
      </c>
      <c r="D62" s="1" t="s">
        <v>29</v>
      </c>
      <c r="E62" s="34" t="s">
        <v>21</v>
      </c>
      <c r="F62" s="1" t="s">
        <v>11</v>
      </c>
      <c r="S62" s="5" t="s">
        <v>15</v>
      </c>
      <c r="T62" s="5" t="s">
        <v>15</v>
      </c>
      <c r="U62" s="5">
        <v>-1</v>
      </c>
      <c r="V62" s="5">
        <v>-1</v>
      </c>
      <c r="X62" s="5" t="s">
        <v>15</v>
      </c>
      <c r="Y62" s="5" t="s">
        <v>15</v>
      </c>
      <c r="Z62" s="5" t="s">
        <v>15</v>
      </c>
      <c r="AA62" s="5" t="s">
        <v>15</v>
      </c>
      <c r="AB62" s="5" t="s">
        <v>15</v>
      </c>
      <c r="AC62" s="5">
        <v>-1</v>
      </c>
      <c r="AK62" s="5">
        <v>29</v>
      </c>
    </row>
    <row r="63" spans="1:41" x14ac:dyDescent="0.25">
      <c r="A63" s="1" t="s">
        <v>86</v>
      </c>
      <c r="B63" s="1" t="s">
        <v>53</v>
      </c>
      <c r="C63" s="1" t="s">
        <v>8</v>
      </c>
      <c r="D63" s="1" t="s">
        <v>153</v>
      </c>
      <c r="E63" s="34" t="s">
        <v>33</v>
      </c>
      <c r="F63" s="1" t="s">
        <v>10</v>
      </c>
      <c r="L63" s="5">
        <v>3</v>
      </c>
      <c r="O63" s="5">
        <v>7</v>
      </c>
      <c r="Q63" s="5">
        <v>2.5</v>
      </c>
      <c r="S63" s="5">
        <v>5.43</v>
      </c>
      <c r="T63" s="5">
        <v>0.5</v>
      </c>
      <c r="U63" s="5">
        <v>0.5</v>
      </c>
      <c r="Y63" s="5">
        <v>3.823</v>
      </c>
      <c r="Z63" s="5">
        <v>1.238</v>
      </c>
      <c r="AA63" s="5">
        <v>3.0880000000000001</v>
      </c>
      <c r="AC63" s="5">
        <v>4.9400000000000004</v>
      </c>
      <c r="AD63" s="5">
        <v>3.581</v>
      </c>
      <c r="AE63" s="5">
        <v>3.746</v>
      </c>
      <c r="AF63" s="5">
        <v>5.6</v>
      </c>
      <c r="AG63" s="5">
        <v>4.3090000000000002</v>
      </c>
      <c r="AH63" s="5">
        <v>4.5519999999999996</v>
      </c>
      <c r="AJ63" s="5">
        <v>1</v>
      </c>
      <c r="AK63" s="5">
        <v>30</v>
      </c>
      <c r="AM63" s="13">
        <f>+AO63/$AO$3</f>
        <v>1.3878994439592217E-4</v>
      </c>
      <c r="AN63" s="7">
        <f>IF(AK63=1,AM63,AM63+AN61)</f>
        <v>0.99942577930115672</v>
      </c>
      <c r="AO63" s="5">
        <f>SUM(G63:AJ63)</f>
        <v>54.807000000000002</v>
      </c>
    </row>
    <row r="64" spans="1:41" x14ac:dyDescent="0.25">
      <c r="A64" s="1" t="s">
        <v>86</v>
      </c>
      <c r="B64" s="1" t="s">
        <v>53</v>
      </c>
      <c r="C64" s="1" t="s">
        <v>8</v>
      </c>
      <c r="D64" s="1" t="s">
        <v>153</v>
      </c>
      <c r="E64" s="34" t="s">
        <v>33</v>
      </c>
      <c r="F64" s="1" t="s">
        <v>11</v>
      </c>
      <c r="L64" s="5">
        <v>-1</v>
      </c>
      <c r="O64" s="5">
        <v>-1</v>
      </c>
      <c r="Q64" s="5">
        <v>-1</v>
      </c>
      <c r="S64" s="5">
        <v>-1</v>
      </c>
      <c r="T64" s="5">
        <v>-1</v>
      </c>
      <c r="U64" s="5">
        <v>-1</v>
      </c>
      <c r="Y64" s="5">
        <v>-1</v>
      </c>
      <c r="Z64" s="5">
        <v>-1</v>
      </c>
      <c r="AA64" s="5">
        <v>-1</v>
      </c>
      <c r="AC64" s="5">
        <v>-1</v>
      </c>
      <c r="AD64" s="5">
        <v>-1</v>
      </c>
      <c r="AE64" s="5" t="s">
        <v>15</v>
      </c>
      <c r="AF64" s="5">
        <v>-1</v>
      </c>
      <c r="AG64" s="5">
        <v>-1</v>
      </c>
      <c r="AH64" s="5">
        <v>-1</v>
      </c>
      <c r="AJ64" s="5" t="s">
        <v>15</v>
      </c>
      <c r="AK64" s="5">
        <v>30</v>
      </c>
    </row>
    <row r="65" spans="1:41" x14ac:dyDescent="0.25">
      <c r="A65" s="1" t="s">
        <v>86</v>
      </c>
      <c r="B65" s="1" t="s">
        <v>53</v>
      </c>
      <c r="C65" s="1" t="s">
        <v>8</v>
      </c>
      <c r="D65" s="1" t="s">
        <v>225</v>
      </c>
      <c r="E65" s="34" t="s">
        <v>21</v>
      </c>
      <c r="F65" s="1" t="s">
        <v>10</v>
      </c>
      <c r="O65" s="5">
        <v>20.059999999999999</v>
      </c>
      <c r="P65" s="5">
        <v>3.91</v>
      </c>
      <c r="Q65" s="5">
        <v>1.641</v>
      </c>
      <c r="R65" s="5">
        <v>2.4780000000000002</v>
      </c>
      <c r="S65" s="5">
        <v>0.45600000000000002</v>
      </c>
      <c r="U65" s="5">
        <v>0.159</v>
      </c>
      <c r="V65" s="5">
        <v>9.1999999999999998E-2</v>
      </c>
      <c r="AA65" s="5">
        <v>4.99</v>
      </c>
      <c r="AB65" s="5">
        <v>6.41</v>
      </c>
      <c r="AC65" s="5">
        <v>1.8460000000000001</v>
      </c>
      <c r="AK65" s="5">
        <v>31</v>
      </c>
      <c r="AM65" s="13">
        <f>+AO65/$AO$3</f>
        <v>1.0646462755292865E-4</v>
      </c>
      <c r="AN65" s="7">
        <f>IF(AK65=1,AM65,AM65+AN63)</f>
        <v>0.99953224392870965</v>
      </c>
      <c r="AO65" s="5">
        <f>SUM(G65:AJ65)</f>
        <v>42.042000000000002</v>
      </c>
    </row>
    <row r="66" spans="1:41" x14ac:dyDescent="0.25">
      <c r="A66" s="1" t="s">
        <v>86</v>
      </c>
      <c r="B66" s="1" t="s">
        <v>53</v>
      </c>
      <c r="C66" s="1" t="s">
        <v>8</v>
      </c>
      <c r="D66" s="1" t="s">
        <v>225</v>
      </c>
      <c r="E66" s="34" t="s">
        <v>21</v>
      </c>
      <c r="F66" s="1" t="s">
        <v>11</v>
      </c>
      <c r="O66" s="5" t="s">
        <v>15</v>
      </c>
      <c r="P66" s="5" t="s">
        <v>15</v>
      </c>
      <c r="Q66" s="5">
        <v>-1</v>
      </c>
      <c r="R66" s="5">
        <v>-1</v>
      </c>
      <c r="S66" s="5">
        <v>-1</v>
      </c>
      <c r="U66" s="5">
        <v>-1</v>
      </c>
      <c r="V66" s="5">
        <v>-1</v>
      </c>
      <c r="AA66" s="5" t="s">
        <v>15</v>
      </c>
      <c r="AB66" s="5" t="s">
        <v>15</v>
      </c>
      <c r="AC66" s="5" t="s">
        <v>15</v>
      </c>
      <c r="AK66" s="5">
        <v>31</v>
      </c>
    </row>
    <row r="67" spans="1:41" x14ac:dyDescent="0.25">
      <c r="A67" s="1" t="s">
        <v>86</v>
      </c>
      <c r="B67" s="1" t="s">
        <v>53</v>
      </c>
      <c r="C67" s="1" t="s">
        <v>8</v>
      </c>
      <c r="D67" s="1" t="s">
        <v>236</v>
      </c>
      <c r="E67" s="34" t="s">
        <v>28</v>
      </c>
      <c r="F67" s="1" t="s">
        <v>10</v>
      </c>
      <c r="AG67" s="5">
        <v>11.9</v>
      </c>
      <c r="AH67" s="5">
        <v>3.78</v>
      </c>
      <c r="AI67" s="5">
        <v>13.8</v>
      </c>
      <c r="AJ67" s="5">
        <v>10.66</v>
      </c>
      <c r="AK67" s="5">
        <v>32</v>
      </c>
      <c r="AM67" s="13">
        <f>+AO67/$AO$3</f>
        <v>1.0164811735822644E-4</v>
      </c>
      <c r="AN67" s="7">
        <f>IF(AK67=1,AM67,AM67+AN65)</f>
        <v>0.9996338920460679</v>
      </c>
      <c r="AO67" s="5">
        <f>SUM(G67:AJ67)</f>
        <v>40.14</v>
      </c>
    </row>
    <row r="68" spans="1:41" x14ac:dyDescent="0.25">
      <c r="A68" s="1" t="s">
        <v>86</v>
      </c>
      <c r="B68" s="1" t="s">
        <v>53</v>
      </c>
      <c r="C68" s="1" t="s">
        <v>8</v>
      </c>
      <c r="D68" s="1" t="s">
        <v>236</v>
      </c>
      <c r="E68" s="34" t="s">
        <v>28</v>
      </c>
      <c r="F68" s="1" t="s">
        <v>11</v>
      </c>
      <c r="AG68" s="5">
        <v>-1</v>
      </c>
      <c r="AH68" s="5">
        <v>-1</v>
      </c>
      <c r="AI68" s="5">
        <v>-1</v>
      </c>
      <c r="AJ68" s="5">
        <v>-1</v>
      </c>
      <c r="AK68" s="5">
        <v>32</v>
      </c>
    </row>
    <row r="69" spans="1:41" x14ac:dyDescent="0.25">
      <c r="A69" s="1" t="s">
        <v>86</v>
      </c>
      <c r="B69" s="1" t="s">
        <v>53</v>
      </c>
      <c r="C69" s="1" t="s">
        <v>8</v>
      </c>
      <c r="D69" s="1" t="s">
        <v>61</v>
      </c>
      <c r="E69" s="34" t="s">
        <v>21</v>
      </c>
      <c r="F69" s="1" t="s">
        <v>10</v>
      </c>
      <c r="I69" s="5">
        <v>6</v>
      </c>
      <c r="J69" s="5">
        <v>4</v>
      </c>
      <c r="K69" s="5">
        <v>5</v>
      </c>
      <c r="L69" s="5">
        <v>2</v>
      </c>
      <c r="M69" s="5">
        <v>8</v>
      </c>
      <c r="AK69" s="5">
        <v>33</v>
      </c>
      <c r="AM69" s="13">
        <f>+AO69/$AO$3</f>
        <v>6.3308493621217263E-5</v>
      </c>
      <c r="AN69" s="7">
        <f>IF(AK69=1,AM69,AM69+AN67)</f>
        <v>0.99969720053968913</v>
      </c>
      <c r="AO69" s="5">
        <f>SUM(G69:AJ69)</f>
        <v>25</v>
      </c>
    </row>
    <row r="70" spans="1:41" x14ac:dyDescent="0.25">
      <c r="A70" s="1" t="s">
        <v>86</v>
      </c>
      <c r="B70" s="1" t="s">
        <v>53</v>
      </c>
      <c r="C70" s="1" t="s">
        <v>8</v>
      </c>
      <c r="D70" s="1" t="s">
        <v>61</v>
      </c>
      <c r="E70" s="34" t="s">
        <v>21</v>
      </c>
      <c r="F70" s="1" t="s">
        <v>11</v>
      </c>
      <c r="I70" s="5" t="s">
        <v>15</v>
      </c>
      <c r="J70" s="5" t="s">
        <v>15</v>
      </c>
      <c r="K70" s="5" t="s">
        <v>15</v>
      </c>
      <c r="L70" s="5" t="s">
        <v>15</v>
      </c>
      <c r="M70" s="5">
        <v>-1</v>
      </c>
      <c r="AK70" s="5">
        <v>33</v>
      </c>
    </row>
    <row r="71" spans="1:41" x14ac:dyDescent="0.25">
      <c r="A71" s="1" t="s">
        <v>86</v>
      </c>
      <c r="B71" s="1" t="s">
        <v>53</v>
      </c>
      <c r="C71" s="1" t="s">
        <v>8</v>
      </c>
      <c r="D71" s="1" t="s">
        <v>160</v>
      </c>
      <c r="E71" s="34" t="s">
        <v>28</v>
      </c>
      <c r="F71" s="1" t="s">
        <v>10</v>
      </c>
      <c r="Z71" s="5">
        <v>22.643000000000001</v>
      </c>
      <c r="AA71" s="5">
        <v>1.3740000000000001</v>
      </c>
      <c r="AK71" s="5">
        <v>34</v>
      </c>
      <c r="AM71" s="13">
        <f>+AO71/$AO$3</f>
        <v>6.0819203652030998E-5</v>
      </c>
      <c r="AN71" s="7">
        <f>IF(AK71=1,AM71,AM71+AN69)</f>
        <v>0.99975801974334122</v>
      </c>
      <c r="AO71" s="5">
        <f>SUM(G71:AJ71)</f>
        <v>24.016999999999999</v>
      </c>
    </row>
    <row r="72" spans="1:41" x14ac:dyDescent="0.25">
      <c r="A72" s="1" t="s">
        <v>86</v>
      </c>
      <c r="B72" s="1" t="s">
        <v>53</v>
      </c>
      <c r="C72" s="1" t="s">
        <v>8</v>
      </c>
      <c r="D72" s="1" t="s">
        <v>160</v>
      </c>
      <c r="E72" s="34" t="s">
        <v>28</v>
      </c>
      <c r="F72" s="1" t="s">
        <v>11</v>
      </c>
      <c r="Z72" s="5">
        <v>-1</v>
      </c>
      <c r="AA72" s="5">
        <v>-1</v>
      </c>
      <c r="AK72" s="5">
        <v>34</v>
      </c>
    </row>
    <row r="73" spans="1:41" x14ac:dyDescent="0.25">
      <c r="A73" s="1" t="s">
        <v>86</v>
      </c>
      <c r="B73" s="1" t="s">
        <v>53</v>
      </c>
      <c r="C73" s="1" t="s">
        <v>8</v>
      </c>
      <c r="D73" s="1" t="s">
        <v>73</v>
      </c>
      <c r="E73" s="34" t="s">
        <v>16</v>
      </c>
      <c r="F73" s="1" t="s">
        <v>10</v>
      </c>
      <c r="Q73" s="5">
        <v>8.6</v>
      </c>
      <c r="R73" s="5">
        <v>2.1</v>
      </c>
      <c r="S73" s="5">
        <v>0.6</v>
      </c>
      <c r="W73" s="5">
        <v>2</v>
      </c>
      <c r="X73" s="5">
        <v>0.2</v>
      </c>
      <c r="AB73" s="5">
        <v>0.1</v>
      </c>
      <c r="AK73" s="5">
        <v>35</v>
      </c>
      <c r="AM73" s="13">
        <f>+AO73/$AO$3</f>
        <v>3.4439820529942182E-5</v>
      </c>
      <c r="AN73" s="7">
        <f>IF(AK73=1,AM73,AM73+AN71)</f>
        <v>0.99979245956387119</v>
      </c>
      <c r="AO73" s="5">
        <f>SUM(G73:AJ73)</f>
        <v>13.599999999999998</v>
      </c>
    </row>
    <row r="74" spans="1:41" x14ac:dyDescent="0.25">
      <c r="A74" s="1" t="s">
        <v>86</v>
      </c>
      <c r="B74" s="1" t="s">
        <v>53</v>
      </c>
      <c r="C74" s="1" t="s">
        <v>8</v>
      </c>
      <c r="D74" s="1" t="s">
        <v>73</v>
      </c>
      <c r="E74" s="34" t="s">
        <v>16</v>
      </c>
      <c r="F74" s="1" t="s">
        <v>11</v>
      </c>
      <c r="Q74" s="5">
        <v>-1</v>
      </c>
      <c r="R74" s="5">
        <v>-1</v>
      </c>
      <c r="S74" s="5">
        <v>-1</v>
      </c>
      <c r="W74" s="5">
        <v>-1</v>
      </c>
      <c r="X74" s="5">
        <v>-1</v>
      </c>
      <c r="AB74" s="5">
        <v>-1</v>
      </c>
      <c r="AK74" s="5">
        <v>35</v>
      </c>
    </row>
    <row r="75" spans="1:41" x14ac:dyDescent="0.25">
      <c r="A75" s="1" t="s">
        <v>86</v>
      </c>
      <c r="B75" s="1" t="s">
        <v>53</v>
      </c>
      <c r="C75" s="1" t="s">
        <v>8</v>
      </c>
      <c r="D75" s="1" t="s">
        <v>72</v>
      </c>
      <c r="E75" s="34" t="s">
        <v>33</v>
      </c>
      <c r="F75" s="1" t="s">
        <v>10</v>
      </c>
      <c r="AA75" s="5">
        <v>13.115</v>
      </c>
      <c r="AK75" s="5">
        <v>36</v>
      </c>
      <c r="AM75" s="13">
        <f>+AO75/$AO$3</f>
        <v>3.3211635753690575E-5</v>
      </c>
      <c r="AN75" s="7">
        <f>IF(AK75=1,AM75,AM75+AN73)</f>
        <v>0.99982567119962484</v>
      </c>
      <c r="AO75" s="5">
        <f>SUM(G75:AJ75)</f>
        <v>13.115</v>
      </c>
    </row>
    <row r="76" spans="1:41" x14ac:dyDescent="0.25">
      <c r="A76" s="1" t="s">
        <v>86</v>
      </c>
      <c r="B76" s="1" t="s">
        <v>53</v>
      </c>
      <c r="C76" s="1" t="s">
        <v>8</v>
      </c>
      <c r="D76" s="1" t="s">
        <v>72</v>
      </c>
      <c r="E76" s="34" t="s">
        <v>33</v>
      </c>
      <c r="F76" s="1" t="s">
        <v>11</v>
      </c>
      <c r="AA76" s="5">
        <v>-1</v>
      </c>
      <c r="AK76" s="5">
        <v>36</v>
      </c>
    </row>
    <row r="77" spans="1:41" x14ac:dyDescent="0.25">
      <c r="A77" s="1" t="s">
        <v>86</v>
      </c>
      <c r="B77" s="1" t="s">
        <v>53</v>
      </c>
      <c r="C77" s="1" t="s">
        <v>8</v>
      </c>
      <c r="D77" s="1" t="s">
        <v>236</v>
      </c>
      <c r="E77" s="34" t="s">
        <v>33</v>
      </c>
      <c r="F77" s="1" t="s">
        <v>10</v>
      </c>
      <c r="V77" s="5">
        <v>10.98</v>
      </c>
      <c r="AK77" s="5">
        <v>37</v>
      </c>
      <c r="AM77" s="13">
        <f>+AO77/$AO$3</f>
        <v>2.7805090398438622E-5</v>
      </c>
      <c r="AN77" s="7">
        <f>IF(AK77=1,AM77,AM77+AN75)</f>
        <v>0.9998534762900233</v>
      </c>
      <c r="AO77" s="5">
        <f>SUM(G77:AJ77)</f>
        <v>10.98</v>
      </c>
    </row>
    <row r="78" spans="1:41" x14ac:dyDescent="0.25">
      <c r="A78" s="1" t="s">
        <v>86</v>
      </c>
      <c r="B78" s="1" t="s">
        <v>53</v>
      </c>
      <c r="C78" s="1" t="s">
        <v>8</v>
      </c>
      <c r="D78" s="1" t="s">
        <v>236</v>
      </c>
      <c r="E78" s="34" t="s">
        <v>33</v>
      </c>
      <c r="F78" s="1" t="s">
        <v>11</v>
      </c>
      <c r="V78" s="5">
        <v>-1</v>
      </c>
      <c r="AK78" s="5">
        <v>37</v>
      </c>
    </row>
    <row r="79" spans="1:41" x14ac:dyDescent="0.25">
      <c r="A79" s="1" t="s">
        <v>86</v>
      </c>
      <c r="B79" s="1" t="s">
        <v>53</v>
      </c>
      <c r="C79" s="1" t="s">
        <v>8</v>
      </c>
      <c r="D79" s="1" t="s">
        <v>78</v>
      </c>
      <c r="E79" s="34" t="s">
        <v>22</v>
      </c>
      <c r="F79" s="1" t="s">
        <v>10</v>
      </c>
      <c r="J79" s="5">
        <v>9</v>
      </c>
      <c r="AK79" s="5">
        <v>38</v>
      </c>
      <c r="AM79" s="13">
        <f>+AO79/$AO$3</f>
        <v>2.2791057703638213E-5</v>
      </c>
      <c r="AN79" s="7">
        <f>IF(AK79=1,AM79,AM79+AN77)</f>
        <v>0.99987626734772694</v>
      </c>
      <c r="AO79" s="5">
        <f>SUM(G79:AJ79)</f>
        <v>9</v>
      </c>
    </row>
    <row r="80" spans="1:41" x14ac:dyDescent="0.25">
      <c r="A80" s="1" t="s">
        <v>86</v>
      </c>
      <c r="B80" s="1" t="s">
        <v>53</v>
      </c>
      <c r="C80" s="1" t="s">
        <v>8</v>
      </c>
      <c r="D80" s="1" t="s">
        <v>78</v>
      </c>
      <c r="E80" s="34" t="s">
        <v>22</v>
      </c>
      <c r="F80" s="1" t="s">
        <v>11</v>
      </c>
      <c r="J80" s="5">
        <v>-1</v>
      </c>
      <c r="AK80" s="5">
        <v>38</v>
      </c>
    </row>
    <row r="81" spans="1:41" x14ac:dyDescent="0.25">
      <c r="A81" s="1" t="s">
        <v>86</v>
      </c>
      <c r="B81" s="1" t="s">
        <v>53</v>
      </c>
      <c r="C81" s="1" t="s">
        <v>8</v>
      </c>
      <c r="D81" s="1" t="s">
        <v>153</v>
      </c>
      <c r="E81" s="34" t="s">
        <v>9</v>
      </c>
      <c r="F81" s="1" t="s">
        <v>10</v>
      </c>
      <c r="P81" s="5">
        <v>7</v>
      </c>
      <c r="AK81" s="5">
        <v>39</v>
      </c>
      <c r="AM81" s="13">
        <f>+AO81/$AO$3</f>
        <v>1.7726378213940834E-5</v>
      </c>
      <c r="AN81" s="7">
        <f>IF(AK81=1,AM81,AM81+AN79)</f>
        <v>0.9998939937259409</v>
      </c>
      <c r="AO81" s="5">
        <f>SUM(G81:AJ81)</f>
        <v>7</v>
      </c>
    </row>
    <row r="82" spans="1:41" x14ac:dyDescent="0.25">
      <c r="A82" s="1" t="s">
        <v>86</v>
      </c>
      <c r="B82" s="1" t="s">
        <v>53</v>
      </c>
      <c r="C82" s="1" t="s">
        <v>8</v>
      </c>
      <c r="D82" s="1" t="s">
        <v>153</v>
      </c>
      <c r="E82" s="34" t="s">
        <v>9</v>
      </c>
      <c r="F82" s="1" t="s">
        <v>11</v>
      </c>
      <c r="P82" s="5">
        <v>-1</v>
      </c>
      <c r="AK82" s="5">
        <v>39</v>
      </c>
    </row>
    <row r="83" spans="1:41" x14ac:dyDescent="0.25">
      <c r="A83" s="1" t="s">
        <v>86</v>
      </c>
      <c r="B83" s="1" t="s">
        <v>53</v>
      </c>
      <c r="C83" s="1" t="s">
        <v>8</v>
      </c>
      <c r="D83" s="1" t="s">
        <v>54</v>
      </c>
      <c r="E83" s="34" t="s">
        <v>16</v>
      </c>
      <c r="F83" s="1" t="s">
        <v>10</v>
      </c>
      <c r="G83" s="5">
        <v>2</v>
      </c>
      <c r="I83" s="5">
        <v>2</v>
      </c>
      <c r="J83" s="5">
        <v>1</v>
      </c>
      <c r="K83" s="5">
        <v>1</v>
      </c>
      <c r="AK83" s="5">
        <v>40</v>
      </c>
      <c r="AM83" s="13">
        <f>+AO83/$AO$3</f>
        <v>1.5194038469092143E-5</v>
      </c>
      <c r="AN83" s="7">
        <f>IF(AK83=1,AM83,AM83+AN81)</f>
        <v>0.99990918776440996</v>
      </c>
      <c r="AO83" s="5">
        <f>SUM(G83:AJ83)</f>
        <v>6</v>
      </c>
    </row>
    <row r="84" spans="1:41" x14ac:dyDescent="0.25">
      <c r="A84" s="1" t="s">
        <v>86</v>
      </c>
      <c r="B84" s="1" t="s">
        <v>53</v>
      </c>
      <c r="C84" s="1" t="s">
        <v>8</v>
      </c>
      <c r="D84" s="1" t="s">
        <v>54</v>
      </c>
      <c r="E84" s="34" t="s">
        <v>16</v>
      </c>
      <c r="F84" s="1" t="s">
        <v>11</v>
      </c>
      <c r="G84" s="5">
        <v>-1</v>
      </c>
      <c r="I84" s="5">
        <v>-1</v>
      </c>
      <c r="J84" s="5">
        <v>-1</v>
      </c>
      <c r="K84" s="5">
        <v>-1</v>
      </c>
      <c r="AK84" s="5">
        <v>40</v>
      </c>
    </row>
    <row r="85" spans="1:41" x14ac:dyDescent="0.25">
      <c r="A85" s="1" t="s">
        <v>86</v>
      </c>
      <c r="B85" s="1" t="s">
        <v>53</v>
      </c>
      <c r="C85" s="1" t="s">
        <v>30</v>
      </c>
      <c r="D85" s="1" t="s">
        <v>62</v>
      </c>
      <c r="E85" s="34" t="s">
        <v>21</v>
      </c>
      <c r="F85" s="1" t="s">
        <v>10</v>
      </c>
      <c r="M85" s="5">
        <v>6</v>
      </c>
      <c r="AK85" s="5">
        <v>40</v>
      </c>
      <c r="AM85" s="13">
        <f>+AO85/$AO$3</f>
        <v>1.5194038469092143E-5</v>
      </c>
      <c r="AN85" s="7">
        <f>IF(AK85=1,AM85,AM85+AN83)</f>
        <v>0.99992438180287901</v>
      </c>
      <c r="AO85" s="5">
        <f>SUM(G85:AJ85)</f>
        <v>6</v>
      </c>
    </row>
    <row r="86" spans="1:41" x14ac:dyDescent="0.25">
      <c r="A86" s="1" t="s">
        <v>86</v>
      </c>
      <c r="B86" s="1" t="s">
        <v>53</v>
      </c>
      <c r="C86" s="1" t="s">
        <v>30</v>
      </c>
      <c r="D86" s="1" t="s">
        <v>62</v>
      </c>
      <c r="E86" s="34" t="s">
        <v>21</v>
      </c>
      <c r="F86" s="1" t="s">
        <v>11</v>
      </c>
      <c r="M86" s="5">
        <v>-1</v>
      </c>
      <c r="AK86" s="5">
        <v>40</v>
      </c>
    </row>
    <row r="87" spans="1:41" x14ac:dyDescent="0.25">
      <c r="A87" s="1" t="s">
        <v>86</v>
      </c>
      <c r="B87" s="1" t="s">
        <v>53</v>
      </c>
      <c r="C87" s="1" t="s">
        <v>30</v>
      </c>
      <c r="D87" s="1" t="s">
        <v>63</v>
      </c>
      <c r="E87" s="34" t="s">
        <v>21</v>
      </c>
      <c r="F87" s="1" t="s">
        <v>10</v>
      </c>
      <c r="P87" s="5">
        <v>5.9029999999999996</v>
      </c>
      <c r="AK87" s="5">
        <v>42</v>
      </c>
      <c r="AM87" s="13">
        <f>+AO87/$AO$3</f>
        <v>1.4948401513841819E-5</v>
      </c>
      <c r="AN87" s="7">
        <f>IF(AK87=1,AM87,AM87+AN85)</f>
        <v>0.99993933020439285</v>
      </c>
      <c r="AO87" s="5">
        <f>SUM(G87:AJ87)</f>
        <v>5.9029999999999996</v>
      </c>
    </row>
    <row r="88" spans="1:41" x14ac:dyDescent="0.25">
      <c r="A88" s="1" t="s">
        <v>86</v>
      </c>
      <c r="B88" s="1" t="s">
        <v>53</v>
      </c>
      <c r="C88" s="1" t="s">
        <v>30</v>
      </c>
      <c r="D88" s="1" t="s">
        <v>63</v>
      </c>
      <c r="E88" s="34" t="s">
        <v>21</v>
      </c>
      <c r="F88" s="1" t="s">
        <v>11</v>
      </c>
      <c r="P88" s="5">
        <v>-1</v>
      </c>
      <c r="AK88" s="5">
        <v>42</v>
      </c>
    </row>
    <row r="89" spans="1:41" x14ac:dyDescent="0.25">
      <c r="A89" s="1" t="s">
        <v>86</v>
      </c>
      <c r="B89" s="1" t="s">
        <v>53</v>
      </c>
      <c r="C89" s="1" t="s">
        <v>8</v>
      </c>
      <c r="D89" s="1" t="s">
        <v>213</v>
      </c>
      <c r="E89" s="34" t="s">
        <v>28</v>
      </c>
      <c r="F89" s="1" t="s">
        <v>10</v>
      </c>
      <c r="AE89" s="5">
        <v>0.28399999999999997</v>
      </c>
      <c r="AF89" s="5">
        <v>4.5789999999999997</v>
      </c>
      <c r="AH89" s="5">
        <v>0.22</v>
      </c>
      <c r="AK89" s="5">
        <v>43</v>
      </c>
      <c r="AM89" s="13">
        <f>+AO89/$AO$3</f>
        <v>1.2871882923065891E-5</v>
      </c>
      <c r="AN89" s="7">
        <f>IF(AK89=1,AM89,AM89+AN87)</f>
        <v>0.99995220208731594</v>
      </c>
      <c r="AO89" s="5">
        <f>SUM(G89:AJ89)</f>
        <v>5.0829999999999993</v>
      </c>
    </row>
    <row r="90" spans="1:41" x14ac:dyDescent="0.25">
      <c r="A90" s="1" t="s">
        <v>86</v>
      </c>
      <c r="B90" s="1" t="s">
        <v>53</v>
      </c>
      <c r="C90" s="1" t="s">
        <v>8</v>
      </c>
      <c r="D90" s="1" t="s">
        <v>213</v>
      </c>
      <c r="E90" s="34" t="s">
        <v>28</v>
      </c>
      <c r="F90" s="1" t="s">
        <v>11</v>
      </c>
      <c r="AE90" s="5">
        <v>-1</v>
      </c>
      <c r="AF90" s="5">
        <v>-1</v>
      </c>
      <c r="AH90" s="5" t="s">
        <v>13</v>
      </c>
      <c r="AK90" s="5">
        <v>43</v>
      </c>
    </row>
    <row r="91" spans="1:41" x14ac:dyDescent="0.25">
      <c r="A91" s="1" t="s">
        <v>86</v>
      </c>
      <c r="B91" s="1" t="s">
        <v>53</v>
      </c>
      <c r="C91" s="1" t="s">
        <v>8</v>
      </c>
      <c r="D91" s="1" t="s">
        <v>54</v>
      </c>
      <c r="E91" s="34" t="s">
        <v>26</v>
      </c>
      <c r="F91" s="1" t="s">
        <v>10</v>
      </c>
      <c r="G91" s="5">
        <v>2</v>
      </c>
      <c r="H91" s="5">
        <v>1</v>
      </c>
      <c r="I91" s="5">
        <v>1</v>
      </c>
      <c r="AK91" s="5">
        <v>44</v>
      </c>
      <c r="AM91" s="13">
        <f>+AO91/$AO$3</f>
        <v>1.0129358979394761E-5</v>
      </c>
      <c r="AN91" s="7">
        <f>IF(AK91=1,AM91,AM91+AN89)</f>
        <v>0.99996233144629532</v>
      </c>
      <c r="AO91" s="5">
        <f>SUM(G91:AJ91)</f>
        <v>4</v>
      </c>
    </row>
    <row r="92" spans="1:41" x14ac:dyDescent="0.25">
      <c r="A92" s="1" t="s">
        <v>86</v>
      </c>
      <c r="B92" s="1" t="s">
        <v>53</v>
      </c>
      <c r="C92" s="1" t="s">
        <v>8</v>
      </c>
      <c r="D92" s="1" t="s">
        <v>54</v>
      </c>
      <c r="E92" s="34" t="s">
        <v>26</v>
      </c>
      <c r="F92" s="1" t="s">
        <v>11</v>
      </c>
      <c r="G92" s="5">
        <v>-1</v>
      </c>
      <c r="H92" s="5">
        <v>-1</v>
      </c>
      <c r="I92" s="5">
        <v>-1</v>
      </c>
      <c r="AK92" s="5">
        <v>44</v>
      </c>
    </row>
    <row r="93" spans="1:41" x14ac:dyDescent="0.25">
      <c r="A93" s="1" t="s">
        <v>86</v>
      </c>
      <c r="B93" s="1" t="s">
        <v>53</v>
      </c>
      <c r="C93" s="1" t="s">
        <v>30</v>
      </c>
      <c r="D93" s="1" t="s">
        <v>70</v>
      </c>
      <c r="E93" s="34" t="s">
        <v>28</v>
      </c>
      <c r="F93" s="1" t="s">
        <v>10</v>
      </c>
      <c r="N93" s="5">
        <v>3.8</v>
      </c>
      <c r="AK93" s="5">
        <v>45</v>
      </c>
      <c r="AM93" s="13">
        <f>+AO93/$AO$3</f>
        <v>9.622891030425023E-6</v>
      </c>
      <c r="AN93" s="7">
        <f>IF(AK93=1,AM93,AM93+AN91)</f>
        <v>0.99997195433732577</v>
      </c>
      <c r="AO93" s="5">
        <f>SUM(G93:AJ93)</f>
        <v>3.8</v>
      </c>
    </row>
    <row r="94" spans="1:41" x14ac:dyDescent="0.25">
      <c r="A94" s="1" t="s">
        <v>86</v>
      </c>
      <c r="B94" s="1" t="s">
        <v>53</v>
      </c>
      <c r="C94" s="1" t="s">
        <v>30</v>
      </c>
      <c r="D94" s="1" t="s">
        <v>70</v>
      </c>
      <c r="E94" s="34" t="s">
        <v>28</v>
      </c>
      <c r="F94" s="1" t="s">
        <v>11</v>
      </c>
      <c r="N94" s="5">
        <v>-1</v>
      </c>
      <c r="AK94" s="5">
        <v>45</v>
      </c>
    </row>
    <row r="95" spans="1:41" x14ac:dyDescent="0.25">
      <c r="A95" s="1" t="s">
        <v>86</v>
      </c>
      <c r="B95" s="1" t="s">
        <v>53</v>
      </c>
      <c r="C95" s="1" t="s">
        <v>8</v>
      </c>
      <c r="D95" s="1" t="s">
        <v>218</v>
      </c>
      <c r="E95" s="34" t="s">
        <v>21</v>
      </c>
      <c r="F95" s="1" t="s">
        <v>10</v>
      </c>
      <c r="W95" s="5">
        <v>2.7789999999999999</v>
      </c>
      <c r="AK95" s="5">
        <v>46</v>
      </c>
      <c r="AM95" s="13">
        <f>+AO95/$AO$3</f>
        <v>7.0373721509345108E-6</v>
      </c>
      <c r="AN95" s="7">
        <f>IF(AK95=1,AM95,AM95+AN93)</f>
        <v>0.99997899170947668</v>
      </c>
      <c r="AO95" s="5">
        <f>SUM(G95:AJ95)</f>
        <v>2.7789999999999999</v>
      </c>
    </row>
    <row r="96" spans="1:41" x14ac:dyDescent="0.25">
      <c r="A96" s="1" t="s">
        <v>86</v>
      </c>
      <c r="B96" s="1" t="s">
        <v>53</v>
      </c>
      <c r="C96" s="1" t="s">
        <v>8</v>
      </c>
      <c r="D96" s="1" t="s">
        <v>218</v>
      </c>
      <c r="E96" s="34" t="s">
        <v>21</v>
      </c>
      <c r="F96" s="1" t="s">
        <v>11</v>
      </c>
      <c r="W96" s="5">
        <v>-1</v>
      </c>
      <c r="AK96" s="5">
        <v>46</v>
      </c>
    </row>
    <row r="97" spans="1:41" x14ac:dyDescent="0.25">
      <c r="A97" s="1" t="s">
        <v>86</v>
      </c>
      <c r="B97" s="1" t="s">
        <v>53</v>
      </c>
      <c r="C97" s="1" t="s">
        <v>8</v>
      </c>
      <c r="D97" s="1" t="s">
        <v>212</v>
      </c>
      <c r="E97" s="34" t="s">
        <v>28</v>
      </c>
      <c r="F97" s="1" t="s">
        <v>10</v>
      </c>
      <c r="AE97" s="5">
        <v>2.0750000000000002</v>
      </c>
      <c r="AK97" s="5">
        <v>47</v>
      </c>
      <c r="AM97" s="13">
        <f>+AO97/$AO$3</f>
        <v>5.2546049705610328E-6</v>
      </c>
      <c r="AN97" s="7">
        <f>IF(AK97=1,AM97,AM97+AN95)</f>
        <v>0.99998424631444727</v>
      </c>
      <c r="AO97" s="5">
        <f>SUM(G97:AJ97)</f>
        <v>2.0750000000000002</v>
      </c>
    </row>
    <row r="98" spans="1:41" x14ac:dyDescent="0.25">
      <c r="A98" s="1" t="s">
        <v>86</v>
      </c>
      <c r="B98" s="1" t="s">
        <v>53</v>
      </c>
      <c r="C98" s="1" t="s">
        <v>8</v>
      </c>
      <c r="D98" s="1" t="s">
        <v>212</v>
      </c>
      <c r="E98" s="34" t="s">
        <v>28</v>
      </c>
      <c r="F98" s="1" t="s">
        <v>11</v>
      </c>
      <c r="AE98" s="5">
        <v>-1</v>
      </c>
      <c r="AK98" s="5">
        <v>47</v>
      </c>
    </row>
    <row r="99" spans="1:41" x14ac:dyDescent="0.25">
      <c r="A99" s="1" t="s">
        <v>86</v>
      </c>
      <c r="B99" s="1" t="s">
        <v>53</v>
      </c>
      <c r="C99" s="1" t="s">
        <v>8</v>
      </c>
      <c r="D99" s="1" t="s">
        <v>72</v>
      </c>
      <c r="E99" s="34" t="s">
        <v>21</v>
      </c>
      <c r="F99" s="1" t="s">
        <v>10</v>
      </c>
      <c r="K99" s="5">
        <v>2</v>
      </c>
      <c r="AK99" s="5">
        <v>48</v>
      </c>
      <c r="AM99" s="13">
        <f>+AO99/$AO$3</f>
        <v>5.0646794896973804E-6</v>
      </c>
      <c r="AN99" s="7">
        <f>IF(AK99=1,AM99,AM99+AN97)</f>
        <v>0.99998931099393695</v>
      </c>
      <c r="AO99" s="5">
        <f>SUM(G99:AJ99)</f>
        <v>2</v>
      </c>
    </row>
    <row r="100" spans="1:41" x14ac:dyDescent="0.25">
      <c r="A100" s="1" t="s">
        <v>86</v>
      </c>
      <c r="B100" s="1" t="s">
        <v>53</v>
      </c>
      <c r="C100" s="1" t="s">
        <v>8</v>
      </c>
      <c r="D100" s="1" t="s">
        <v>72</v>
      </c>
      <c r="E100" s="34" t="s">
        <v>21</v>
      </c>
      <c r="F100" s="1" t="s">
        <v>11</v>
      </c>
      <c r="K100" s="5" t="s">
        <v>15</v>
      </c>
      <c r="AK100" s="5">
        <v>48</v>
      </c>
    </row>
    <row r="101" spans="1:41" x14ac:dyDescent="0.25">
      <c r="A101" s="1" t="s">
        <v>86</v>
      </c>
      <c r="B101" s="1" t="s">
        <v>53</v>
      </c>
      <c r="C101" s="1" t="s">
        <v>8</v>
      </c>
      <c r="D101" s="1" t="s">
        <v>54</v>
      </c>
      <c r="E101" s="34" t="s">
        <v>9</v>
      </c>
      <c r="F101" s="1" t="s">
        <v>10</v>
      </c>
      <c r="N101" s="5">
        <v>1</v>
      </c>
      <c r="Q101" s="5">
        <v>6.5000000000000002E-2</v>
      </c>
      <c r="AK101" s="5">
        <v>49</v>
      </c>
      <c r="AM101" s="13">
        <f>+AO101/$AO$3</f>
        <v>2.6969418282638551E-6</v>
      </c>
      <c r="AN101" s="7">
        <f>IF(AK101=1,AM101,AM101+AN99)</f>
        <v>0.99999200793576526</v>
      </c>
      <c r="AO101" s="5">
        <f>SUM(G101:AJ101)</f>
        <v>1.0649999999999999</v>
      </c>
    </row>
    <row r="102" spans="1:41" x14ac:dyDescent="0.25">
      <c r="A102" s="1" t="s">
        <v>86</v>
      </c>
      <c r="B102" s="1" t="s">
        <v>53</v>
      </c>
      <c r="C102" s="1" t="s">
        <v>8</v>
      </c>
      <c r="D102" s="1" t="s">
        <v>54</v>
      </c>
      <c r="E102" s="34" t="s">
        <v>9</v>
      </c>
      <c r="F102" s="1" t="s">
        <v>11</v>
      </c>
      <c r="N102" s="5" t="s">
        <v>15</v>
      </c>
      <c r="Q102" s="5" t="s">
        <v>15</v>
      </c>
      <c r="AK102" s="5">
        <v>49</v>
      </c>
    </row>
    <row r="103" spans="1:41" x14ac:dyDescent="0.25">
      <c r="A103" s="1" t="s">
        <v>86</v>
      </c>
      <c r="B103" s="1" t="s">
        <v>53</v>
      </c>
      <c r="C103" s="1" t="s">
        <v>8</v>
      </c>
      <c r="D103" s="1" t="s">
        <v>236</v>
      </c>
      <c r="E103" s="34" t="s">
        <v>16</v>
      </c>
      <c r="F103" s="1" t="s">
        <v>10</v>
      </c>
      <c r="AF103" s="5">
        <v>1</v>
      </c>
      <c r="AK103" s="5">
        <v>50</v>
      </c>
      <c r="AM103" s="13">
        <f>+AO103/$AO$3</f>
        <v>2.5323397448486902E-6</v>
      </c>
      <c r="AN103" s="7">
        <f>IF(AK103=1,AM103,AM103+AN101)</f>
        <v>0.99999454027551016</v>
      </c>
      <c r="AO103" s="5">
        <f>SUM(G103:AJ103)</f>
        <v>1</v>
      </c>
    </row>
    <row r="104" spans="1:41" x14ac:dyDescent="0.25">
      <c r="A104" s="1" t="s">
        <v>86</v>
      </c>
      <c r="B104" s="1" t="s">
        <v>53</v>
      </c>
      <c r="C104" s="1" t="s">
        <v>8</v>
      </c>
      <c r="D104" s="1" t="s">
        <v>236</v>
      </c>
      <c r="E104" s="34" t="s">
        <v>16</v>
      </c>
      <c r="F104" s="1" t="s">
        <v>11</v>
      </c>
      <c r="AF104" s="5">
        <v>-1</v>
      </c>
      <c r="AK104" s="5">
        <v>50</v>
      </c>
    </row>
    <row r="105" spans="1:41" x14ac:dyDescent="0.25">
      <c r="A105" s="1" t="s">
        <v>86</v>
      </c>
      <c r="B105" s="1" t="s">
        <v>53</v>
      </c>
      <c r="C105" s="1" t="s">
        <v>8</v>
      </c>
      <c r="D105" s="1" t="s">
        <v>153</v>
      </c>
      <c r="E105" s="34" t="s">
        <v>32</v>
      </c>
      <c r="F105" s="1" t="s">
        <v>10</v>
      </c>
      <c r="Y105" s="5">
        <v>7.0999999999999994E-2</v>
      </c>
      <c r="Z105" s="5">
        <v>0.41299999999999998</v>
      </c>
      <c r="AF105" s="5">
        <v>0.318</v>
      </c>
      <c r="AK105" s="5">
        <v>51</v>
      </c>
      <c r="AM105" s="13">
        <f>+AO105/$AO$3</f>
        <v>2.0309364753686497E-6</v>
      </c>
      <c r="AN105" s="7">
        <f>IF(AK105=1,AM105,AM105+AN103)</f>
        <v>0.99999657121198549</v>
      </c>
      <c r="AO105" s="5">
        <f>SUM(G105:AJ105)</f>
        <v>0.80200000000000005</v>
      </c>
    </row>
    <row r="106" spans="1:41" x14ac:dyDescent="0.25">
      <c r="A106" s="1" t="s">
        <v>86</v>
      </c>
      <c r="B106" s="1" t="s">
        <v>53</v>
      </c>
      <c r="C106" s="1" t="s">
        <v>8</v>
      </c>
      <c r="D106" s="1" t="s">
        <v>153</v>
      </c>
      <c r="E106" s="34" t="s">
        <v>32</v>
      </c>
      <c r="F106" s="1" t="s">
        <v>11</v>
      </c>
      <c r="T106" s="5" t="s">
        <v>24</v>
      </c>
      <c r="Y106" s="5">
        <v>-1</v>
      </c>
      <c r="Z106" s="5">
        <v>-1</v>
      </c>
      <c r="AF106" s="5">
        <v>-1</v>
      </c>
      <c r="AK106" s="5">
        <v>51</v>
      </c>
    </row>
    <row r="107" spans="1:41" x14ac:dyDescent="0.25">
      <c r="A107" s="1" t="s">
        <v>86</v>
      </c>
      <c r="B107" s="1" t="s">
        <v>53</v>
      </c>
      <c r="C107" s="1" t="s">
        <v>8</v>
      </c>
      <c r="D107" s="1" t="s">
        <v>160</v>
      </c>
      <c r="E107" s="34" t="s">
        <v>33</v>
      </c>
      <c r="F107" s="1" t="s">
        <v>10</v>
      </c>
      <c r="AE107" s="5">
        <v>0.69099999999999995</v>
      </c>
      <c r="AK107" s="5">
        <v>52</v>
      </c>
      <c r="AM107" s="13">
        <f>+AO107/$AO$3</f>
        <v>1.749846763690445E-6</v>
      </c>
      <c r="AN107" s="7">
        <f>IF(AK107=1,AM107,AM107+AN105)</f>
        <v>0.9999983210587492</v>
      </c>
      <c r="AO107" s="5">
        <f>SUM(G107:AJ107)</f>
        <v>0.69099999999999995</v>
      </c>
    </row>
    <row r="108" spans="1:41" x14ac:dyDescent="0.25">
      <c r="A108" s="1" t="s">
        <v>86</v>
      </c>
      <c r="B108" s="1" t="s">
        <v>53</v>
      </c>
      <c r="C108" s="1" t="s">
        <v>8</v>
      </c>
      <c r="D108" s="1" t="s">
        <v>160</v>
      </c>
      <c r="E108" s="34" t="s">
        <v>33</v>
      </c>
      <c r="F108" s="1" t="s">
        <v>11</v>
      </c>
      <c r="AE108" s="5" t="s">
        <v>24</v>
      </c>
      <c r="AK108" s="5">
        <v>52</v>
      </c>
    </row>
    <row r="109" spans="1:41" x14ac:dyDescent="0.25">
      <c r="A109" s="1" t="s">
        <v>86</v>
      </c>
      <c r="B109" s="1" t="s">
        <v>53</v>
      </c>
      <c r="C109" s="1" t="s">
        <v>8</v>
      </c>
      <c r="D109" s="1" t="s">
        <v>58</v>
      </c>
      <c r="E109" s="34" t="s">
        <v>28</v>
      </c>
      <c r="F109" s="1" t="s">
        <v>10</v>
      </c>
      <c r="AE109" s="5">
        <v>0.17100000000000001</v>
      </c>
      <c r="AK109" s="5">
        <v>53</v>
      </c>
      <c r="AM109" s="13">
        <f>+AO109/$AO$3</f>
        <v>4.3303009636912609E-7</v>
      </c>
      <c r="AN109" s="7">
        <f>IF(AK109=1,AM109,AM109+AN107)</f>
        <v>0.99999875408884553</v>
      </c>
      <c r="AO109" s="5">
        <f>SUM(G109:AJ109)</f>
        <v>0.17100000000000001</v>
      </c>
    </row>
    <row r="110" spans="1:41" x14ac:dyDescent="0.25">
      <c r="A110" s="1" t="s">
        <v>86</v>
      </c>
      <c r="B110" s="1" t="s">
        <v>53</v>
      </c>
      <c r="C110" s="1" t="s">
        <v>8</v>
      </c>
      <c r="D110" s="1" t="s">
        <v>58</v>
      </c>
      <c r="E110" s="34" t="s">
        <v>28</v>
      </c>
      <c r="F110" s="1" t="s">
        <v>11</v>
      </c>
      <c r="AE110" s="5">
        <v>-1</v>
      </c>
      <c r="AK110" s="5">
        <v>53</v>
      </c>
    </row>
    <row r="111" spans="1:41" x14ac:dyDescent="0.25">
      <c r="A111" s="1" t="s">
        <v>86</v>
      </c>
      <c r="B111" s="1" t="s">
        <v>53</v>
      </c>
      <c r="C111" s="1" t="s">
        <v>8</v>
      </c>
      <c r="D111" s="1" t="s">
        <v>217</v>
      </c>
      <c r="E111" s="34" t="s">
        <v>32</v>
      </c>
      <c r="F111" s="1" t="s">
        <v>10</v>
      </c>
      <c r="O111" s="5">
        <v>0.15</v>
      </c>
      <c r="AK111" s="5">
        <v>54</v>
      </c>
      <c r="AM111" s="13">
        <f>+AO111/$AO$3</f>
        <v>3.7985096172730356E-7</v>
      </c>
      <c r="AN111" s="7">
        <f>IF(AK111=1,AM111,AM111+AN109)</f>
        <v>0.99999913393980722</v>
      </c>
      <c r="AO111" s="5">
        <f>SUM(G111:AJ111)</f>
        <v>0.15</v>
      </c>
    </row>
    <row r="112" spans="1:41" x14ac:dyDescent="0.25">
      <c r="A112" s="1" t="s">
        <v>86</v>
      </c>
      <c r="B112" s="1" t="s">
        <v>53</v>
      </c>
      <c r="C112" s="1" t="s">
        <v>8</v>
      </c>
      <c r="D112" s="1" t="s">
        <v>217</v>
      </c>
      <c r="E112" s="34" t="s">
        <v>32</v>
      </c>
      <c r="F112" s="1" t="s">
        <v>11</v>
      </c>
      <c r="O112" s="5">
        <v>-1</v>
      </c>
      <c r="AK112" s="5">
        <v>54</v>
      </c>
    </row>
    <row r="113" spans="1:41" x14ac:dyDescent="0.25">
      <c r="A113" s="1" t="s">
        <v>86</v>
      </c>
      <c r="B113" s="1" t="s">
        <v>53</v>
      </c>
      <c r="C113" s="1" t="s">
        <v>8</v>
      </c>
      <c r="D113" s="1" t="s">
        <v>35</v>
      </c>
      <c r="E113" s="34" t="s">
        <v>28</v>
      </c>
      <c r="F113" s="1" t="s">
        <v>10</v>
      </c>
      <c r="AE113" s="5">
        <v>9.4E-2</v>
      </c>
      <c r="AK113" s="5">
        <v>55</v>
      </c>
      <c r="AM113" s="13">
        <f>+AO113/$AO$3</f>
        <v>2.380399360157769E-7</v>
      </c>
      <c r="AN113" s="7">
        <f>IF(AK113=1,AM113,AM113+AN111)</f>
        <v>0.9999993719797432</v>
      </c>
      <c r="AO113" s="5">
        <f>SUM(G113:AJ113)</f>
        <v>9.4E-2</v>
      </c>
    </row>
    <row r="114" spans="1:41" x14ac:dyDescent="0.25">
      <c r="A114" s="1" t="s">
        <v>86</v>
      </c>
      <c r="B114" s="1" t="s">
        <v>53</v>
      </c>
      <c r="C114" s="1" t="s">
        <v>8</v>
      </c>
      <c r="D114" s="1" t="s">
        <v>35</v>
      </c>
      <c r="E114" s="34" t="s">
        <v>28</v>
      </c>
      <c r="F114" s="1" t="s">
        <v>11</v>
      </c>
      <c r="AE114" s="5">
        <v>-1</v>
      </c>
      <c r="AK114" s="5">
        <v>55</v>
      </c>
    </row>
    <row r="115" spans="1:41" x14ac:dyDescent="0.25">
      <c r="A115" s="1" t="s">
        <v>86</v>
      </c>
      <c r="B115" s="1" t="s">
        <v>53</v>
      </c>
      <c r="C115" s="1" t="s">
        <v>8</v>
      </c>
      <c r="D115" s="1" t="s">
        <v>74</v>
      </c>
      <c r="E115" s="34" t="s">
        <v>28</v>
      </c>
      <c r="F115" s="1" t="s">
        <v>10</v>
      </c>
      <c r="AB115" s="5">
        <v>6.6000000000000003E-2</v>
      </c>
      <c r="AK115" s="5">
        <v>56</v>
      </c>
      <c r="AM115" s="13">
        <f>+AO115/$AO$3</f>
        <v>1.6713442316001357E-7</v>
      </c>
      <c r="AN115" s="7">
        <f>IF(AK115=1,AM115,AM115+AN113)</f>
        <v>0.99999953911416639</v>
      </c>
      <c r="AO115" s="5">
        <f>SUM(G115:AJ115)</f>
        <v>6.6000000000000003E-2</v>
      </c>
    </row>
    <row r="116" spans="1:41" x14ac:dyDescent="0.25">
      <c r="A116" s="1" t="s">
        <v>86</v>
      </c>
      <c r="B116" s="1" t="s">
        <v>53</v>
      </c>
      <c r="C116" s="1" t="s">
        <v>8</v>
      </c>
      <c r="D116" s="1" t="s">
        <v>74</v>
      </c>
      <c r="E116" s="34" t="s">
        <v>28</v>
      </c>
      <c r="F116" s="1" t="s">
        <v>11</v>
      </c>
      <c r="AB116" s="5" t="s">
        <v>15</v>
      </c>
      <c r="AK116" s="5">
        <v>56</v>
      </c>
    </row>
    <row r="117" spans="1:41" x14ac:dyDescent="0.25">
      <c r="A117" s="1" t="s">
        <v>86</v>
      </c>
      <c r="B117" s="1" t="s">
        <v>53</v>
      </c>
      <c r="C117" s="1" t="s">
        <v>8</v>
      </c>
      <c r="D117" s="1" t="s">
        <v>50</v>
      </c>
      <c r="E117" s="34" t="s">
        <v>28</v>
      </c>
      <c r="F117" s="1" t="s">
        <v>10</v>
      </c>
      <c r="AE117" s="5">
        <v>6.3E-2</v>
      </c>
      <c r="AK117" s="5">
        <v>57</v>
      </c>
      <c r="AM117" s="13">
        <f>+AO117/$AO$3</f>
        <v>1.595374039254675E-7</v>
      </c>
      <c r="AN117" s="7">
        <f>IF(AK117=1,AM117,AM117+AN115)</f>
        <v>0.99999969865157035</v>
      </c>
      <c r="AO117" s="5">
        <f>SUM(G117:AJ117)</f>
        <v>6.3E-2</v>
      </c>
    </row>
    <row r="118" spans="1:41" x14ac:dyDescent="0.25">
      <c r="A118" s="1" t="s">
        <v>86</v>
      </c>
      <c r="B118" s="1" t="s">
        <v>53</v>
      </c>
      <c r="C118" s="1" t="s">
        <v>8</v>
      </c>
      <c r="D118" s="1" t="s">
        <v>50</v>
      </c>
      <c r="E118" s="34" t="s">
        <v>28</v>
      </c>
      <c r="F118" s="1" t="s">
        <v>11</v>
      </c>
      <c r="AE118" s="5">
        <v>-1</v>
      </c>
      <c r="AK118" s="5">
        <v>57</v>
      </c>
    </row>
    <row r="119" spans="1:41" x14ac:dyDescent="0.25">
      <c r="A119" s="1" t="s">
        <v>86</v>
      </c>
      <c r="B119" s="1" t="s">
        <v>53</v>
      </c>
      <c r="C119" s="1" t="s">
        <v>8</v>
      </c>
      <c r="D119" s="1" t="s">
        <v>161</v>
      </c>
      <c r="E119" s="34" t="s">
        <v>28</v>
      </c>
      <c r="F119" s="1" t="s">
        <v>10</v>
      </c>
      <c r="AE119" s="5">
        <v>6.3E-2</v>
      </c>
      <c r="AK119" s="5">
        <v>58</v>
      </c>
      <c r="AM119" s="13">
        <f>+AO119/$AO$3</f>
        <v>1.595374039254675E-7</v>
      </c>
      <c r="AN119" s="7">
        <f>IF(AK119=1,AM119,AM119+AN117)</f>
        <v>0.9999998581889743</v>
      </c>
      <c r="AO119" s="5">
        <f>SUM(G119:AJ119)</f>
        <v>6.3E-2</v>
      </c>
    </row>
    <row r="120" spans="1:41" x14ac:dyDescent="0.25">
      <c r="A120" s="1" t="s">
        <v>86</v>
      </c>
      <c r="B120" s="1" t="s">
        <v>53</v>
      </c>
      <c r="C120" s="1" t="s">
        <v>8</v>
      </c>
      <c r="D120" s="1" t="s">
        <v>161</v>
      </c>
      <c r="E120" s="34" t="s">
        <v>28</v>
      </c>
      <c r="F120" s="1" t="s">
        <v>11</v>
      </c>
      <c r="AE120" s="5">
        <v>-1</v>
      </c>
      <c r="AK120" s="5">
        <v>58</v>
      </c>
    </row>
    <row r="121" spans="1:41" x14ac:dyDescent="0.25">
      <c r="A121" s="1" t="s">
        <v>86</v>
      </c>
      <c r="B121" s="1" t="s">
        <v>53</v>
      </c>
      <c r="C121" s="1" t="s">
        <v>8</v>
      </c>
      <c r="D121" s="1" t="s">
        <v>215</v>
      </c>
      <c r="E121" s="34" t="s">
        <v>9</v>
      </c>
      <c r="F121" s="1" t="s">
        <v>10</v>
      </c>
      <c r="H121" s="5">
        <v>5.6000000000000001E-2</v>
      </c>
      <c r="AK121" s="5">
        <v>59</v>
      </c>
      <c r="AM121" s="13">
        <f>+AO121/$AO$3</f>
        <v>1.4181102571152666E-7</v>
      </c>
      <c r="AN121" s="7">
        <f>IF(AK121=1,AM121,AM121+AN119)</f>
        <v>1</v>
      </c>
      <c r="AO121" s="5">
        <f>SUM(G121:AJ121)</f>
        <v>5.6000000000000001E-2</v>
      </c>
    </row>
    <row r="122" spans="1:41" x14ac:dyDescent="0.25">
      <c r="A122" s="1" t="s">
        <v>86</v>
      </c>
      <c r="B122" s="1" t="s">
        <v>53</v>
      </c>
      <c r="C122" s="1" t="s">
        <v>8</v>
      </c>
      <c r="D122" s="1" t="s">
        <v>215</v>
      </c>
      <c r="E122" s="34" t="s">
        <v>9</v>
      </c>
      <c r="F122" s="1" t="s">
        <v>11</v>
      </c>
      <c r="H122" s="5">
        <v>-1</v>
      </c>
      <c r="AK122" s="5">
        <v>59</v>
      </c>
    </row>
  </sheetData>
  <mergeCells count="3">
    <mergeCell ref="E2:F2"/>
    <mergeCell ref="A1:D1"/>
    <mergeCell ref="B3:C3"/>
  </mergeCells>
  <conditionalFormatting sqref="E5:E1000">
    <cfRule type="cellIs" dxfId="125" priority="19" operator="equal">
      <formula>"UN"</formula>
    </cfRule>
  </conditionalFormatting>
  <conditionalFormatting sqref="G6:AJ122">
    <cfRule type="cellIs" dxfId="124" priority="3" operator="equal">
      <formula>-1</formula>
    </cfRule>
    <cfRule type="cellIs" dxfId="123" priority="4" operator="equal">
      <formula>"a"</formula>
    </cfRule>
    <cfRule type="cellIs" dxfId="122" priority="5" operator="equal">
      <formula>"b"</formula>
    </cfRule>
    <cfRule type="cellIs" dxfId="121" priority="6" operator="equal">
      <formula>"c"</formula>
    </cfRule>
    <cfRule type="cellIs" dxfId="120" priority="7" operator="equal">
      <formula>"bc"</formula>
    </cfRule>
    <cfRule type="cellIs" dxfId="119" priority="8" operator="equal">
      <formula>"ab"</formula>
    </cfRule>
    <cfRule type="cellIs" dxfId="118" priority="9" operator="equal">
      <formula>"ac"</formula>
    </cfRule>
    <cfRule type="cellIs" dxfId="117" priority="10" operator="equal">
      <formula>"abc"</formula>
    </cfRule>
  </conditionalFormatting>
  <conditionalFormatting sqref="AM5:AM122">
    <cfRule type="colorScale" priority="1747">
      <colorScale>
        <cfvo type="min"/>
        <cfvo type="percentile" val="50"/>
        <cfvo type="max"/>
        <color rgb="FFF8696B"/>
        <color rgb="FFFFEB84"/>
        <color rgb="FF63BE7B"/>
      </colorScale>
    </cfRule>
  </conditionalFormatting>
  <conditionalFormatting sqref="AM8">
    <cfRule type="colorScale" priority="83">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cfRule type="colorScale" priority="731">
      <colorScale>
        <cfvo type="min"/>
        <cfvo type="percentile" val="50"/>
        <cfvo type="max"/>
        <color rgb="FFF8696B"/>
        <color rgb="FFFFEB84"/>
        <color rgb="FF63BE7B"/>
      </colorScale>
    </cfRule>
  </conditionalFormatting>
  <conditionalFormatting sqref="AN5:AN122">
    <cfRule type="colorScale" priority="1754">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680">
      <colorScale>
        <cfvo type="min"/>
        <cfvo type="percentile" val="50"/>
        <cfvo type="num" val="0.97499999999999998"/>
        <color rgb="FF63BE7B"/>
        <color rgb="FFFCFCFF"/>
        <color rgb="FFF8696B"/>
      </colorScale>
    </cfRule>
  </conditionalFormatting>
  <conditionalFormatting sqref="AN8">
    <cfRule type="colorScale" priority="82">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cfRule type="colorScale" priority="780">
      <colorScale>
        <cfvo type="min"/>
        <cfvo type="percentile" val="50"/>
        <cfvo type="num" val="0.97499999999999998"/>
        <color rgb="FF63BE7B"/>
        <color rgb="FFFCFCFF"/>
        <color rgb="FFF8696B"/>
      </colorScale>
    </cfRule>
  </conditionalFormatting>
  <conditionalFormatting sqref="AO2">
    <cfRule type="cellIs" dxfId="116" priority="46" operator="equal">
      <formula>"Check functions"</formula>
    </cfRule>
  </conditionalFormatting>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AO128"/>
  <sheetViews>
    <sheetView zoomScale="70" zoomScaleNormal="70" zoomScaleSheetLayoutView="80" workbookViewId="0">
      <selection activeCell="E11" sqref="E11"/>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14. SWO-M stock</v>
      </c>
      <c r="B1" s="55"/>
      <c r="C1" s="55"/>
      <c r="D1" s="55"/>
      <c r="AO1" s="12">
        <v>14</v>
      </c>
    </row>
    <row r="2" spans="1:41" x14ac:dyDescent="0.25">
      <c r="E2" s="54" t="s">
        <v>146</v>
      </c>
      <c r="F2" s="54"/>
      <c r="G2" s="19">
        <f>SUMIF(G5:G128,"&gt;0")</f>
        <v>13264.866</v>
      </c>
      <c r="H2" s="19">
        <f t="shared" ref="H2:AJ2" si="0">SUMIF(H5:H128,"&gt;0")</f>
        <v>16082.214</v>
      </c>
      <c r="I2" s="19">
        <f t="shared" si="0"/>
        <v>13015.475</v>
      </c>
      <c r="J2" s="19">
        <f t="shared" si="0"/>
        <v>12052.811</v>
      </c>
      <c r="K2" s="19">
        <f t="shared" si="0"/>
        <v>14693.346</v>
      </c>
      <c r="L2" s="19">
        <f t="shared" si="0"/>
        <v>14368.865</v>
      </c>
      <c r="M2" s="19">
        <f t="shared" si="0"/>
        <v>13698.637000000001</v>
      </c>
      <c r="N2" s="19">
        <f t="shared" si="0"/>
        <v>15568.784999999998</v>
      </c>
      <c r="O2" s="19">
        <f t="shared" si="0"/>
        <v>15006.067000000001</v>
      </c>
      <c r="P2" s="19">
        <f t="shared" si="0"/>
        <v>12814.036000000002</v>
      </c>
      <c r="Q2" s="19">
        <f t="shared" si="0"/>
        <v>15693.588999999998</v>
      </c>
      <c r="R2" s="19">
        <f t="shared" si="0"/>
        <v>14404.920999999998</v>
      </c>
      <c r="S2" s="19">
        <f t="shared" si="0"/>
        <v>14621.904000000002</v>
      </c>
      <c r="T2" s="19">
        <f t="shared" si="0"/>
        <v>14915.465000000002</v>
      </c>
      <c r="U2" s="19">
        <f t="shared" si="0"/>
        <v>14226.838</v>
      </c>
      <c r="V2" s="19">
        <f t="shared" si="0"/>
        <v>13683.182000000001</v>
      </c>
      <c r="W2" s="19">
        <f t="shared" si="0"/>
        <v>13235.237999999998</v>
      </c>
      <c r="X2" s="19">
        <f t="shared" si="0"/>
        <v>14753.579000000005</v>
      </c>
      <c r="Y2" s="19">
        <f t="shared" si="0"/>
        <v>12640.349999999999</v>
      </c>
      <c r="Z2" s="19">
        <f t="shared" si="0"/>
        <v>11045.684999999999</v>
      </c>
      <c r="AA2" s="19">
        <f t="shared" si="0"/>
        <v>10069.722000000002</v>
      </c>
      <c r="AB2" s="19">
        <f t="shared" si="0"/>
        <v>10968.947999999999</v>
      </c>
      <c r="AC2" s="19">
        <f t="shared" si="0"/>
        <v>11983.127</v>
      </c>
      <c r="AD2" s="19">
        <f t="shared" si="0"/>
        <v>12300.114</v>
      </c>
      <c r="AE2" s="19">
        <f t="shared" si="0"/>
        <v>10390.451999999996</v>
      </c>
      <c r="AF2" s="19">
        <f t="shared" si="0"/>
        <v>8681.0759999999973</v>
      </c>
      <c r="AG2" s="19">
        <f t="shared" si="0"/>
        <v>8175.5909999999985</v>
      </c>
      <c r="AH2" s="19">
        <f t="shared" si="0"/>
        <v>7663.777000000001</v>
      </c>
      <c r="AI2" s="19">
        <f t="shared" si="0"/>
        <v>7512.3029999999972</v>
      </c>
      <c r="AJ2" s="19">
        <f t="shared" si="0"/>
        <v>7168.8860000000004</v>
      </c>
      <c r="AO2" s="12" t="str">
        <f>IF((SUM(G2:AJ2)=AO3),"Ok","Check functions")</f>
        <v>Ok</v>
      </c>
    </row>
    <row r="3" spans="1:41" x14ac:dyDescent="0.25">
      <c r="A3" s="45" t="s">
        <v>243</v>
      </c>
      <c r="B3" s="56">
        <v>4.9151499999999997</v>
      </c>
      <c r="C3" s="56"/>
      <c r="AO3" s="5">
        <f>SUM(AO5:AO128)</f>
        <v>374699.84900000005</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64</v>
      </c>
      <c r="C5" s="1" t="s">
        <v>8</v>
      </c>
      <c r="D5" s="1" t="s">
        <v>227</v>
      </c>
      <c r="E5" s="34" t="s">
        <v>21</v>
      </c>
      <c r="F5" s="1" t="s">
        <v>10</v>
      </c>
      <c r="G5" s="5">
        <v>3260</v>
      </c>
      <c r="H5" s="5">
        <v>3844</v>
      </c>
      <c r="I5" s="5">
        <v>3035</v>
      </c>
      <c r="J5" s="5">
        <v>2617</v>
      </c>
      <c r="K5" s="5">
        <v>2458</v>
      </c>
      <c r="L5" s="5">
        <v>2458</v>
      </c>
      <c r="M5" s="5">
        <v>2680</v>
      </c>
      <c r="N5" s="5">
        <v>2639</v>
      </c>
      <c r="O5" s="5">
        <v>2236</v>
      </c>
      <c r="P5" s="5">
        <v>1841</v>
      </c>
      <c r="Q5" s="5">
        <v>5844.23</v>
      </c>
      <c r="R5" s="5">
        <v>5451.57</v>
      </c>
      <c r="S5" s="5">
        <v>5559.76</v>
      </c>
      <c r="T5" s="5">
        <v>5253</v>
      </c>
      <c r="U5" s="5">
        <v>4563.68</v>
      </c>
      <c r="V5" s="5">
        <v>5245.625</v>
      </c>
      <c r="W5" s="5">
        <v>5437.5129999999999</v>
      </c>
      <c r="X5" s="5">
        <v>5918.6540000000005</v>
      </c>
      <c r="Y5" s="5">
        <v>5312.8990000000003</v>
      </c>
      <c r="Z5" s="5">
        <v>4474.232</v>
      </c>
      <c r="AA5" s="5">
        <v>3303.8910000000001</v>
      </c>
      <c r="AB5" s="5">
        <v>3921.3850000000002</v>
      </c>
      <c r="AC5" s="5">
        <v>4883.0129999999999</v>
      </c>
      <c r="AD5" s="5">
        <v>4539.6679999999997</v>
      </c>
      <c r="AE5" s="5">
        <v>3881.7869999999998</v>
      </c>
      <c r="AF5" s="5">
        <v>2288.54</v>
      </c>
      <c r="AG5" s="5">
        <v>2460.9859999999999</v>
      </c>
      <c r="AH5" s="5">
        <v>2231.3220000000001</v>
      </c>
      <c r="AI5" s="5">
        <v>1998.4359999999999</v>
      </c>
      <c r="AJ5" s="5">
        <v>2038.23</v>
      </c>
      <c r="AK5" s="5">
        <v>1</v>
      </c>
      <c r="AM5" s="13">
        <f>+AO5/$AO$3</f>
        <v>0.29804234321962586</v>
      </c>
      <c r="AN5" s="7">
        <f>IF(AK5=1,AM5,AM5+AN3)</f>
        <v>0.29804234321962586</v>
      </c>
      <c r="AO5" s="5">
        <f>SUM(G5:AJ5)</f>
        <v>111676.421</v>
      </c>
    </row>
    <row r="6" spans="1:41" x14ac:dyDescent="0.25">
      <c r="A6" s="1" t="s">
        <v>86</v>
      </c>
      <c r="B6" s="1" t="s">
        <v>64</v>
      </c>
      <c r="C6" s="1" t="s">
        <v>8</v>
      </c>
      <c r="D6" s="1" t="s">
        <v>227</v>
      </c>
      <c r="E6" s="34" t="s">
        <v>21</v>
      </c>
      <c r="F6" s="1" t="s">
        <v>11</v>
      </c>
      <c r="G6" s="5" t="s">
        <v>24</v>
      </c>
      <c r="H6" s="5" t="s">
        <v>13</v>
      </c>
      <c r="I6" s="5" t="s">
        <v>13</v>
      </c>
      <c r="J6" s="5" t="s">
        <v>13</v>
      </c>
      <c r="K6" s="5" t="s">
        <v>13</v>
      </c>
      <c r="L6" s="5" t="s">
        <v>13</v>
      </c>
      <c r="M6" s="5" t="s">
        <v>13</v>
      </c>
      <c r="N6" s="5" t="s">
        <v>13</v>
      </c>
      <c r="O6" s="5" t="s">
        <v>13</v>
      </c>
      <c r="P6" s="5" t="s">
        <v>13</v>
      </c>
      <c r="Q6" s="5" t="s">
        <v>13</v>
      </c>
      <c r="R6" s="5" t="s">
        <v>24</v>
      </c>
      <c r="S6" s="5" t="s">
        <v>13</v>
      </c>
      <c r="T6" s="5" t="s">
        <v>13</v>
      </c>
      <c r="U6" s="5" t="s">
        <v>24</v>
      </c>
      <c r="V6" s="5" t="s">
        <v>23</v>
      </c>
      <c r="W6" s="5" t="s">
        <v>12</v>
      </c>
      <c r="X6" s="5" t="s">
        <v>12</v>
      </c>
      <c r="Y6" s="5" t="s">
        <v>12</v>
      </c>
      <c r="Z6" s="5" t="s">
        <v>12</v>
      </c>
      <c r="AA6" s="5" t="s">
        <v>12</v>
      </c>
      <c r="AB6" s="5" t="s">
        <v>12</v>
      </c>
      <c r="AC6" s="5" t="s">
        <v>12</v>
      </c>
      <c r="AD6" s="5" t="s">
        <v>12</v>
      </c>
      <c r="AE6" s="5" t="s">
        <v>12</v>
      </c>
      <c r="AF6" s="5" t="s">
        <v>23</v>
      </c>
      <c r="AG6" s="5" t="s">
        <v>18</v>
      </c>
      <c r="AH6" s="5" t="s">
        <v>12</v>
      </c>
      <c r="AI6" s="5" t="s">
        <v>12</v>
      </c>
      <c r="AJ6" s="5" t="s">
        <v>12</v>
      </c>
      <c r="AK6" s="5">
        <v>1</v>
      </c>
    </row>
    <row r="7" spans="1:41" x14ac:dyDescent="0.25">
      <c r="A7" s="1" t="s">
        <v>86</v>
      </c>
      <c r="B7" s="1" t="s">
        <v>64</v>
      </c>
      <c r="C7" s="1" t="s">
        <v>8</v>
      </c>
      <c r="D7" s="1" t="s">
        <v>227</v>
      </c>
      <c r="E7" s="34" t="s">
        <v>22</v>
      </c>
      <c r="F7" s="1" t="s">
        <v>10</v>
      </c>
      <c r="G7" s="5">
        <v>3070</v>
      </c>
      <c r="H7" s="5">
        <v>3921</v>
      </c>
      <c r="I7" s="5">
        <v>4264</v>
      </c>
      <c r="J7" s="5">
        <v>2657</v>
      </c>
      <c r="K7" s="5">
        <v>3632</v>
      </c>
      <c r="L7" s="5">
        <v>3632</v>
      </c>
      <c r="M7" s="5">
        <v>3632</v>
      </c>
      <c r="N7" s="5">
        <v>4863</v>
      </c>
      <c r="O7" s="5">
        <v>4152</v>
      </c>
      <c r="P7" s="5">
        <v>1698</v>
      </c>
      <c r="Q7" s="5">
        <v>2540.4</v>
      </c>
      <c r="R7" s="5">
        <v>1482.57</v>
      </c>
      <c r="S7" s="5">
        <v>1890.83</v>
      </c>
      <c r="T7" s="5">
        <v>2373.39</v>
      </c>
      <c r="U7" s="5">
        <v>1948.03</v>
      </c>
      <c r="AC7" s="5">
        <v>0.248</v>
      </c>
      <c r="AK7" s="5">
        <v>2</v>
      </c>
      <c r="AM7" s="13">
        <f>+AO7/$AO$3</f>
        <v>0.122114989162966</v>
      </c>
      <c r="AN7" s="7">
        <f>IF(AK7=1,AM7,AM7+AN5)</f>
        <v>0.42015733238259184</v>
      </c>
      <c r="AO7" s="5">
        <f>SUM(G7:AJ7)</f>
        <v>45756.468000000001</v>
      </c>
    </row>
    <row r="8" spans="1:41" x14ac:dyDescent="0.25">
      <c r="A8" s="1" t="s">
        <v>86</v>
      </c>
      <c r="B8" s="1" t="s">
        <v>64</v>
      </c>
      <c r="C8" s="1" t="s">
        <v>8</v>
      </c>
      <c r="D8" s="1" t="s">
        <v>227</v>
      </c>
      <c r="E8" s="34" t="s">
        <v>22</v>
      </c>
      <c r="F8" s="1" t="s">
        <v>11</v>
      </c>
      <c r="G8" s="5" t="s">
        <v>13</v>
      </c>
      <c r="H8" s="5" t="s">
        <v>13</v>
      </c>
      <c r="I8" s="5" t="s">
        <v>24</v>
      </c>
      <c r="J8" s="5" t="s">
        <v>24</v>
      </c>
      <c r="K8" s="5" t="s">
        <v>24</v>
      </c>
      <c r="L8" s="5" t="s">
        <v>24</v>
      </c>
      <c r="M8" s="5" t="s">
        <v>24</v>
      </c>
      <c r="N8" s="5" t="s">
        <v>13</v>
      </c>
      <c r="O8" s="5" t="s">
        <v>24</v>
      </c>
      <c r="P8" s="5">
        <v>-1</v>
      </c>
      <c r="Q8" s="5" t="s">
        <v>24</v>
      </c>
      <c r="R8" s="5" t="s">
        <v>24</v>
      </c>
      <c r="S8" s="5" t="s">
        <v>24</v>
      </c>
      <c r="T8" s="5" t="s">
        <v>24</v>
      </c>
      <c r="U8" s="5">
        <v>-1</v>
      </c>
      <c r="AC8" s="5">
        <v>-1</v>
      </c>
      <c r="AK8" s="5">
        <v>2</v>
      </c>
    </row>
    <row r="9" spans="1:41" x14ac:dyDescent="0.25">
      <c r="A9" s="1" t="s">
        <v>86</v>
      </c>
      <c r="B9" s="1" t="s">
        <v>64</v>
      </c>
      <c r="C9" s="1" t="s">
        <v>8</v>
      </c>
      <c r="D9" s="1" t="s">
        <v>212</v>
      </c>
      <c r="E9" s="34" t="s">
        <v>21</v>
      </c>
      <c r="F9" s="1" t="s">
        <v>10</v>
      </c>
      <c r="G9" s="5">
        <v>1293</v>
      </c>
      <c r="H9" s="5">
        <v>1402</v>
      </c>
      <c r="I9" s="5">
        <v>1351</v>
      </c>
      <c r="J9" s="5">
        <v>1040</v>
      </c>
      <c r="K9" s="5">
        <v>1184</v>
      </c>
      <c r="L9" s="5">
        <v>1409</v>
      </c>
      <c r="M9" s="5">
        <v>866.7</v>
      </c>
      <c r="N9" s="5">
        <v>1395.713</v>
      </c>
      <c r="O9" s="5">
        <v>1401.8</v>
      </c>
      <c r="P9" s="5">
        <v>1420.7</v>
      </c>
      <c r="Q9" s="5">
        <v>1164.963</v>
      </c>
      <c r="R9" s="5">
        <v>929.56899999999996</v>
      </c>
      <c r="S9" s="5">
        <v>860.25699999999995</v>
      </c>
      <c r="T9" s="5">
        <v>1405.3679999999999</v>
      </c>
      <c r="U9" s="5">
        <v>1648.1869999999999</v>
      </c>
      <c r="V9" s="5">
        <v>2062.8020000000001</v>
      </c>
      <c r="W9" s="5">
        <v>1994.357</v>
      </c>
      <c r="X9" s="5">
        <v>1785.4079999999999</v>
      </c>
      <c r="Y9" s="5">
        <v>1730.1590000000001</v>
      </c>
      <c r="Z9" s="5">
        <v>1580.153</v>
      </c>
      <c r="AA9" s="5">
        <v>1605.412</v>
      </c>
      <c r="AB9" s="5">
        <v>2019.123</v>
      </c>
      <c r="AC9" s="5">
        <v>2288.6709999999998</v>
      </c>
      <c r="AD9" s="5">
        <v>1732.3309999999999</v>
      </c>
      <c r="AE9" s="5">
        <v>1486.7360000000001</v>
      </c>
      <c r="AF9" s="5">
        <v>1469.837</v>
      </c>
      <c r="AG9" s="5">
        <v>1548.2049999999999</v>
      </c>
      <c r="AH9" s="5">
        <v>1425.383</v>
      </c>
      <c r="AI9" s="5">
        <v>1557.4580000000001</v>
      </c>
      <c r="AJ9" s="5">
        <v>1541.7819999999999</v>
      </c>
      <c r="AK9" s="5">
        <v>3</v>
      </c>
      <c r="AM9" s="13">
        <f>+AO9/$AO$3</f>
        <v>0.11902880163690695</v>
      </c>
      <c r="AN9" s="7">
        <f>IF(AK9=1,AM9,AM9+AN7)</f>
        <v>0.53918613401949878</v>
      </c>
      <c r="AO9" s="5">
        <f>SUM(G9:AJ9)</f>
        <v>44600.073999999993</v>
      </c>
    </row>
    <row r="10" spans="1:41" x14ac:dyDescent="0.25">
      <c r="A10" s="1" t="s">
        <v>86</v>
      </c>
      <c r="B10" s="1" t="s">
        <v>64</v>
      </c>
      <c r="C10" s="1" t="s">
        <v>8</v>
      </c>
      <c r="D10" s="1" t="s">
        <v>212</v>
      </c>
      <c r="E10" s="34" t="s">
        <v>21</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86</v>
      </c>
      <c r="B11" s="1" t="s">
        <v>64</v>
      </c>
      <c r="C11" s="1" t="s">
        <v>8</v>
      </c>
      <c r="D11" s="1" t="s">
        <v>228</v>
      </c>
      <c r="E11" s="34" t="s">
        <v>21</v>
      </c>
      <c r="F11" s="1" t="s">
        <v>10</v>
      </c>
      <c r="G11" s="5">
        <v>1568</v>
      </c>
      <c r="H11" s="5">
        <v>2520</v>
      </c>
      <c r="I11" s="5">
        <v>974</v>
      </c>
      <c r="J11" s="5">
        <v>1237</v>
      </c>
      <c r="K11" s="5">
        <v>750</v>
      </c>
      <c r="L11" s="5">
        <v>1650</v>
      </c>
      <c r="M11" s="5">
        <v>1520</v>
      </c>
      <c r="N11" s="5">
        <v>1960</v>
      </c>
      <c r="O11" s="5">
        <v>1730</v>
      </c>
      <c r="P11" s="5">
        <v>1680</v>
      </c>
      <c r="Q11" s="5">
        <v>1230</v>
      </c>
      <c r="R11" s="5">
        <v>1129.1500000000001</v>
      </c>
      <c r="S11" s="5">
        <v>1423.7729999999999</v>
      </c>
      <c r="T11" s="5">
        <v>1373.87</v>
      </c>
      <c r="U11" s="5">
        <v>1906.934</v>
      </c>
      <c r="V11" s="5">
        <v>989.11</v>
      </c>
      <c r="W11" s="5">
        <v>1131.7349999999999</v>
      </c>
      <c r="X11" s="5">
        <v>1493.998</v>
      </c>
      <c r="Y11" s="5">
        <v>1306.3140000000001</v>
      </c>
      <c r="Z11" s="5">
        <v>877.31</v>
      </c>
      <c r="AA11" s="5">
        <v>1730.5239999999999</v>
      </c>
      <c r="AB11" s="5">
        <v>1343.856</v>
      </c>
      <c r="AC11" s="5">
        <v>760.68</v>
      </c>
      <c r="AD11" s="5">
        <v>760.77099999999996</v>
      </c>
      <c r="AE11" s="5">
        <v>391.9</v>
      </c>
      <c r="AF11" s="5">
        <v>350.178</v>
      </c>
      <c r="AG11" s="5">
        <v>744.79100000000005</v>
      </c>
      <c r="AH11" s="5">
        <v>657.08500000000004</v>
      </c>
      <c r="AI11" s="5">
        <v>685.51199999999994</v>
      </c>
      <c r="AJ11" s="5">
        <v>370.62200000000001</v>
      </c>
      <c r="AK11" s="5">
        <v>4</v>
      </c>
      <c r="AM11" s="13">
        <f>+AO11/$AO$3</f>
        <v>9.6736396069377659E-2</v>
      </c>
      <c r="AN11" s="7">
        <f>IF(AK11=1,AM11,AM11+AN9)</f>
        <v>0.63592253008887645</v>
      </c>
      <c r="AO11" s="5">
        <f>SUM(G11:AJ11)</f>
        <v>36247.113000000005</v>
      </c>
    </row>
    <row r="12" spans="1:41" x14ac:dyDescent="0.25">
      <c r="A12" s="1" t="s">
        <v>86</v>
      </c>
      <c r="B12" s="1" t="s">
        <v>64</v>
      </c>
      <c r="C12" s="1" t="s">
        <v>8</v>
      </c>
      <c r="D12" s="1" t="s">
        <v>228</v>
      </c>
      <c r="E12" s="34" t="s">
        <v>21</v>
      </c>
      <c r="F12" s="1" t="s">
        <v>11</v>
      </c>
      <c r="G12" s="5" t="s">
        <v>13</v>
      </c>
      <c r="H12" s="5" t="s">
        <v>13</v>
      </c>
      <c r="I12" s="5" t="s">
        <v>13</v>
      </c>
      <c r="J12" s="5">
        <v>-1</v>
      </c>
      <c r="K12" s="5">
        <v>-1</v>
      </c>
      <c r="L12" s="5" t="s">
        <v>13</v>
      </c>
      <c r="M12" s="5" t="s">
        <v>13</v>
      </c>
      <c r="N12" s="5" t="s">
        <v>13</v>
      </c>
      <c r="O12" s="5" t="s">
        <v>13</v>
      </c>
      <c r="P12" s="5" t="s">
        <v>24</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24</v>
      </c>
      <c r="AE12" s="5" t="s">
        <v>13</v>
      </c>
      <c r="AF12" s="5" t="s">
        <v>13</v>
      </c>
      <c r="AG12" s="5" t="s">
        <v>13</v>
      </c>
      <c r="AH12" s="5" t="s">
        <v>13</v>
      </c>
      <c r="AI12" s="5" t="s">
        <v>13</v>
      </c>
      <c r="AJ12" s="5" t="s">
        <v>13</v>
      </c>
      <c r="AK12" s="5">
        <v>4</v>
      </c>
    </row>
    <row r="13" spans="1:41" x14ac:dyDescent="0.25">
      <c r="A13" s="1" t="s">
        <v>86</v>
      </c>
      <c r="B13" s="1" t="s">
        <v>64</v>
      </c>
      <c r="C13" s="1" t="s">
        <v>8</v>
      </c>
      <c r="D13" s="1" t="s">
        <v>37</v>
      </c>
      <c r="E13" s="34" t="s">
        <v>22</v>
      </c>
      <c r="F13" s="1" t="s">
        <v>10</v>
      </c>
      <c r="G13" s="5">
        <v>2068</v>
      </c>
      <c r="H13" s="5">
        <v>2109</v>
      </c>
      <c r="I13" s="5">
        <v>1518</v>
      </c>
      <c r="J13" s="5">
        <v>2461</v>
      </c>
      <c r="K13" s="5">
        <v>4653</v>
      </c>
      <c r="L13" s="5">
        <v>2905</v>
      </c>
      <c r="M13" s="5">
        <v>2979</v>
      </c>
      <c r="N13" s="5">
        <v>2503</v>
      </c>
      <c r="O13" s="5">
        <v>2266</v>
      </c>
      <c r="P13" s="5">
        <v>2230</v>
      </c>
      <c r="Q13" s="5">
        <v>1629</v>
      </c>
      <c r="R13" s="5">
        <v>1299</v>
      </c>
      <c r="S13" s="5">
        <v>722</v>
      </c>
      <c r="T13" s="5">
        <v>603</v>
      </c>
      <c r="U13" s="5">
        <v>615</v>
      </c>
      <c r="V13" s="5">
        <v>587</v>
      </c>
      <c r="W13" s="5">
        <v>477</v>
      </c>
      <c r="X13" s="5">
        <v>410</v>
      </c>
      <c r="Y13" s="5">
        <v>387</v>
      </c>
      <c r="AK13" s="5">
        <v>5</v>
      </c>
      <c r="AM13" s="13">
        <f>+AO13/$AO$3</f>
        <v>8.6525255044871921E-2</v>
      </c>
      <c r="AN13" s="7">
        <f>IF(AK13=1,AM13,AM13+AN11)</f>
        <v>0.72244778513374841</v>
      </c>
      <c r="AO13" s="5">
        <f>SUM(G13:AJ13)</f>
        <v>32421</v>
      </c>
    </row>
    <row r="14" spans="1:41" x14ac:dyDescent="0.25">
      <c r="A14" s="1" t="s">
        <v>86</v>
      </c>
      <c r="B14" s="1" t="s">
        <v>64</v>
      </c>
      <c r="C14" s="1" t="s">
        <v>8</v>
      </c>
      <c r="D14" s="1" t="s">
        <v>37</v>
      </c>
      <c r="E14" s="34" t="s">
        <v>22</v>
      </c>
      <c r="F14" s="1" t="s">
        <v>11</v>
      </c>
      <c r="G14" s="5">
        <v>-1</v>
      </c>
      <c r="H14" s="5" t="s">
        <v>24</v>
      </c>
      <c r="I14" s="5">
        <v>-1</v>
      </c>
      <c r="J14" s="5">
        <v>-1</v>
      </c>
      <c r="K14" s="5">
        <v>-1</v>
      </c>
      <c r="L14" s="5" t="s">
        <v>17</v>
      </c>
      <c r="M14" s="5" t="s">
        <v>23</v>
      </c>
      <c r="N14" s="5" t="s">
        <v>12</v>
      </c>
      <c r="O14" s="5" t="s">
        <v>12</v>
      </c>
      <c r="P14" s="5" t="s">
        <v>24</v>
      </c>
      <c r="Q14" s="5" t="s">
        <v>24</v>
      </c>
      <c r="R14" s="5" t="s">
        <v>24</v>
      </c>
      <c r="S14" s="5" t="s">
        <v>24</v>
      </c>
      <c r="T14" s="5" t="s">
        <v>24</v>
      </c>
      <c r="U14" s="5" t="s">
        <v>24</v>
      </c>
      <c r="V14" s="5" t="s">
        <v>12</v>
      </c>
      <c r="W14" s="5">
        <v>-1</v>
      </c>
      <c r="X14" s="5" t="s">
        <v>12</v>
      </c>
      <c r="Y14" s="5" t="s">
        <v>12</v>
      </c>
      <c r="AK14" s="5">
        <v>5</v>
      </c>
    </row>
    <row r="15" spans="1:41" x14ac:dyDescent="0.25">
      <c r="A15" s="1" t="s">
        <v>86</v>
      </c>
      <c r="B15" s="1" t="s">
        <v>64</v>
      </c>
      <c r="C15" s="1" t="s">
        <v>8</v>
      </c>
      <c r="D15" s="1" t="s">
        <v>37</v>
      </c>
      <c r="E15" s="34" t="s">
        <v>21</v>
      </c>
      <c r="F15" s="1" t="s">
        <v>10</v>
      </c>
      <c r="G15" s="5">
        <v>517</v>
      </c>
      <c r="H15" s="5">
        <v>527</v>
      </c>
      <c r="I15" s="5">
        <v>169</v>
      </c>
      <c r="J15" s="5">
        <v>273</v>
      </c>
      <c r="K15" s="5">
        <v>245</v>
      </c>
      <c r="L15" s="5">
        <v>323</v>
      </c>
      <c r="M15" s="5">
        <v>259</v>
      </c>
      <c r="N15" s="5">
        <v>205</v>
      </c>
      <c r="O15" s="5">
        <v>754</v>
      </c>
      <c r="P15" s="5">
        <v>1149</v>
      </c>
      <c r="Q15" s="5">
        <v>1670</v>
      </c>
      <c r="R15" s="5">
        <v>1954</v>
      </c>
      <c r="S15" s="5">
        <v>1801</v>
      </c>
      <c r="T15" s="5">
        <v>1455</v>
      </c>
      <c r="U15" s="5">
        <v>1107</v>
      </c>
      <c r="V15" s="5">
        <v>1713.35</v>
      </c>
      <c r="W15" s="5">
        <v>1388.1890000000001</v>
      </c>
      <c r="X15" s="5">
        <v>1500.7439999999999</v>
      </c>
      <c r="Y15" s="5">
        <v>800.39700000000005</v>
      </c>
      <c r="Z15" s="5">
        <v>1002.998</v>
      </c>
      <c r="AA15" s="5">
        <v>962.97799999999995</v>
      </c>
      <c r="AB15" s="5">
        <v>967.88900000000001</v>
      </c>
      <c r="AC15" s="5">
        <v>603.86199999999997</v>
      </c>
      <c r="AD15" s="5">
        <v>1395.269</v>
      </c>
      <c r="AE15" s="5">
        <v>1350.2629999999999</v>
      </c>
      <c r="AF15" s="5">
        <v>1367.816</v>
      </c>
      <c r="AG15" s="5">
        <v>982.26</v>
      </c>
      <c r="AH15" s="5">
        <v>951</v>
      </c>
      <c r="AI15" s="5">
        <v>924.2</v>
      </c>
      <c r="AJ15" s="5">
        <v>890.86</v>
      </c>
      <c r="AK15" s="5">
        <v>6</v>
      </c>
      <c r="AM15" s="13">
        <f>+AO15/$AO$3</f>
        <v>7.7955929467161317E-2</v>
      </c>
      <c r="AN15" s="7">
        <f>IF(AK15=1,AM15,AM15+AN13)</f>
        <v>0.80040371460090975</v>
      </c>
      <c r="AO15" s="5">
        <f>SUM(G15:AJ15)</f>
        <v>29210.074999999997</v>
      </c>
    </row>
    <row r="16" spans="1:41" x14ac:dyDescent="0.25">
      <c r="A16" s="1" t="s">
        <v>86</v>
      </c>
      <c r="B16" s="1" t="s">
        <v>64</v>
      </c>
      <c r="C16" s="1" t="s">
        <v>8</v>
      </c>
      <c r="D16" s="1" t="s">
        <v>37</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t="s">
        <v>23</v>
      </c>
      <c r="AA16" s="5" t="s">
        <v>12</v>
      </c>
      <c r="AB16" s="5" t="s">
        <v>12</v>
      </c>
      <c r="AC16" s="5" t="s">
        <v>12</v>
      </c>
      <c r="AD16" s="5" t="s">
        <v>12</v>
      </c>
      <c r="AE16" s="5" t="s">
        <v>12</v>
      </c>
      <c r="AF16" s="5" t="s">
        <v>12</v>
      </c>
      <c r="AG16" s="5" t="s">
        <v>13</v>
      </c>
      <c r="AH16" s="5" t="s">
        <v>23</v>
      </c>
      <c r="AI16" s="5" t="s">
        <v>12</v>
      </c>
      <c r="AJ16" s="5" t="s">
        <v>12</v>
      </c>
      <c r="AK16" s="5">
        <v>6</v>
      </c>
    </row>
    <row r="17" spans="1:41" x14ac:dyDescent="0.25">
      <c r="A17" s="1" t="s">
        <v>86</v>
      </c>
      <c r="B17" s="1" t="s">
        <v>64</v>
      </c>
      <c r="C17" s="1" t="s">
        <v>8</v>
      </c>
      <c r="D17" s="1" t="s">
        <v>89</v>
      </c>
      <c r="E17" s="34" t="s">
        <v>21</v>
      </c>
      <c r="F17" s="1" t="s">
        <v>10</v>
      </c>
      <c r="G17" s="5">
        <v>354</v>
      </c>
      <c r="H17" s="5">
        <v>298</v>
      </c>
      <c r="I17" s="5">
        <v>378</v>
      </c>
      <c r="J17" s="5">
        <v>352</v>
      </c>
      <c r="K17" s="5">
        <v>346</v>
      </c>
      <c r="L17" s="5">
        <v>414</v>
      </c>
      <c r="M17" s="5">
        <v>468</v>
      </c>
      <c r="N17" s="5">
        <v>483</v>
      </c>
      <c r="O17" s="5">
        <v>567</v>
      </c>
      <c r="P17" s="5">
        <v>1138</v>
      </c>
      <c r="Q17" s="5">
        <v>285.00099999999998</v>
      </c>
      <c r="R17" s="5">
        <v>791</v>
      </c>
      <c r="S17" s="5">
        <v>791</v>
      </c>
      <c r="T17" s="5">
        <v>949</v>
      </c>
      <c r="U17" s="5">
        <v>1024</v>
      </c>
      <c r="V17" s="5">
        <v>1231.9169999999999</v>
      </c>
      <c r="W17" s="5">
        <v>1233.136</v>
      </c>
      <c r="X17" s="5">
        <v>1238.01</v>
      </c>
      <c r="Y17" s="5">
        <v>1267.2539999999999</v>
      </c>
      <c r="Z17" s="5">
        <v>1264.817</v>
      </c>
      <c r="AA17" s="5">
        <v>1262.3800000000001</v>
      </c>
      <c r="AB17" s="5">
        <v>1301.8900000000001</v>
      </c>
      <c r="AC17" s="5">
        <v>1306.9459999999999</v>
      </c>
      <c r="AD17" s="5">
        <v>1272.8340000000001</v>
      </c>
      <c r="AE17" s="5">
        <v>1377.222</v>
      </c>
      <c r="AF17" s="5">
        <v>1337.5029999999999</v>
      </c>
      <c r="AG17" s="5">
        <v>934</v>
      </c>
      <c r="AH17" s="5">
        <v>917.92</v>
      </c>
      <c r="AI17" s="5">
        <v>890.66</v>
      </c>
      <c r="AJ17" s="5">
        <v>857.22699999999998</v>
      </c>
      <c r="AK17" s="5">
        <v>7</v>
      </c>
      <c r="AM17" s="13">
        <f>+AO17/$AO$3</f>
        <v>7.0274159624761398E-2</v>
      </c>
      <c r="AN17" s="7">
        <f>IF(AK17=1,AM17,AM17+AN15)</f>
        <v>0.87067787422567111</v>
      </c>
      <c r="AO17" s="5">
        <f>SUM(G17:AJ17)</f>
        <v>26331.716999999997</v>
      </c>
    </row>
    <row r="18" spans="1:41" x14ac:dyDescent="0.25">
      <c r="A18" s="1" t="s">
        <v>86</v>
      </c>
      <c r="B18" s="1" t="s">
        <v>64</v>
      </c>
      <c r="C18" s="1" t="s">
        <v>8</v>
      </c>
      <c r="D18" s="1" t="s">
        <v>89</v>
      </c>
      <c r="E18" s="34" t="s">
        <v>21</v>
      </c>
      <c r="F18" s="1" t="s">
        <v>11</v>
      </c>
      <c r="G18" s="5">
        <v>-1</v>
      </c>
      <c r="H18" s="5">
        <v>-1</v>
      </c>
      <c r="I18" s="5">
        <v>-1</v>
      </c>
      <c r="J18" s="5">
        <v>-1</v>
      </c>
      <c r="K18" s="5">
        <v>-1</v>
      </c>
      <c r="L18" s="5">
        <v>-1</v>
      </c>
      <c r="M18" s="5" t="s">
        <v>15</v>
      </c>
      <c r="N18" s="5" t="s">
        <v>15</v>
      </c>
      <c r="O18" s="5" t="s">
        <v>15</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G18" s="5">
        <v>-1</v>
      </c>
      <c r="AH18" s="5" t="s">
        <v>12</v>
      </c>
      <c r="AI18" s="5" t="s">
        <v>12</v>
      </c>
      <c r="AJ18" s="5" t="s">
        <v>12</v>
      </c>
      <c r="AK18" s="5">
        <v>7</v>
      </c>
    </row>
    <row r="19" spans="1:41" x14ac:dyDescent="0.25">
      <c r="A19" s="1" t="s">
        <v>86</v>
      </c>
      <c r="B19" s="1" t="s">
        <v>64</v>
      </c>
      <c r="C19" s="1" t="s">
        <v>8</v>
      </c>
      <c r="D19" s="1" t="s">
        <v>90</v>
      </c>
      <c r="E19" s="34" t="s">
        <v>21</v>
      </c>
      <c r="F19" s="1" t="s">
        <v>10</v>
      </c>
      <c r="G19" s="5">
        <v>173</v>
      </c>
      <c r="H19" s="5">
        <v>185</v>
      </c>
      <c r="I19" s="5">
        <v>247</v>
      </c>
      <c r="J19" s="5">
        <v>247</v>
      </c>
      <c r="K19" s="5">
        <v>247</v>
      </c>
      <c r="L19" s="5">
        <v>178</v>
      </c>
      <c r="M19" s="5">
        <v>126</v>
      </c>
      <c r="N19" s="5">
        <v>166</v>
      </c>
      <c r="O19" s="5">
        <v>439</v>
      </c>
      <c r="P19" s="5">
        <v>347</v>
      </c>
      <c r="Q19" s="5">
        <v>238</v>
      </c>
      <c r="R19" s="5">
        <v>174</v>
      </c>
      <c r="S19" s="5">
        <v>93</v>
      </c>
      <c r="T19" s="5">
        <v>496</v>
      </c>
      <c r="U19" s="5">
        <v>492</v>
      </c>
      <c r="V19" s="5">
        <v>977.24800000000005</v>
      </c>
      <c r="W19" s="5">
        <v>570.26400000000001</v>
      </c>
      <c r="X19" s="5">
        <v>559.83199999999999</v>
      </c>
      <c r="Y19" s="5">
        <v>234.29599999999999</v>
      </c>
      <c r="Z19" s="5">
        <v>433.21</v>
      </c>
      <c r="AA19" s="5">
        <v>467.3</v>
      </c>
      <c r="AB19" s="5">
        <v>693.49</v>
      </c>
      <c r="AC19" s="5">
        <v>705.21900000000005</v>
      </c>
      <c r="AD19" s="5">
        <v>841.54399999999998</v>
      </c>
      <c r="AE19" s="5">
        <v>755.26400000000001</v>
      </c>
      <c r="AF19" s="5">
        <v>725.053</v>
      </c>
      <c r="AG19" s="5">
        <v>517.49</v>
      </c>
      <c r="AH19" s="5">
        <v>500.95</v>
      </c>
      <c r="AI19" s="5">
        <v>445.75</v>
      </c>
      <c r="AJ19" s="5">
        <v>471.78300000000002</v>
      </c>
      <c r="AK19" s="5">
        <v>8</v>
      </c>
      <c r="AM19" s="13">
        <f>+AO19/$AO$3</f>
        <v>3.4018409759220367E-2</v>
      </c>
      <c r="AN19" s="7">
        <f>IF(AK19=1,AM19,AM19+AN17)</f>
        <v>0.90469628398489144</v>
      </c>
      <c r="AO19" s="5">
        <f>SUM(G19:AJ19)</f>
        <v>12746.692999999999</v>
      </c>
    </row>
    <row r="20" spans="1:41" x14ac:dyDescent="0.25">
      <c r="A20" s="1" t="s">
        <v>86</v>
      </c>
      <c r="B20" s="1" t="s">
        <v>64</v>
      </c>
      <c r="C20" s="1" t="s">
        <v>8</v>
      </c>
      <c r="D20" s="1" t="s">
        <v>90</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v>-1</v>
      </c>
      <c r="X20" s="5">
        <v>-1</v>
      </c>
      <c r="Y20" s="5" t="s">
        <v>13</v>
      </c>
      <c r="Z20" s="5" t="s">
        <v>13</v>
      </c>
      <c r="AA20" s="5" t="s">
        <v>13</v>
      </c>
      <c r="AB20" s="5" t="s">
        <v>13</v>
      </c>
      <c r="AC20" s="5" t="s">
        <v>13</v>
      </c>
      <c r="AD20" s="5">
        <v>-1</v>
      </c>
      <c r="AE20" s="5">
        <v>-1</v>
      </c>
      <c r="AF20" s="5">
        <v>-1</v>
      </c>
      <c r="AG20" s="5" t="s">
        <v>13</v>
      </c>
      <c r="AH20" s="5" t="s">
        <v>15</v>
      </c>
      <c r="AI20" s="5" t="s">
        <v>13</v>
      </c>
      <c r="AJ20" s="5">
        <v>-1</v>
      </c>
      <c r="AK20" s="5">
        <v>8</v>
      </c>
    </row>
    <row r="21" spans="1:41" x14ac:dyDescent="0.25">
      <c r="A21" s="1" t="s">
        <v>86</v>
      </c>
      <c r="B21" s="1" t="s">
        <v>64</v>
      </c>
      <c r="C21" s="1" t="s">
        <v>8</v>
      </c>
      <c r="D21" s="1" t="s">
        <v>230</v>
      </c>
      <c r="E21" s="34" t="s">
        <v>21</v>
      </c>
      <c r="F21" s="1" t="s">
        <v>10</v>
      </c>
      <c r="G21" s="5">
        <v>90.866</v>
      </c>
      <c r="H21" s="5">
        <v>47.213999999999999</v>
      </c>
      <c r="I21" s="5">
        <v>71.707999999999998</v>
      </c>
      <c r="J21" s="5">
        <v>71.811000000000007</v>
      </c>
      <c r="K21" s="5">
        <v>100.346</v>
      </c>
      <c r="L21" s="5">
        <v>152.86500000000001</v>
      </c>
      <c r="M21" s="5">
        <v>186.93700000000001</v>
      </c>
      <c r="N21" s="5">
        <v>175.24199999999999</v>
      </c>
      <c r="O21" s="5">
        <v>101.581</v>
      </c>
      <c r="P21" s="5">
        <v>257</v>
      </c>
      <c r="Q21" s="5">
        <v>162.51599999999999</v>
      </c>
      <c r="R21" s="5">
        <v>195.26300000000001</v>
      </c>
      <c r="S21" s="5">
        <v>362.11200000000002</v>
      </c>
      <c r="T21" s="5">
        <v>239.18100000000001</v>
      </c>
      <c r="U21" s="5">
        <v>213.48699999999999</v>
      </c>
      <c r="V21" s="5">
        <v>260.23399999999998</v>
      </c>
      <c r="W21" s="5">
        <v>265.93700000000001</v>
      </c>
      <c r="X21" s="5">
        <v>422.76100000000002</v>
      </c>
      <c r="Y21" s="5">
        <v>532.005</v>
      </c>
      <c r="Z21" s="5">
        <v>503.36</v>
      </c>
      <c r="AA21" s="5">
        <v>459.91</v>
      </c>
      <c r="AB21" s="5">
        <v>376.49299999999999</v>
      </c>
      <c r="AC21" s="5">
        <v>489.34199999999998</v>
      </c>
      <c r="AD21" s="5">
        <v>409.68200000000002</v>
      </c>
      <c r="AE21" s="5">
        <v>330.38099999999997</v>
      </c>
      <c r="AF21" s="5">
        <v>307.65300000000002</v>
      </c>
      <c r="AG21" s="5">
        <v>406.81900000000002</v>
      </c>
      <c r="AH21" s="5">
        <v>361.29</v>
      </c>
      <c r="AI21" s="5">
        <v>391.1</v>
      </c>
      <c r="AJ21" s="5">
        <v>380.46</v>
      </c>
      <c r="AK21" s="5">
        <v>9</v>
      </c>
      <c r="AM21" s="13">
        <f>+AO21/$AO$3</f>
        <v>2.2219267027246654E-2</v>
      </c>
      <c r="AN21" s="7">
        <f>IF(AK21=1,AM21,AM21+AN19)</f>
        <v>0.92691555101213807</v>
      </c>
      <c r="AO21" s="5">
        <f>SUM(G21:AJ21)</f>
        <v>8325.5560000000005</v>
      </c>
    </row>
    <row r="22" spans="1:41" x14ac:dyDescent="0.25">
      <c r="A22" s="1" t="s">
        <v>86</v>
      </c>
      <c r="B22" s="1" t="s">
        <v>64</v>
      </c>
      <c r="C22" s="1" t="s">
        <v>8</v>
      </c>
      <c r="D22" s="1" t="s">
        <v>230</v>
      </c>
      <c r="E22" s="34" t="s">
        <v>21</v>
      </c>
      <c r="F22" s="1" t="s">
        <v>11</v>
      </c>
      <c r="G22" s="5">
        <v>-1</v>
      </c>
      <c r="H22" s="5">
        <v>-1</v>
      </c>
      <c r="I22" s="5">
        <v>-1</v>
      </c>
      <c r="J22" s="5">
        <v>-1</v>
      </c>
      <c r="K22" s="5">
        <v>-1</v>
      </c>
      <c r="L22" s="5">
        <v>-1</v>
      </c>
      <c r="M22" s="5" t="s">
        <v>18</v>
      </c>
      <c r="N22" s="5" t="s">
        <v>18</v>
      </c>
      <c r="O22" s="5" t="s">
        <v>18</v>
      </c>
      <c r="P22" s="5">
        <v>-1</v>
      </c>
      <c r="Q22" s="5">
        <v>-1</v>
      </c>
      <c r="R22" s="5">
        <v>-1</v>
      </c>
      <c r="S22" s="5" t="s">
        <v>12</v>
      </c>
      <c r="T22" s="5" t="s">
        <v>23</v>
      </c>
      <c r="U22" s="5" t="s">
        <v>13</v>
      </c>
      <c r="V22" s="5" t="s">
        <v>12</v>
      </c>
      <c r="W22" s="5" t="s">
        <v>13</v>
      </c>
      <c r="X22" s="5" t="s">
        <v>13</v>
      </c>
      <c r="Y22" s="5" t="s">
        <v>13</v>
      </c>
      <c r="Z22" s="5" t="s">
        <v>12</v>
      </c>
      <c r="AA22" s="5" t="s">
        <v>13</v>
      </c>
      <c r="AB22" s="5" t="s">
        <v>12</v>
      </c>
      <c r="AC22" s="5" t="s">
        <v>12</v>
      </c>
      <c r="AD22" s="5" t="s">
        <v>12</v>
      </c>
      <c r="AE22" s="5" t="s">
        <v>12</v>
      </c>
      <c r="AF22" s="5" t="s">
        <v>12</v>
      </c>
      <c r="AG22" s="5" t="s">
        <v>13</v>
      </c>
      <c r="AH22" s="5" t="s">
        <v>12</v>
      </c>
      <c r="AI22" s="5" t="s">
        <v>15</v>
      </c>
      <c r="AJ22" s="5" t="s">
        <v>12</v>
      </c>
      <c r="AK22" s="5">
        <v>9</v>
      </c>
    </row>
    <row r="23" spans="1:41" x14ac:dyDescent="0.25">
      <c r="A23" s="1" t="s">
        <v>86</v>
      </c>
      <c r="B23" s="1" t="s">
        <v>64</v>
      </c>
      <c r="C23" s="1" t="s">
        <v>8</v>
      </c>
      <c r="D23" s="1" t="s">
        <v>90</v>
      </c>
      <c r="E23" s="34" t="s">
        <v>22</v>
      </c>
      <c r="F23" s="1" t="s">
        <v>10</v>
      </c>
      <c r="G23" s="5">
        <v>389</v>
      </c>
      <c r="H23" s="5">
        <v>415</v>
      </c>
      <c r="I23" s="5">
        <v>560</v>
      </c>
      <c r="J23" s="5">
        <v>560</v>
      </c>
      <c r="K23" s="5">
        <v>560</v>
      </c>
      <c r="L23" s="5">
        <v>590</v>
      </c>
      <c r="M23" s="5">
        <v>531</v>
      </c>
      <c r="N23" s="5">
        <v>599</v>
      </c>
      <c r="O23" s="5">
        <v>642</v>
      </c>
      <c r="P23" s="5">
        <v>467</v>
      </c>
      <c r="Q23" s="5">
        <v>427</v>
      </c>
      <c r="R23" s="5">
        <v>233</v>
      </c>
      <c r="S23" s="5">
        <v>311</v>
      </c>
      <c r="T23" s="5">
        <v>87</v>
      </c>
      <c r="U23" s="5">
        <v>108</v>
      </c>
      <c r="AK23" s="5">
        <v>10</v>
      </c>
      <c r="AM23" s="13">
        <f>+AO23/$AO$3</f>
        <v>1.729117323450002E-2</v>
      </c>
      <c r="AN23" s="7">
        <f>IF(AK23=1,AM23,AM23+AN21)</f>
        <v>0.9442067242466381</v>
      </c>
      <c r="AO23" s="5">
        <f>SUM(G23:AJ23)</f>
        <v>6479</v>
      </c>
    </row>
    <row r="24" spans="1:41" x14ac:dyDescent="0.25">
      <c r="A24" s="1" t="s">
        <v>86</v>
      </c>
      <c r="B24" s="1" t="s">
        <v>64</v>
      </c>
      <c r="C24" s="1" t="s">
        <v>8</v>
      </c>
      <c r="D24" s="1" t="s">
        <v>90</v>
      </c>
      <c r="E24" s="34" t="s">
        <v>22</v>
      </c>
      <c r="F24" s="1" t="s">
        <v>11</v>
      </c>
      <c r="G24" s="5">
        <v>-1</v>
      </c>
      <c r="H24" s="5">
        <v>-1</v>
      </c>
      <c r="I24" s="5">
        <v>-1</v>
      </c>
      <c r="J24" s="5">
        <v>-1</v>
      </c>
      <c r="K24" s="5">
        <v>-1</v>
      </c>
      <c r="L24" s="5">
        <v>-1</v>
      </c>
      <c r="M24" s="5">
        <v>-1</v>
      </c>
      <c r="N24" s="5">
        <v>-1</v>
      </c>
      <c r="O24" s="5">
        <v>-1</v>
      </c>
      <c r="P24" s="5">
        <v>-1</v>
      </c>
      <c r="Q24" s="5">
        <v>-1</v>
      </c>
      <c r="R24" s="5">
        <v>-1</v>
      </c>
      <c r="S24" s="5">
        <v>-1</v>
      </c>
      <c r="T24" s="5">
        <v>-1</v>
      </c>
      <c r="U24" s="5">
        <v>-1</v>
      </c>
      <c r="AK24" s="5">
        <v>10</v>
      </c>
    </row>
    <row r="25" spans="1:41" x14ac:dyDescent="0.25">
      <c r="A25" s="1" t="s">
        <v>86</v>
      </c>
      <c r="B25" s="1" t="s">
        <v>64</v>
      </c>
      <c r="C25" s="1" t="s">
        <v>8</v>
      </c>
      <c r="D25" s="1" t="s">
        <v>241</v>
      </c>
      <c r="E25" s="34" t="s">
        <v>22</v>
      </c>
      <c r="F25" s="1" t="s">
        <v>10</v>
      </c>
      <c r="G25" s="5">
        <v>292</v>
      </c>
      <c r="H25" s="5">
        <v>533</v>
      </c>
      <c r="I25" s="5">
        <v>306</v>
      </c>
      <c r="J25" s="5">
        <v>320</v>
      </c>
      <c r="K25" s="5">
        <v>350</v>
      </c>
      <c r="L25" s="5">
        <v>450</v>
      </c>
      <c r="M25" s="5">
        <v>230</v>
      </c>
      <c r="N25" s="5">
        <v>370</v>
      </c>
      <c r="O25" s="5">
        <v>360</v>
      </c>
      <c r="P25" s="5">
        <v>300</v>
      </c>
      <c r="Q25" s="5">
        <v>274</v>
      </c>
      <c r="R25" s="5">
        <v>317</v>
      </c>
      <c r="S25" s="5">
        <v>341</v>
      </c>
      <c r="T25" s="5">
        <v>337</v>
      </c>
      <c r="U25" s="5">
        <v>352</v>
      </c>
      <c r="AK25" s="5">
        <v>11</v>
      </c>
      <c r="AM25" s="13">
        <f>+AO25/$AO$3</f>
        <v>1.3696295885083209E-2</v>
      </c>
      <c r="AN25" s="7">
        <f>IF(AK25=1,AM25,AM25+AN23)</f>
        <v>0.95790302013172135</v>
      </c>
      <c r="AO25" s="5">
        <f>SUM(G25:AJ25)</f>
        <v>5132</v>
      </c>
    </row>
    <row r="26" spans="1:41" ht="12.6" thickBot="1" x14ac:dyDescent="0.3">
      <c r="A26" s="1" t="s">
        <v>86</v>
      </c>
      <c r="B26" s="1" t="s">
        <v>64</v>
      </c>
      <c r="C26" s="1" t="s">
        <v>8</v>
      </c>
      <c r="D26" s="1" t="s">
        <v>241</v>
      </c>
      <c r="E26" s="34" t="s">
        <v>22</v>
      </c>
      <c r="F26" s="1" t="s">
        <v>11</v>
      </c>
      <c r="G26" s="5">
        <v>-1</v>
      </c>
      <c r="H26" s="5">
        <v>-1</v>
      </c>
      <c r="I26" s="5">
        <v>-1</v>
      </c>
      <c r="J26" s="5">
        <v>-1</v>
      </c>
      <c r="K26" s="5">
        <v>-1</v>
      </c>
      <c r="L26" s="5">
        <v>-1</v>
      </c>
      <c r="M26" s="5">
        <v>-1</v>
      </c>
      <c r="N26" s="5">
        <v>-1</v>
      </c>
      <c r="O26" s="5">
        <v>-1</v>
      </c>
      <c r="P26" s="5">
        <v>-1</v>
      </c>
      <c r="Q26" s="5">
        <v>-1</v>
      </c>
      <c r="R26" s="5">
        <v>-1</v>
      </c>
      <c r="S26" s="5">
        <v>-1</v>
      </c>
      <c r="T26" s="5">
        <v>-1</v>
      </c>
      <c r="U26" s="5">
        <v>-1</v>
      </c>
      <c r="V26" s="5" t="s">
        <v>13</v>
      </c>
      <c r="W26" s="5" t="s">
        <v>13</v>
      </c>
      <c r="X26" s="5" t="s">
        <v>13</v>
      </c>
      <c r="Y26" s="5" t="s">
        <v>18</v>
      </c>
      <c r="Z26" s="5" t="s">
        <v>17</v>
      </c>
      <c r="AK26" s="29">
        <v>11</v>
      </c>
    </row>
    <row r="27" spans="1:41" x14ac:dyDescent="0.25">
      <c r="A27" s="1" t="s">
        <v>86</v>
      </c>
      <c r="B27" s="1" t="s">
        <v>64</v>
      </c>
      <c r="C27" s="1" t="s">
        <v>8</v>
      </c>
      <c r="D27" s="1" t="s">
        <v>241</v>
      </c>
      <c r="E27" s="34" t="s">
        <v>21</v>
      </c>
      <c r="F27" s="1" t="s">
        <v>10</v>
      </c>
      <c r="P27" s="5">
        <v>70</v>
      </c>
      <c r="Q27" s="5">
        <v>76</v>
      </c>
      <c r="R27" s="5">
        <v>69</v>
      </c>
      <c r="S27" s="5">
        <v>84</v>
      </c>
      <c r="T27" s="5">
        <v>73</v>
      </c>
      <c r="U27" s="5">
        <v>71</v>
      </c>
      <c r="V27" s="5">
        <v>441.42500000000001</v>
      </c>
      <c r="W27" s="5">
        <v>344.22</v>
      </c>
      <c r="X27" s="5">
        <v>381.95800000000003</v>
      </c>
      <c r="Y27" s="5">
        <v>216.82400000000001</v>
      </c>
      <c r="Z27" s="5">
        <v>76.046000000000006</v>
      </c>
      <c r="AA27" s="5">
        <v>110.699</v>
      </c>
      <c r="AB27" s="5">
        <v>71.471999999999994</v>
      </c>
      <c r="AC27" s="5">
        <v>44.781999999999996</v>
      </c>
      <c r="AD27" s="5">
        <v>89.653999999999996</v>
      </c>
      <c r="AE27" s="5">
        <v>556.16200000000003</v>
      </c>
      <c r="AF27" s="5">
        <v>544.47900000000004</v>
      </c>
      <c r="AG27" s="5">
        <v>386.14</v>
      </c>
      <c r="AH27" s="5">
        <v>375.96</v>
      </c>
      <c r="AI27" s="5">
        <v>356.83</v>
      </c>
      <c r="AJ27" s="5">
        <v>305.8</v>
      </c>
      <c r="AK27" s="5">
        <v>12</v>
      </c>
      <c r="AM27" s="13">
        <f>+AO27/$AO$3</f>
        <v>1.2664672837911926E-2</v>
      </c>
      <c r="AN27" s="7">
        <f>IF(AK27=1,AM27,AM27+AN25)</f>
        <v>0.9705676929696333</v>
      </c>
      <c r="AO27" s="5">
        <f>SUM(G27:AJ27)</f>
        <v>4745.4510000000009</v>
      </c>
    </row>
    <row r="28" spans="1:41" x14ac:dyDescent="0.25">
      <c r="A28" s="1" t="s">
        <v>86</v>
      </c>
      <c r="B28" s="1" t="s">
        <v>64</v>
      </c>
      <c r="C28" s="1" t="s">
        <v>8</v>
      </c>
      <c r="D28" s="1" t="s">
        <v>241</v>
      </c>
      <c r="E28" s="34" t="s">
        <v>21</v>
      </c>
      <c r="F28" s="1" t="s">
        <v>11</v>
      </c>
      <c r="P28" s="5">
        <v>-1</v>
      </c>
      <c r="Q28" s="5">
        <v>-1</v>
      </c>
      <c r="R28" s="5">
        <v>-1</v>
      </c>
      <c r="S28" s="5">
        <v>-1</v>
      </c>
      <c r="T28" s="5">
        <v>-1</v>
      </c>
      <c r="U28" s="5">
        <v>-1</v>
      </c>
      <c r="V28" s="5" t="s">
        <v>15</v>
      </c>
      <c r="W28" s="5" t="s">
        <v>15</v>
      </c>
      <c r="X28" s="5" t="s">
        <v>15</v>
      </c>
      <c r="Y28" s="5" t="s">
        <v>13</v>
      </c>
      <c r="Z28" s="5" t="s">
        <v>15</v>
      </c>
      <c r="AA28" s="5" t="s">
        <v>13</v>
      </c>
      <c r="AB28" s="5" t="s">
        <v>12</v>
      </c>
      <c r="AC28" s="5" t="s">
        <v>12</v>
      </c>
      <c r="AD28" s="5" t="s">
        <v>23</v>
      </c>
      <c r="AE28" s="5" t="s">
        <v>13</v>
      </c>
      <c r="AF28" s="5" t="s">
        <v>12</v>
      </c>
      <c r="AG28" s="5" t="s">
        <v>12</v>
      </c>
      <c r="AH28" s="5" t="s">
        <v>12</v>
      </c>
      <c r="AI28" s="5" t="s">
        <v>12</v>
      </c>
      <c r="AJ28" s="5" t="s">
        <v>12</v>
      </c>
      <c r="AK28" s="5">
        <v>12</v>
      </c>
    </row>
    <row r="29" spans="1:41" x14ac:dyDescent="0.25">
      <c r="A29" s="1" t="s">
        <v>86</v>
      </c>
      <c r="B29" s="1" t="s">
        <v>64</v>
      </c>
      <c r="C29" s="1" t="s">
        <v>8</v>
      </c>
      <c r="D29" s="1" t="s">
        <v>227</v>
      </c>
      <c r="E29" s="34" t="s">
        <v>32</v>
      </c>
      <c r="F29" s="1" t="s">
        <v>10</v>
      </c>
      <c r="W29" s="5">
        <v>329.08600000000001</v>
      </c>
      <c r="X29" s="5">
        <v>920.91499999999996</v>
      </c>
      <c r="Y29" s="5">
        <v>694.17499999999995</v>
      </c>
      <c r="Z29" s="5">
        <v>717.89700000000005</v>
      </c>
      <c r="AB29" s="5">
        <v>0.32800000000000001</v>
      </c>
      <c r="AF29" s="5">
        <v>0.122</v>
      </c>
      <c r="AG29" s="5">
        <v>7.5570000000000004</v>
      </c>
      <c r="AJ29" s="5">
        <v>35.880000000000003</v>
      </c>
      <c r="AK29" s="5">
        <v>13</v>
      </c>
      <c r="AM29" s="13">
        <f>+AO29/$AO$3</f>
        <v>7.2216735801246597E-3</v>
      </c>
      <c r="AN29" s="7">
        <f>IF(AK29=1,AM29,AM29+AN27)</f>
        <v>0.97778936654975801</v>
      </c>
      <c r="AO29" s="5">
        <f>SUM(G29:AJ29)</f>
        <v>2705.9599999999996</v>
      </c>
    </row>
    <row r="30" spans="1:41" x14ac:dyDescent="0.25">
      <c r="A30" s="1" t="s">
        <v>86</v>
      </c>
      <c r="B30" s="1" t="s">
        <v>64</v>
      </c>
      <c r="C30" s="1" t="s">
        <v>8</v>
      </c>
      <c r="D30" s="1" t="s">
        <v>227</v>
      </c>
      <c r="E30" s="34" t="s">
        <v>32</v>
      </c>
      <c r="F30" s="1" t="s">
        <v>11</v>
      </c>
      <c r="T30" s="5" t="s">
        <v>24</v>
      </c>
      <c r="W30" s="5">
        <v>-1</v>
      </c>
      <c r="X30" s="5">
        <v>-1</v>
      </c>
      <c r="Y30" s="5">
        <v>-1</v>
      </c>
      <c r="Z30" s="5">
        <v>-1</v>
      </c>
      <c r="AB30" s="5" t="s">
        <v>24</v>
      </c>
      <c r="AF30" s="5">
        <v>-1</v>
      </c>
      <c r="AG30" s="5">
        <v>-1</v>
      </c>
      <c r="AJ30" s="5">
        <v>-1</v>
      </c>
      <c r="AK30" s="5">
        <v>13</v>
      </c>
    </row>
    <row r="31" spans="1:41" x14ac:dyDescent="0.25">
      <c r="A31" s="1" t="s">
        <v>86</v>
      </c>
      <c r="B31" s="1" t="s">
        <v>64</v>
      </c>
      <c r="C31" s="1" t="s">
        <v>8</v>
      </c>
      <c r="D31" s="1" t="s">
        <v>229</v>
      </c>
      <c r="E31" s="34" t="s">
        <v>21</v>
      </c>
      <c r="F31" s="1" t="s">
        <v>10</v>
      </c>
      <c r="G31" s="5">
        <v>116</v>
      </c>
      <c r="H31" s="5">
        <v>159</v>
      </c>
      <c r="I31" s="5">
        <v>89</v>
      </c>
      <c r="J31" s="5">
        <v>40</v>
      </c>
      <c r="K31" s="5">
        <v>51</v>
      </c>
      <c r="L31" s="5">
        <v>61</v>
      </c>
      <c r="M31" s="5">
        <v>92</v>
      </c>
      <c r="N31" s="5">
        <v>82.334999999999994</v>
      </c>
      <c r="O31" s="5">
        <v>135.322</v>
      </c>
      <c r="P31" s="5">
        <v>103.584</v>
      </c>
      <c r="Q31" s="5">
        <v>47.404000000000003</v>
      </c>
      <c r="R31" s="5">
        <v>49.112000000000002</v>
      </c>
      <c r="S31" s="5">
        <v>52.781999999999996</v>
      </c>
      <c r="T31" s="5">
        <v>42.683999999999997</v>
      </c>
      <c r="U31" s="5">
        <v>67.412000000000006</v>
      </c>
      <c r="V31" s="5">
        <v>66.620999999999995</v>
      </c>
      <c r="W31" s="5">
        <v>37.771000000000001</v>
      </c>
      <c r="X31" s="5">
        <v>31.056999999999999</v>
      </c>
      <c r="Y31" s="5">
        <v>34.61</v>
      </c>
      <c r="Z31" s="5">
        <v>35.253999999999998</v>
      </c>
      <c r="AA31" s="5">
        <v>51.484999999999999</v>
      </c>
      <c r="AB31" s="5">
        <v>58.628</v>
      </c>
      <c r="AC31" s="5">
        <v>53.93</v>
      </c>
      <c r="AD31" s="5">
        <v>52.825000000000003</v>
      </c>
      <c r="AE31" s="5">
        <v>49.598999999999997</v>
      </c>
      <c r="AF31" s="5">
        <v>45.427</v>
      </c>
      <c r="AG31" s="5">
        <v>24.071000000000002</v>
      </c>
      <c r="AH31" s="5">
        <v>30.276</v>
      </c>
      <c r="AI31" s="5">
        <v>55.695</v>
      </c>
      <c r="AJ31" s="5">
        <v>36.24</v>
      </c>
      <c r="AK31" s="5">
        <v>14</v>
      </c>
      <c r="AM31" s="13">
        <f>+AO31/$AO$3</f>
        <v>4.9429536866453325E-3</v>
      </c>
      <c r="AN31" s="7">
        <f>IF(AK31=1,AM31,AM31+AN29)</f>
        <v>0.98273232023640333</v>
      </c>
      <c r="AO31" s="5">
        <f>SUM(G31:AJ31)</f>
        <v>1852.1239999999996</v>
      </c>
    </row>
    <row r="32" spans="1:41" x14ac:dyDescent="0.25">
      <c r="A32" s="1" t="s">
        <v>86</v>
      </c>
      <c r="B32" s="1" t="s">
        <v>64</v>
      </c>
      <c r="C32" s="1" t="s">
        <v>8</v>
      </c>
      <c r="D32" s="1" t="s">
        <v>229</v>
      </c>
      <c r="E32" s="34" t="s">
        <v>21</v>
      </c>
      <c r="F32" s="1" t="s">
        <v>11</v>
      </c>
      <c r="G32" s="5" t="s">
        <v>15</v>
      </c>
      <c r="H32" s="5" t="s">
        <v>15</v>
      </c>
      <c r="I32" s="5" t="s">
        <v>15</v>
      </c>
      <c r="J32" s="5" t="s">
        <v>15</v>
      </c>
      <c r="K32" s="5" t="s">
        <v>15</v>
      </c>
      <c r="L32" s="5" t="s">
        <v>15</v>
      </c>
      <c r="M32" s="5">
        <v>-1</v>
      </c>
      <c r="N32" s="5" t="s">
        <v>15</v>
      </c>
      <c r="O32" s="5">
        <v>-1</v>
      </c>
      <c r="P32" s="5" t="s">
        <v>15</v>
      </c>
      <c r="Q32" s="5" t="s">
        <v>15</v>
      </c>
      <c r="R32" s="5" t="s">
        <v>15</v>
      </c>
      <c r="S32" s="5" t="s">
        <v>15</v>
      </c>
      <c r="T32" s="5" t="s">
        <v>13</v>
      </c>
      <c r="U32" s="5" t="s">
        <v>12</v>
      </c>
      <c r="V32" s="5" t="s">
        <v>12</v>
      </c>
      <c r="W32" s="5" t="s">
        <v>12</v>
      </c>
      <c r="X32" s="5" t="s">
        <v>12</v>
      </c>
      <c r="Y32" s="5" t="s">
        <v>12</v>
      </c>
      <c r="Z32" s="5" t="s">
        <v>13</v>
      </c>
      <c r="AA32" s="5" t="s">
        <v>12</v>
      </c>
      <c r="AB32" s="5" t="s">
        <v>12</v>
      </c>
      <c r="AC32" s="5" t="s">
        <v>12</v>
      </c>
      <c r="AD32" s="5" t="s">
        <v>12</v>
      </c>
      <c r="AE32" s="5" t="s">
        <v>12</v>
      </c>
      <c r="AF32" s="5" t="s">
        <v>12</v>
      </c>
      <c r="AG32" s="5" t="s">
        <v>12</v>
      </c>
      <c r="AH32" s="5" t="s">
        <v>12</v>
      </c>
      <c r="AI32" s="5" t="s">
        <v>12</v>
      </c>
      <c r="AJ32" s="5" t="s">
        <v>12</v>
      </c>
      <c r="AK32" s="5">
        <v>14</v>
      </c>
    </row>
    <row r="33" spans="1:41" x14ac:dyDescent="0.25">
      <c r="A33" s="1" t="s">
        <v>86</v>
      </c>
      <c r="B33" s="1" t="s">
        <v>64</v>
      </c>
      <c r="C33" s="1" t="s">
        <v>8</v>
      </c>
      <c r="D33" s="1" t="s">
        <v>75</v>
      </c>
      <c r="E33" s="34" t="s">
        <v>21</v>
      </c>
      <c r="F33" s="1" t="s">
        <v>10</v>
      </c>
      <c r="L33" s="5">
        <v>11</v>
      </c>
      <c r="N33" s="5">
        <v>7.6349999999999998</v>
      </c>
      <c r="O33" s="5">
        <v>5.5640000000000001</v>
      </c>
      <c r="Q33" s="5">
        <v>10.064</v>
      </c>
      <c r="R33" s="5">
        <v>2.4390000000000001</v>
      </c>
      <c r="T33" s="5">
        <v>15.9</v>
      </c>
      <c r="AC33" s="5">
        <v>585</v>
      </c>
      <c r="AD33" s="5">
        <v>960</v>
      </c>
      <c r="AE33" s="5">
        <v>30</v>
      </c>
      <c r="AF33" s="5">
        <v>70</v>
      </c>
      <c r="AG33" s="5">
        <v>26</v>
      </c>
      <c r="AH33" s="5">
        <v>22</v>
      </c>
      <c r="AI33" s="5">
        <v>19</v>
      </c>
      <c r="AJ33" s="5">
        <v>21</v>
      </c>
      <c r="AK33" s="5">
        <v>15</v>
      </c>
      <c r="AM33" s="13">
        <f>+AO33/$AO$3</f>
        <v>4.7654195878792565E-3</v>
      </c>
      <c r="AN33" s="7">
        <f>IF(AK33=1,AM33,AM33+AN31)</f>
        <v>0.98749773982428257</v>
      </c>
      <c r="AO33" s="5">
        <f>SUM(G33:AJ33)</f>
        <v>1785.6019999999999</v>
      </c>
    </row>
    <row r="34" spans="1:41" x14ac:dyDescent="0.25">
      <c r="A34" s="1" t="s">
        <v>86</v>
      </c>
      <c r="B34" s="1" t="s">
        <v>64</v>
      </c>
      <c r="C34" s="1" t="s">
        <v>8</v>
      </c>
      <c r="D34" s="1" t="s">
        <v>75</v>
      </c>
      <c r="E34" s="34" t="s">
        <v>21</v>
      </c>
      <c r="F34" s="1" t="s">
        <v>11</v>
      </c>
      <c r="L34" s="5">
        <v>-1</v>
      </c>
      <c r="N34" s="5" t="s">
        <v>15</v>
      </c>
      <c r="O34" s="5" t="s">
        <v>15</v>
      </c>
      <c r="Q34" s="5">
        <v>-1</v>
      </c>
      <c r="R34" s="5">
        <v>-1</v>
      </c>
      <c r="T34" s="5">
        <v>-1</v>
      </c>
      <c r="AC34" s="5">
        <v>-1</v>
      </c>
      <c r="AD34" s="5">
        <v>-1</v>
      </c>
      <c r="AE34" s="5">
        <v>-1</v>
      </c>
      <c r="AF34" s="5">
        <v>-1</v>
      </c>
      <c r="AG34" s="5">
        <v>-1</v>
      </c>
      <c r="AH34" s="5">
        <v>-1</v>
      </c>
      <c r="AI34" s="5">
        <v>-1</v>
      </c>
      <c r="AJ34" s="5">
        <v>-1</v>
      </c>
      <c r="AK34" s="5">
        <v>15</v>
      </c>
    </row>
    <row r="35" spans="1:41" x14ac:dyDescent="0.25">
      <c r="A35" s="1" t="s">
        <v>86</v>
      </c>
      <c r="B35" s="1" t="s">
        <v>64</v>
      </c>
      <c r="C35" s="1" t="s">
        <v>8</v>
      </c>
      <c r="D35" s="1" t="s">
        <v>213</v>
      </c>
      <c r="E35" s="34" t="s">
        <v>21</v>
      </c>
      <c r="F35" s="1" t="s">
        <v>10</v>
      </c>
      <c r="O35" s="5">
        <v>12</v>
      </c>
      <c r="P35" s="5">
        <v>27</v>
      </c>
      <c r="Q35" s="5">
        <v>19.5</v>
      </c>
      <c r="R35" s="5">
        <v>19</v>
      </c>
      <c r="S35" s="5">
        <v>21.832999999999998</v>
      </c>
      <c r="T35" s="5">
        <v>20.111000000000001</v>
      </c>
      <c r="U35" s="5">
        <v>14.032</v>
      </c>
      <c r="V35" s="5">
        <v>14.054</v>
      </c>
      <c r="W35" s="5">
        <v>10.196</v>
      </c>
      <c r="X35" s="5">
        <v>72.524000000000001</v>
      </c>
      <c r="Y35" s="5">
        <v>39.250999999999998</v>
      </c>
      <c r="Z35" s="5">
        <v>9.6069999999999993</v>
      </c>
      <c r="AA35" s="5">
        <v>57.512</v>
      </c>
      <c r="AB35" s="5">
        <v>118.917</v>
      </c>
      <c r="AC35" s="5">
        <v>178.398</v>
      </c>
      <c r="AD35" s="5">
        <v>171.67099999999999</v>
      </c>
      <c r="AE35" s="5">
        <v>107.703</v>
      </c>
      <c r="AF35" s="5">
        <v>83.316999999999993</v>
      </c>
      <c r="AG35" s="5">
        <v>68.927000000000007</v>
      </c>
      <c r="AH35" s="5">
        <v>104.283</v>
      </c>
      <c r="AI35" s="5">
        <v>91.123999999999995</v>
      </c>
      <c r="AJ35" s="5">
        <v>59.92</v>
      </c>
      <c r="AK35" s="5">
        <v>16</v>
      </c>
      <c r="AM35" s="13">
        <f>+AO35/$AO$3</f>
        <v>3.5251682207109716E-3</v>
      </c>
      <c r="AN35" s="7">
        <f>IF(AK35=1,AM35,AM35+AN33)</f>
        <v>0.99102290804499349</v>
      </c>
      <c r="AO35" s="5">
        <f>SUM(G35:AJ35)</f>
        <v>1320.8799999999999</v>
      </c>
    </row>
    <row r="36" spans="1:41" x14ac:dyDescent="0.25">
      <c r="A36" s="1" t="s">
        <v>86</v>
      </c>
      <c r="B36" s="1" t="s">
        <v>64</v>
      </c>
      <c r="C36" s="1" t="s">
        <v>8</v>
      </c>
      <c r="D36" s="1" t="s">
        <v>213</v>
      </c>
      <c r="E36" s="34" t="s">
        <v>21</v>
      </c>
      <c r="F36" s="1" t="s">
        <v>11</v>
      </c>
      <c r="O36" s="5">
        <v>-1</v>
      </c>
      <c r="P36" s="5">
        <v>-1</v>
      </c>
      <c r="Q36" s="5">
        <v>-1</v>
      </c>
      <c r="R36" s="5">
        <v>-1</v>
      </c>
      <c r="S36" s="5">
        <v>-1</v>
      </c>
      <c r="T36" s="5">
        <v>-1</v>
      </c>
      <c r="U36" s="5">
        <v>-1</v>
      </c>
      <c r="V36" s="5">
        <v>-1</v>
      </c>
      <c r="W36" s="5">
        <v>-1</v>
      </c>
      <c r="X36" s="5">
        <v>-1</v>
      </c>
      <c r="Y36" s="5">
        <v>-1</v>
      </c>
      <c r="Z36" s="5">
        <v>-1</v>
      </c>
      <c r="AA36" s="5" t="s">
        <v>15</v>
      </c>
      <c r="AB36" s="5" t="s">
        <v>24</v>
      </c>
      <c r="AC36" s="5">
        <v>-1</v>
      </c>
      <c r="AD36" s="5">
        <v>-1</v>
      </c>
      <c r="AE36" s="5" t="s">
        <v>24</v>
      </c>
      <c r="AF36" s="5">
        <v>-1</v>
      </c>
      <c r="AG36" s="5">
        <v>-1</v>
      </c>
      <c r="AH36" s="5">
        <v>-1</v>
      </c>
      <c r="AI36" s="5">
        <v>-1</v>
      </c>
      <c r="AJ36" s="5" t="s">
        <v>12</v>
      </c>
      <c r="AK36" s="5">
        <v>16</v>
      </c>
    </row>
    <row r="37" spans="1:41" x14ac:dyDescent="0.25">
      <c r="A37" s="1" t="s">
        <v>86</v>
      </c>
      <c r="B37" s="1" t="s">
        <v>64</v>
      </c>
      <c r="C37" s="1" t="s">
        <v>8</v>
      </c>
      <c r="D37" s="1" t="s">
        <v>212</v>
      </c>
      <c r="E37" s="34" t="s">
        <v>32</v>
      </c>
      <c r="F37" s="1" t="s">
        <v>10</v>
      </c>
      <c r="G37" s="5">
        <v>65</v>
      </c>
      <c r="H37" s="5">
        <v>101</v>
      </c>
      <c r="I37" s="5">
        <v>26</v>
      </c>
      <c r="J37" s="5">
        <v>144</v>
      </c>
      <c r="K37" s="5">
        <v>79</v>
      </c>
      <c r="L37" s="5">
        <v>32</v>
      </c>
      <c r="M37" s="5">
        <v>36</v>
      </c>
      <c r="N37" s="5">
        <v>39.250999999999998</v>
      </c>
      <c r="O37" s="5">
        <v>78.099999999999994</v>
      </c>
      <c r="P37" s="5">
        <v>75.099999999999994</v>
      </c>
      <c r="Q37" s="5">
        <v>57.924999999999997</v>
      </c>
      <c r="R37" s="5">
        <v>20.331</v>
      </c>
      <c r="S37" s="5">
        <v>46.405000000000001</v>
      </c>
      <c r="T37" s="5">
        <v>55.991</v>
      </c>
      <c r="U37" s="5">
        <v>47.905999999999999</v>
      </c>
      <c r="V37" s="5">
        <v>29.626000000000001</v>
      </c>
      <c r="W37" s="5">
        <v>2.7290000000000001</v>
      </c>
      <c r="X37" s="5">
        <v>4.7629999999999999</v>
      </c>
      <c r="Y37" s="5">
        <v>10.791</v>
      </c>
      <c r="Z37" s="5">
        <v>8.1010000000000009</v>
      </c>
      <c r="AA37" s="5">
        <v>0.878</v>
      </c>
      <c r="AB37" s="5">
        <v>52.970999999999997</v>
      </c>
      <c r="AC37" s="5">
        <v>3.9E-2</v>
      </c>
      <c r="AK37" s="5">
        <v>17</v>
      </c>
      <c r="AM37" s="13">
        <f>+AO37/$AO$3</f>
        <v>2.7059178238419837E-3</v>
      </c>
      <c r="AN37" s="7">
        <f>IF(AK37=1,AM37,AM37+AN35)</f>
        <v>0.99372882586883549</v>
      </c>
      <c r="AO37" s="5">
        <f>SUM(G37:AJ37)</f>
        <v>1013.907</v>
      </c>
    </row>
    <row r="38" spans="1:41" x14ac:dyDescent="0.25">
      <c r="A38" s="1" t="s">
        <v>86</v>
      </c>
      <c r="B38" s="1" t="s">
        <v>64</v>
      </c>
      <c r="C38" s="1" t="s">
        <v>8</v>
      </c>
      <c r="D38" s="1" t="s">
        <v>212</v>
      </c>
      <c r="E38" s="34" t="s">
        <v>32</v>
      </c>
      <c r="F38" s="1" t="s">
        <v>11</v>
      </c>
      <c r="G38" s="5" t="s">
        <v>13</v>
      </c>
      <c r="H38" s="5" t="s">
        <v>15</v>
      </c>
      <c r="I38" s="5" t="s">
        <v>15</v>
      </c>
      <c r="J38" s="5" t="s">
        <v>15</v>
      </c>
      <c r="K38" s="5" t="s">
        <v>15</v>
      </c>
      <c r="L38" s="5" t="s">
        <v>15</v>
      </c>
      <c r="M38" s="5">
        <v>-1</v>
      </c>
      <c r="N38" s="5" t="s">
        <v>15</v>
      </c>
      <c r="O38" s="5" t="s">
        <v>15</v>
      </c>
      <c r="P38" s="5" t="s">
        <v>15</v>
      </c>
      <c r="Q38" s="5">
        <v>-1</v>
      </c>
      <c r="R38" s="5">
        <v>-1</v>
      </c>
      <c r="S38" s="5">
        <v>-1</v>
      </c>
      <c r="T38" s="5" t="s">
        <v>15</v>
      </c>
      <c r="U38" s="5" t="s">
        <v>15</v>
      </c>
      <c r="V38" s="5" t="s">
        <v>15</v>
      </c>
      <c r="W38" s="5" t="s">
        <v>15</v>
      </c>
      <c r="X38" s="5" t="s">
        <v>15</v>
      </c>
      <c r="Y38" s="5" t="s">
        <v>15</v>
      </c>
      <c r="Z38" s="5" t="s">
        <v>15</v>
      </c>
      <c r="AA38" s="5" t="s">
        <v>15</v>
      </c>
      <c r="AB38" s="5" t="s">
        <v>15</v>
      </c>
      <c r="AC38" s="5" t="s">
        <v>15</v>
      </c>
      <c r="AK38" s="5">
        <v>17</v>
      </c>
    </row>
    <row r="39" spans="1:41" x14ac:dyDescent="0.25">
      <c r="A39" s="1" t="s">
        <v>86</v>
      </c>
      <c r="B39" s="1" t="s">
        <v>64</v>
      </c>
      <c r="C39" s="1" t="s">
        <v>8</v>
      </c>
      <c r="D39" s="1" t="s">
        <v>90</v>
      </c>
      <c r="E39" s="34" t="s">
        <v>33</v>
      </c>
      <c r="F39" s="1" t="s">
        <v>10</v>
      </c>
      <c r="R39" s="5">
        <v>112</v>
      </c>
      <c r="S39" s="5">
        <v>175</v>
      </c>
      <c r="T39" s="5">
        <v>72</v>
      </c>
      <c r="U39" s="5">
        <v>0.59</v>
      </c>
      <c r="AK39" s="5">
        <v>18</v>
      </c>
      <c r="AM39" s="13">
        <f>+AO39/$AO$3</f>
        <v>9.5967479293006047E-4</v>
      </c>
      <c r="AN39" s="7">
        <f>IF(AK39=1,AM39,AM39+AN37)</f>
        <v>0.99468850066176551</v>
      </c>
      <c r="AO39" s="5">
        <f>SUM(G39:AJ39)</f>
        <v>359.59</v>
      </c>
    </row>
    <row r="40" spans="1:41" x14ac:dyDescent="0.25">
      <c r="A40" s="1" t="s">
        <v>86</v>
      </c>
      <c r="B40" s="1" t="s">
        <v>64</v>
      </c>
      <c r="C40" s="1" t="s">
        <v>8</v>
      </c>
      <c r="D40" s="1" t="s">
        <v>90</v>
      </c>
      <c r="E40" s="34" t="s">
        <v>33</v>
      </c>
      <c r="F40" s="1" t="s">
        <v>11</v>
      </c>
      <c r="R40" s="5">
        <v>-1</v>
      </c>
      <c r="S40" s="5">
        <v>-1</v>
      </c>
      <c r="T40" s="5">
        <v>-1</v>
      </c>
      <c r="U40" s="5">
        <v>-1</v>
      </c>
      <c r="AK40" s="5">
        <v>18</v>
      </c>
    </row>
    <row r="41" spans="1:41" x14ac:dyDescent="0.25">
      <c r="A41" s="1" t="s">
        <v>86</v>
      </c>
      <c r="B41" s="1" t="s">
        <v>64</v>
      </c>
      <c r="C41" s="1" t="s">
        <v>8</v>
      </c>
      <c r="D41" s="1" t="s">
        <v>215</v>
      </c>
      <c r="E41" s="34" t="s">
        <v>21</v>
      </c>
      <c r="F41" s="1" t="s">
        <v>10</v>
      </c>
      <c r="N41" s="5">
        <v>13.3</v>
      </c>
      <c r="O41" s="5">
        <v>115.1</v>
      </c>
      <c r="P41" s="5">
        <v>7.6</v>
      </c>
      <c r="Q41" s="5">
        <v>0.61</v>
      </c>
      <c r="R41" s="5">
        <v>120.2</v>
      </c>
      <c r="S41" s="5">
        <v>13.912000000000001</v>
      </c>
      <c r="T41" s="5">
        <v>15.504</v>
      </c>
      <c r="AK41" s="5">
        <v>19</v>
      </c>
      <c r="AM41" s="13">
        <f>+AO41/$AO$3</f>
        <v>7.6388074551906205E-4</v>
      </c>
      <c r="AN41" s="7">
        <f>IF(AK41=1,AM41,AM41+AN39)</f>
        <v>0.99545238140728454</v>
      </c>
      <c r="AO41" s="5">
        <f>SUM(G41:AJ41)</f>
        <v>286.226</v>
      </c>
    </row>
    <row r="42" spans="1:41" x14ac:dyDescent="0.25">
      <c r="A42" s="1" t="s">
        <v>86</v>
      </c>
      <c r="B42" s="1" t="s">
        <v>64</v>
      </c>
      <c r="C42" s="1" t="s">
        <v>8</v>
      </c>
      <c r="D42" s="1" t="s">
        <v>215</v>
      </c>
      <c r="E42" s="34" t="s">
        <v>21</v>
      </c>
      <c r="F42" s="1" t="s">
        <v>11</v>
      </c>
      <c r="N42" s="5" t="s">
        <v>15</v>
      </c>
      <c r="O42" s="5" t="s">
        <v>15</v>
      </c>
      <c r="P42" s="5" t="s">
        <v>15</v>
      </c>
      <c r="Q42" s="5" t="s">
        <v>15</v>
      </c>
      <c r="R42" s="5" t="s">
        <v>15</v>
      </c>
      <c r="S42" s="5" t="s">
        <v>15</v>
      </c>
      <c r="T42" s="5" t="s">
        <v>15</v>
      </c>
      <c r="AK42" s="5">
        <v>19</v>
      </c>
    </row>
    <row r="43" spans="1:41" x14ac:dyDescent="0.25">
      <c r="A43" s="1" t="s">
        <v>86</v>
      </c>
      <c r="B43" s="1" t="s">
        <v>64</v>
      </c>
      <c r="C43" s="1" t="s">
        <v>8</v>
      </c>
      <c r="D43" s="1" t="s">
        <v>231</v>
      </c>
      <c r="E43" s="34" t="s">
        <v>21</v>
      </c>
      <c r="F43" s="1" t="s">
        <v>10</v>
      </c>
      <c r="L43" s="5">
        <v>10</v>
      </c>
      <c r="M43" s="5">
        <v>20</v>
      </c>
      <c r="V43" s="5">
        <v>4.1749999999999998</v>
      </c>
      <c r="W43" s="5">
        <v>0.96499999999999997</v>
      </c>
      <c r="X43" s="5">
        <v>1.873</v>
      </c>
      <c r="Y43" s="5">
        <v>4.2409999999999997</v>
      </c>
      <c r="Z43" s="5">
        <v>1.526</v>
      </c>
      <c r="AA43" s="5">
        <v>5.2050000000000001</v>
      </c>
      <c r="AB43" s="5">
        <v>12.417999999999999</v>
      </c>
      <c r="AC43" s="5">
        <v>5.1820000000000004</v>
      </c>
      <c r="AD43" s="5">
        <v>20.850999999999999</v>
      </c>
      <c r="AE43" s="5">
        <v>16.068000000000001</v>
      </c>
      <c r="AF43" s="5">
        <v>25.975000000000001</v>
      </c>
      <c r="AG43" s="5">
        <v>30.463000000000001</v>
      </c>
      <c r="AH43" s="5">
        <v>22.327000000000002</v>
      </c>
      <c r="AI43" s="5">
        <v>23.539000000000001</v>
      </c>
      <c r="AJ43" s="5">
        <v>36.465000000000003</v>
      </c>
      <c r="AK43" s="5">
        <v>20</v>
      </c>
      <c r="AM43" s="13">
        <f>+AO43/$AO$3</f>
        <v>6.4391005399097449E-4</v>
      </c>
      <c r="AN43" s="7">
        <f>IF(AK43=1,AM43,AM43+AN41)</f>
        <v>0.99609629146127554</v>
      </c>
      <c r="AO43" s="5">
        <f>SUM(G43:AJ43)</f>
        <v>241.273</v>
      </c>
    </row>
    <row r="44" spans="1:41" x14ac:dyDescent="0.25">
      <c r="A44" s="1" t="s">
        <v>86</v>
      </c>
      <c r="B44" s="1" t="s">
        <v>64</v>
      </c>
      <c r="C44" s="1" t="s">
        <v>8</v>
      </c>
      <c r="D44" s="1" t="s">
        <v>231</v>
      </c>
      <c r="E44" s="34" t="s">
        <v>21</v>
      </c>
      <c r="F44" s="1" t="s">
        <v>11</v>
      </c>
      <c r="L44" s="5">
        <v>-1</v>
      </c>
      <c r="M44" s="5">
        <v>-1</v>
      </c>
      <c r="V44" s="5" t="s">
        <v>15</v>
      </c>
      <c r="W44" s="5" t="s">
        <v>15</v>
      </c>
      <c r="X44" s="5" t="s">
        <v>15</v>
      </c>
      <c r="Y44" s="5" t="s">
        <v>15</v>
      </c>
      <c r="Z44" s="5" t="s">
        <v>15</v>
      </c>
      <c r="AA44" s="5" t="s">
        <v>15</v>
      </c>
      <c r="AB44" s="5" t="s">
        <v>15</v>
      </c>
      <c r="AC44" s="5" t="s">
        <v>18</v>
      </c>
      <c r="AD44" s="5" t="s">
        <v>15</v>
      </c>
      <c r="AE44" s="5" t="s">
        <v>18</v>
      </c>
      <c r="AF44" s="5" t="s">
        <v>12</v>
      </c>
      <c r="AG44" s="5" t="s">
        <v>12</v>
      </c>
      <c r="AH44" s="5" t="s">
        <v>12</v>
      </c>
      <c r="AI44" s="5" t="s">
        <v>12</v>
      </c>
      <c r="AJ44" s="5" t="s">
        <v>13</v>
      </c>
      <c r="AK44" s="5">
        <v>20</v>
      </c>
    </row>
    <row r="45" spans="1:41" x14ac:dyDescent="0.25">
      <c r="A45" s="1" t="s">
        <v>86</v>
      </c>
      <c r="B45" s="1" t="s">
        <v>64</v>
      </c>
      <c r="C45" s="1" t="s">
        <v>8</v>
      </c>
      <c r="D45" s="1" t="s">
        <v>90</v>
      </c>
      <c r="E45" s="34" t="s">
        <v>16</v>
      </c>
      <c r="F45" s="1" t="s">
        <v>10</v>
      </c>
      <c r="L45" s="5">
        <v>57</v>
      </c>
      <c r="M45" s="5">
        <v>52</v>
      </c>
      <c r="N45" s="5">
        <v>51</v>
      </c>
      <c r="Y45" s="5">
        <v>22.66</v>
      </c>
      <c r="Z45" s="5">
        <v>14.885999999999999</v>
      </c>
      <c r="AA45" s="5">
        <v>17.91</v>
      </c>
      <c r="AB45" s="5">
        <v>8</v>
      </c>
      <c r="AC45" s="5">
        <v>9.5709999999999997</v>
      </c>
      <c r="AD45" s="5">
        <v>3.335</v>
      </c>
      <c r="AI45" s="5">
        <v>0.75</v>
      </c>
      <c r="AK45" s="5">
        <v>21</v>
      </c>
      <c r="AM45" s="13">
        <f>+AO45/$AO$3</f>
        <v>6.3280516560870021E-4</v>
      </c>
      <c r="AN45" s="7">
        <f>IF(AK45=1,AM45,AM45+AN43)</f>
        <v>0.99672909662688425</v>
      </c>
      <c r="AO45" s="5">
        <f>SUM(G45:AJ45)</f>
        <v>237.11199999999999</v>
      </c>
    </row>
    <row r="46" spans="1:41" x14ac:dyDescent="0.25">
      <c r="A46" s="1" t="s">
        <v>86</v>
      </c>
      <c r="B46" s="1" t="s">
        <v>64</v>
      </c>
      <c r="C46" s="1" t="s">
        <v>8</v>
      </c>
      <c r="D46" s="1" t="s">
        <v>90</v>
      </c>
      <c r="E46" s="34" t="s">
        <v>16</v>
      </c>
      <c r="F46" s="1" t="s">
        <v>11</v>
      </c>
      <c r="L46" s="5">
        <v>-1</v>
      </c>
      <c r="M46" s="5">
        <v>-1</v>
      </c>
      <c r="N46" s="5">
        <v>-1</v>
      </c>
      <c r="Y46" s="5" t="s">
        <v>15</v>
      </c>
      <c r="Z46" s="5" t="s">
        <v>15</v>
      </c>
      <c r="AA46" s="5" t="s">
        <v>15</v>
      </c>
      <c r="AB46" s="5" t="s">
        <v>15</v>
      </c>
      <c r="AC46" s="5" t="s">
        <v>15</v>
      </c>
      <c r="AD46" s="5">
        <v>-1</v>
      </c>
      <c r="AI46" s="5" t="s">
        <v>15</v>
      </c>
      <c r="AK46" s="5">
        <v>21</v>
      </c>
    </row>
    <row r="47" spans="1:41" x14ac:dyDescent="0.25">
      <c r="A47" s="1" t="s">
        <v>86</v>
      </c>
      <c r="B47" s="1" t="s">
        <v>64</v>
      </c>
      <c r="C47" s="1" t="s">
        <v>8</v>
      </c>
      <c r="D47" s="1" t="s">
        <v>241</v>
      </c>
      <c r="E47" s="34" t="s">
        <v>49</v>
      </c>
      <c r="F47" s="1" t="s">
        <v>10</v>
      </c>
      <c r="AD47" s="5">
        <v>6.63</v>
      </c>
      <c r="AE47" s="5">
        <v>35.11</v>
      </c>
      <c r="AF47" s="5">
        <v>28.506</v>
      </c>
      <c r="AG47" s="5">
        <v>27.86</v>
      </c>
      <c r="AH47" s="5">
        <v>26.44</v>
      </c>
      <c r="AI47" s="5">
        <v>33.57</v>
      </c>
      <c r="AJ47" s="5">
        <v>70</v>
      </c>
      <c r="AK47" s="5">
        <v>22</v>
      </c>
      <c r="AM47" s="13">
        <f>+AO47/$AO$3</f>
        <v>6.0879661576805166E-4</v>
      </c>
      <c r="AN47" s="7">
        <f>IF(AK47=1,AM47,AM47+AN45)</f>
        <v>0.99733789324265232</v>
      </c>
      <c r="AO47" s="5">
        <f>SUM(G47:AJ47)</f>
        <v>228.11600000000001</v>
      </c>
    </row>
    <row r="48" spans="1:41" x14ac:dyDescent="0.25">
      <c r="A48" s="1" t="s">
        <v>86</v>
      </c>
      <c r="B48" s="1" t="s">
        <v>64</v>
      </c>
      <c r="C48" s="1" t="s">
        <v>8</v>
      </c>
      <c r="D48" s="1" t="s">
        <v>241</v>
      </c>
      <c r="E48" s="34" t="s">
        <v>49</v>
      </c>
      <c r="F48" s="1" t="s">
        <v>11</v>
      </c>
      <c r="W48" s="5" t="s">
        <v>15</v>
      </c>
      <c r="X48" s="5" t="s">
        <v>15</v>
      </c>
      <c r="AD48" s="5">
        <v>-1</v>
      </c>
      <c r="AE48" s="5" t="s">
        <v>15</v>
      </c>
      <c r="AF48" s="5" t="s">
        <v>15</v>
      </c>
      <c r="AG48" s="5" t="s">
        <v>15</v>
      </c>
      <c r="AH48" s="5" t="s">
        <v>15</v>
      </c>
      <c r="AI48" s="5" t="s">
        <v>15</v>
      </c>
      <c r="AJ48" s="5" t="s">
        <v>15</v>
      </c>
      <c r="AK48" s="5">
        <v>22</v>
      </c>
    </row>
    <row r="49" spans="1:41" x14ac:dyDescent="0.25">
      <c r="A49" s="1" t="s">
        <v>86</v>
      </c>
      <c r="B49" s="1" t="s">
        <v>64</v>
      </c>
      <c r="C49" s="1" t="s">
        <v>8</v>
      </c>
      <c r="D49" s="1" t="s">
        <v>90</v>
      </c>
      <c r="E49" s="34" t="s">
        <v>28</v>
      </c>
      <c r="F49" s="1" t="s">
        <v>10</v>
      </c>
      <c r="R49" s="5">
        <v>45</v>
      </c>
      <c r="S49" s="5">
        <v>56</v>
      </c>
      <c r="T49" s="5">
        <v>47</v>
      </c>
      <c r="U49" s="5">
        <v>0.64</v>
      </c>
      <c r="Y49" s="5">
        <v>1.33</v>
      </c>
      <c r="Z49" s="5">
        <v>16.969000000000001</v>
      </c>
      <c r="AA49" s="5">
        <v>1.3</v>
      </c>
      <c r="AB49" s="5">
        <v>0.13</v>
      </c>
      <c r="AC49" s="5">
        <v>0.184</v>
      </c>
      <c r="AD49" s="5">
        <v>2.3050000000000002</v>
      </c>
      <c r="AK49" s="5">
        <v>23</v>
      </c>
      <c r="AM49" s="13">
        <f>+AO49/$AO$3</f>
        <v>4.5598630598861007E-4</v>
      </c>
      <c r="AN49" s="7">
        <f>IF(AK49=1,AM49,AM49+AN47)</f>
        <v>0.99779387954864096</v>
      </c>
      <c r="AO49" s="5">
        <f>SUM(G49:AJ49)</f>
        <v>170.858</v>
      </c>
    </row>
    <row r="50" spans="1:41" x14ac:dyDescent="0.25">
      <c r="A50" s="1" t="s">
        <v>86</v>
      </c>
      <c r="B50" s="1" t="s">
        <v>64</v>
      </c>
      <c r="C50" s="1" t="s">
        <v>8</v>
      </c>
      <c r="D50" s="1" t="s">
        <v>90</v>
      </c>
      <c r="E50" s="34" t="s">
        <v>28</v>
      </c>
      <c r="F50" s="1" t="s">
        <v>11</v>
      </c>
      <c r="R50" s="5">
        <v>-1</v>
      </c>
      <c r="S50" s="5">
        <v>-1</v>
      </c>
      <c r="T50" s="5">
        <v>-1</v>
      </c>
      <c r="U50" s="5">
        <v>-1</v>
      </c>
      <c r="Y50" s="5" t="s">
        <v>15</v>
      </c>
      <c r="Z50" s="5" t="s">
        <v>15</v>
      </c>
      <c r="AA50" s="5" t="s">
        <v>15</v>
      </c>
      <c r="AB50" s="5" t="s">
        <v>15</v>
      </c>
      <c r="AC50" s="5" t="s">
        <v>15</v>
      </c>
      <c r="AD50" s="5">
        <v>-1</v>
      </c>
      <c r="AK50" s="5">
        <v>23</v>
      </c>
    </row>
    <row r="51" spans="1:41" x14ac:dyDescent="0.25">
      <c r="A51" s="1" t="s">
        <v>86</v>
      </c>
      <c r="B51" s="1" t="s">
        <v>64</v>
      </c>
      <c r="C51" s="1" t="s">
        <v>8</v>
      </c>
      <c r="D51" s="1" t="s">
        <v>227</v>
      </c>
      <c r="E51" s="34" t="s">
        <v>49</v>
      </c>
      <c r="F51" s="1" t="s">
        <v>10</v>
      </c>
      <c r="I51" s="5">
        <v>11</v>
      </c>
      <c r="J51" s="5">
        <v>10</v>
      </c>
      <c r="K51" s="5">
        <v>12</v>
      </c>
      <c r="L51" s="5">
        <v>12</v>
      </c>
      <c r="N51" s="5">
        <v>11</v>
      </c>
      <c r="Q51" s="5">
        <v>6.5</v>
      </c>
      <c r="R51" s="5">
        <v>5.3</v>
      </c>
      <c r="S51" s="5">
        <v>5.54</v>
      </c>
      <c r="V51" s="5">
        <v>27.466000000000001</v>
      </c>
      <c r="AB51" s="5">
        <v>2.1579999999999999</v>
      </c>
      <c r="AC51" s="5">
        <v>32.079000000000001</v>
      </c>
      <c r="AH51" s="5">
        <v>17.942</v>
      </c>
      <c r="AI51" s="5">
        <v>17.628</v>
      </c>
      <c r="AK51" s="5">
        <v>24</v>
      </c>
      <c r="AM51" s="13">
        <f>+AO51/$AO$3</f>
        <v>4.5533244930664487E-4</v>
      </c>
      <c r="AN51" s="7">
        <f>IF(AK51=1,AM51,AM51+AN49)</f>
        <v>0.99824921199794758</v>
      </c>
      <c r="AO51" s="5">
        <f>SUM(G51:AJ51)</f>
        <v>170.613</v>
      </c>
    </row>
    <row r="52" spans="1:41" x14ac:dyDescent="0.25">
      <c r="A52" s="1" t="s">
        <v>86</v>
      </c>
      <c r="B52" s="1" t="s">
        <v>64</v>
      </c>
      <c r="C52" s="1" t="s">
        <v>8</v>
      </c>
      <c r="D52" s="1" t="s">
        <v>227</v>
      </c>
      <c r="E52" s="34" t="s">
        <v>49</v>
      </c>
      <c r="F52" s="1" t="s">
        <v>11</v>
      </c>
      <c r="I52" s="5" t="s">
        <v>24</v>
      </c>
      <c r="J52" s="5">
        <v>-1</v>
      </c>
      <c r="K52" s="5">
        <v>-1</v>
      </c>
      <c r="L52" s="5">
        <v>-1</v>
      </c>
      <c r="N52" s="5">
        <v>-1</v>
      </c>
      <c r="Q52" s="5" t="s">
        <v>24</v>
      </c>
      <c r="R52" s="5" t="s">
        <v>24</v>
      </c>
      <c r="S52" s="5" t="s">
        <v>24</v>
      </c>
      <c r="T52" s="5" t="s">
        <v>24</v>
      </c>
      <c r="U52" s="5" t="s">
        <v>24</v>
      </c>
      <c r="V52" s="5">
        <v>-1</v>
      </c>
      <c r="X52" s="5" t="s">
        <v>12</v>
      </c>
      <c r="AB52" s="5" t="s">
        <v>15</v>
      </c>
      <c r="AC52" s="5">
        <v>-1</v>
      </c>
      <c r="AH52" s="5">
        <v>-1</v>
      </c>
      <c r="AI52" s="5">
        <v>-1</v>
      </c>
      <c r="AK52" s="5">
        <v>24</v>
      </c>
    </row>
    <row r="53" spans="1:41" x14ac:dyDescent="0.25">
      <c r="A53" s="1" t="s">
        <v>86</v>
      </c>
      <c r="B53" s="1" t="s">
        <v>64</v>
      </c>
      <c r="C53" s="1" t="s">
        <v>8</v>
      </c>
      <c r="D53" s="1" t="s">
        <v>227</v>
      </c>
      <c r="E53" s="34" t="s">
        <v>28</v>
      </c>
      <c r="F53" s="1" t="s">
        <v>10</v>
      </c>
      <c r="U53" s="5">
        <v>6.61</v>
      </c>
      <c r="V53" s="5">
        <v>0.30299999999999999</v>
      </c>
      <c r="W53" s="5">
        <v>0.13700000000000001</v>
      </c>
      <c r="Y53" s="5">
        <v>0.23799999999999999</v>
      </c>
      <c r="AA53" s="5">
        <v>9.5169999999999995</v>
      </c>
      <c r="AB53" s="5">
        <v>6.83</v>
      </c>
      <c r="AC53" s="5">
        <v>18.341000000000001</v>
      </c>
      <c r="AD53" s="5">
        <v>14.583</v>
      </c>
      <c r="AE53" s="5">
        <v>10.210000000000001</v>
      </c>
      <c r="AF53" s="5">
        <v>15.12</v>
      </c>
      <c r="AG53" s="5">
        <v>0.92100000000000004</v>
      </c>
      <c r="AH53" s="5">
        <v>0.49299999999999999</v>
      </c>
      <c r="AJ53" s="5">
        <v>1.665</v>
      </c>
      <c r="AK53" s="5">
        <v>25</v>
      </c>
      <c r="AM53" s="13">
        <f>+AO53/$AO$3</f>
        <v>2.2676283491109708E-4</v>
      </c>
      <c r="AN53" s="7">
        <f>IF(AK53=1,AM53,AM53+AN51)</f>
        <v>0.99847597483285866</v>
      </c>
      <c r="AO53" s="5">
        <f>SUM(G53:AJ53)</f>
        <v>84.968000000000018</v>
      </c>
    </row>
    <row r="54" spans="1:41" x14ac:dyDescent="0.25">
      <c r="A54" s="1" t="s">
        <v>86</v>
      </c>
      <c r="B54" s="1" t="s">
        <v>64</v>
      </c>
      <c r="C54" s="1" t="s">
        <v>8</v>
      </c>
      <c r="D54" s="1" t="s">
        <v>227</v>
      </c>
      <c r="E54" s="34" t="s">
        <v>28</v>
      </c>
      <c r="F54" s="1" t="s">
        <v>11</v>
      </c>
      <c r="U54" s="5">
        <v>-1</v>
      </c>
      <c r="V54" s="5">
        <v>-1</v>
      </c>
      <c r="W54" s="5">
        <v>-1</v>
      </c>
      <c r="Y54" s="5">
        <v>-1</v>
      </c>
      <c r="AA54" s="5">
        <v>-1</v>
      </c>
      <c r="AB54" s="5" t="s">
        <v>17</v>
      </c>
      <c r="AC54" s="5">
        <v>-1</v>
      </c>
      <c r="AD54" s="5">
        <v>-1</v>
      </c>
      <c r="AE54" s="5">
        <v>-1</v>
      </c>
      <c r="AF54" s="5">
        <v>-1</v>
      </c>
      <c r="AG54" s="5">
        <v>-1</v>
      </c>
      <c r="AH54" s="5">
        <v>-1</v>
      </c>
      <c r="AJ54" s="5">
        <v>-1</v>
      </c>
      <c r="AK54" s="5">
        <v>25</v>
      </c>
    </row>
    <row r="55" spans="1:41" x14ac:dyDescent="0.25">
      <c r="A55" s="1" t="s">
        <v>86</v>
      </c>
      <c r="B55" s="1" t="s">
        <v>64</v>
      </c>
      <c r="C55" s="1" t="s">
        <v>8</v>
      </c>
      <c r="D55" s="1" t="s">
        <v>212</v>
      </c>
      <c r="E55" s="34" t="s">
        <v>47</v>
      </c>
      <c r="F55" s="1" t="s">
        <v>10</v>
      </c>
      <c r="I55" s="5">
        <v>2</v>
      </c>
      <c r="J55" s="5">
        <v>2</v>
      </c>
      <c r="K55" s="5">
        <v>1</v>
      </c>
      <c r="L55" s="5">
        <v>2</v>
      </c>
      <c r="M55" s="5">
        <v>3</v>
      </c>
      <c r="N55" s="5">
        <v>1.3089999999999999</v>
      </c>
      <c r="O55" s="5">
        <v>3.6</v>
      </c>
      <c r="P55" s="5">
        <v>2.2999999999999998</v>
      </c>
      <c r="Q55" s="5">
        <v>2.8530000000000002</v>
      </c>
      <c r="R55" s="5">
        <v>1.417</v>
      </c>
      <c r="S55" s="5">
        <v>3.1549999999999998</v>
      </c>
      <c r="T55" s="5">
        <v>1.08</v>
      </c>
      <c r="U55" s="5">
        <v>0.56299999999999994</v>
      </c>
      <c r="V55" s="5">
        <v>2.262</v>
      </c>
      <c r="W55" s="5">
        <v>2.5379999999999998</v>
      </c>
      <c r="X55" s="5">
        <v>1.9139999999999999</v>
      </c>
      <c r="Y55" s="5">
        <v>2.7240000000000002</v>
      </c>
      <c r="Z55" s="5">
        <v>2.379</v>
      </c>
      <c r="AA55" s="5">
        <v>0.66900000000000004</v>
      </c>
      <c r="AB55" s="5">
        <v>0.92700000000000005</v>
      </c>
      <c r="AC55" s="5">
        <v>1.4510000000000001</v>
      </c>
      <c r="AD55" s="5">
        <v>0.88500000000000001</v>
      </c>
      <c r="AE55" s="5">
        <v>0.14299999999999999</v>
      </c>
      <c r="AF55" s="5">
        <v>0.25600000000000001</v>
      </c>
      <c r="AG55" s="5">
        <v>0.69899999999999995</v>
      </c>
      <c r="AH55" s="5">
        <v>8.3170000000000002</v>
      </c>
      <c r="AI55" s="5">
        <v>2.6139999999999999</v>
      </c>
      <c r="AJ55" s="5">
        <v>1.115</v>
      </c>
      <c r="AK55" s="5">
        <v>26</v>
      </c>
      <c r="AM55" s="13">
        <f>+AO55/$AO$3</f>
        <v>1.47237849567428E-4</v>
      </c>
      <c r="AN55" s="7">
        <f>IF(AK55=1,AM55,AM55+AN53)</f>
        <v>0.99862321268242604</v>
      </c>
      <c r="AO55" s="5">
        <f>SUM(G55:AJ55)</f>
        <v>55.169999999999995</v>
      </c>
    </row>
    <row r="56" spans="1:41" x14ac:dyDescent="0.25">
      <c r="A56" s="1" t="s">
        <v>86</v>
      </c>
      <c r="B56" s="1" t="s">
        <v>64</v>
      </c>
      <c r="C56" s="1" t="s">
        <v>8</v>
      </c>
      <c r="D56" s="1" t="s">
        <v>212</v>
      </c>
      <c r="E56" s="34" t="s">
        <v>47</v>
      </c>
      <c r="F56" s="1" t="s">
        <v>11</v>
      </c>
      <c r="I56" s="5" t="s">
        <v>15</v>
      </c>
      <c r="J56" s="5" t="s">
        <v>15</v>
      </c>
      <c r="K56" s="5" t="s">
        <v>15</v>
      </c>
      <c r="L56" s="5" t="s">
        <v>15</v>
      </c>
      <c r="M56" s="5">
        <v>-1</v>
      </c>
      <c r="N56" s="5">
        <v>-1</v>
      </c>
      <c r="O56" s="5" t="s">
        <v>15</v>
      </c>
      <c r="P56" s="5" t="s">
        <v>15</v>
      </c>
      <c r="Q56" s="5">
        <v>-1</v>
      </c>
      <c r="R56" s="5">
        <v>-1</v>
      </c>
      <c r="S56" s="5" t="s">
        <v>15</v>
      </c>
      <c r="T56" s="5">
        <v>-1</v>
      </c>
      <c r="U56" s="5">
        <v>-1</v>
      </c>
      <c r="V56" s="5" t="s">
        <v>15</v>
      </c>
      <c r="W56" s="5" t="s">
        <v>15</v>
      </c>
      <c r="X56" s="5" t="s">
        <v>15</v>
      </c>
      <c r="Y56" s="5" t="s">
        <v>15</v>
      </c>
      <c r="Z56" s="5" t="s">
        <v>13</v>
      </c>
      <c r="AA56" s="5" t="s">
        <v>13</v>
      </c>
      <c r="AB56" s="5" t="s">
        <v>12</v>
      </c>
      <c r="AC56" s="5" t="s">
        <v>15</v>
      </c>
      <c r="AD56" s="5" t="s">
        <v>15</v>
      </c>
      <c r="AE56" s="5">
        <v>-1</v>
      </c>
      <c r="AF56" s="5" t="s">
        <v>15</v>
      </c>
      <c r="AG56" s="5" t="s">
        <v>12</v>
      </c>
      <c r="AH56" s="5" t="s">
        <v>15</v>
      </c>
      <c r="AI56" s="5" t="s">
        <v>12</v>
      </c>
      <c r="AJ56" s="5" t="s">
        <v>12</v>
      </c>
      <c r="AK56" s="5">
        <v>26</v>
      </c>
    </row>
    <row r="57" spans="1:41" x14ac:dyDescent="0.25">
      <c r="A57" s="1" t="s">
        <v>86</v>
      </c>
      <c r="B57" s="1" t="s">
        <v>64</v>
      </c>
      <c r="C57" s="1" t="s">
        <v>8</v>
      </c>
      <c r="D57" s="1" t="s">
        <v>91</v>
      </c>
      <c r="E57" s="34" t="s">
        <v>32</v>
      </c>
      <c r="F57" s="1" t="s">
        <v>10</v>
      </c>
      <c r="J57" s="5">
        <v>13</v>
      </c>
      <c r="K57" s="5">
        <v>13</v>
      </c>
      <c r="L57" s="5">
        <v>13</v>
      </c>
      <c r="M57" s="5">
        <v>13</v>
      </c>
      <c r="AK57" s="5">
        <v>27</v>
      </c>
      <c r="AM57" s="13">
        <f>+AO57/$AO$3</f>
        <v>1.3877774474363344E-4</v>
      </c>
      <c r="AN57" s="7">
        <f>IF(AK57=1,AM57,AM57+AN55)</f>
        <v>0.99876199042716962</v>
      </c>
      <c r="AO57" s="5">
        <f>SUM(G57:AJ57)</f>
        <v>52</v>
      </c>
    </row>
    <row r="58" spans="1:41" x14ac:dyDescent="0.25">
      <c r="A58" s="1" t="s">
        <v>86</v>
      </c>
      <c r="B58" s="1" t="s">
        <v>64</v>
      </c>
      <c r="C58" s="1" t="s">
        <v>8</v>
      </c>
      <c r="D58" s="1" t="s">
        <v>91</v>
      </c>
      <c r="E58" s="34" t="s">
        <v>32</v>
      </c>
      <c r="F58" s="1" t="s">
        <v>11</v>
      </c>
      <c r="J58" s="5">
        <v>-1</v>
      </c>
      <c r="K58" s="5">
        <v>-1</v>
      </c>
      <c r="L58" s="5">
        <v>-1</v>
      </c>
      <c r="M58" s="5">
        <v>-1</v>
      </c>
      <c r="AK58" s="5">
        <v>27</v>
      </c>
    </row>
    <row r="59" spans="1:41" x14ac:dyDescent="0.25">
      <c r="A59" s="1" t="s">
        <v>86</v>
      </c>
      <c r="B59" s="1" t="s">
        <v>64</v>
      </c>
      <c r="C59" s="1" t="s">
        <v>8</v>
      </c>
      <c r="D59" s="1" t="s">
        <v>213</v>
      </c>
      <c r="E59" s="34" t="s">
        <v>32</v>
      </c>
      <c r="F59" s="1" t="s">
        <v>10</v>
      </c>
      <c r="W59" s="5">
        <v>1.4430000000000001</v>
      </c>
      <c r="X59" s="5">
        <v>0.70899999999999996</v>
      </c>
      <c r="Y59" s="5">
        <v>38.572000000000003</v>
      </c>
      <c r="Z59" s="5">
        <v>1.32</v>
      </c>
      <c r="AA59" s="5">
        <v>4.1710000000000003</v>
      </c>
      <c r="AB59" s="5">
        <v>4.8000000000000001E-2</v>
      </c>
      <c r="AD59" s="5">
        <v>1.383</v>
      </c>
      <c r="AE59" s="5">
        <v>0.47299999999999998</v>
      </c>
      <c r="AF59" s="5">
        <v>0.26400000000000001</v>
      </c>
      <c r="AG59" s="5">
        <v>0.248</v>
      </c>
      <c r="AH59" s="5">
        <v>0.53200000000000003</v>
      </c>
      <c r="AI59" s="5">
        <v>0.56599999999999995</v>
      </c>
      <c r="AJ59" s="5">
        <v>1.0449999999999999</v>
      </c>
      <c r="AK59" s="5">
        <v>28</v>
      </c>
      <c r="AM59" s="13">
        <f>+AO59/$AO$3</f>
        <v>1.3550579253102397E-4</v>
      </c>
      <c r="AN59" s="7">
        <f>IF(AK59=1,AM59,AM59+AN57)</f>
        <v>0.9988974962197007</v>
      </c>
      <c r="AO59" s="5">
        <f>SUM(G59:AJ59)</f>
        <v>50.774000000000015</v>
      </c>
    </row>
    <row r="60" spans="1:41" x14ac:dyDescent="0.25">
      <c r="A60" s="1" t="s">
        <v>86</v>
      </c>
      <c r="B60" s="1" t="s">
        <v>64</v>
      </c>
      <c r="C60" s="1" t="s">
        <v>8</v>
      </c>
      <c r="D60" s="1" t="s">
        <v>213</v>
      </c>
      <c r="E60" s="34" t="s">
        <v>32</v>
      </c>
      <c r="F60" s="1" t="s">
        <v>11</v>
      </c>
      <c r="W60" s="5">
        <v>-1</v>
      </c>
      <c r="X60" s="5">
        <v>-1</v>
      </c>
      <c r="Y60" s="5">
        <v>-1</v>
      </c>
      <c r="Z60" s="5">
        <v>-1</v>
      </c>
      <c r="AA60" s="5">
        <v>-1</v>
      </c>
      <c r="AB60" s="5">
        <v>-1</v>
      </c>
      <c r="AD60" s="5">
        <v>-1</v>
      </c>
      <c r="AE60" s="5">
        <v>-1</v>
      </c>
      <c r="AF60" s="5">
        <v>-1</v>
      </c>
      <c r="AG60" s="5">
        <v>-1</v>
      </c>
      <c r="AH60" s="5">
        <v>-1</v>
      </c>
      <c r="AI60" s="5" t="s">
        <v>15</v>
      </c>
      <c r="AJ60" s="5" t="s">
        <v>15</v>
      </c>
      <c r="AK60" s="5">
        <v>28</v>
      </c>
    </row>
    <row r="61" spans="1:41" x14ac:dyDescent="0.25">
      <c r="A61" s="1" t="s">
        <v>86</v>
      </c>
      <c r="B61" s="1" t="s">
        <v>64</v>
      </c>
      <c r="C61" s="1" t="s">
        <v>8</v>
      </c>
      <c r="D61" s="1" t="s">
        <v>65</v>
      </c>
      <c r="E61" s="34" t="s">
        <v>21</v>
      </c>
      <c r="F61" s="1" t="s">
        <v>10</v>
      </c>
      <c r="U61" s="5">
        <v>22.184999999999999</v>
      </c>
      <c r="V61" s="5">
        <v>17.065999999999999</v>
      </c>
      <c r="Z61" s="5">
        <v>5.4</v>
      </c>
      <c r="AA61" s="5">
        <v>2.5</v>
      </c>
      <c r="AK61" s="5">
        <v>29</v>
      </c>
      <c r="AM61" s="13">
        <f>+AO61/$AO$3</f>
        <v>1.2583672004628962E-4</v>
      </c>
      <c r="AN61" s="7">
        <f>IF(AK61=1,AM61,AM61+AN59)</f>
        <v>0.99902333293974699</v>
      </c>
      <c r="AO61" s="5">
        <f>SUM(G61:AJ61)</f>
        <v>47.150999999999996</v>
      </c>
    </row>
    <row r="62" spans="1:41" x14ac:dyDescent="0.25">
      <c r="A62" s="1" t="s">
        <v>86</v>
      </c>
      <c r="B62" s="1" t="s">
        <v>64</v>
      </c>
      <c r="C62" s="1" t="s">
        <v>8</v>
      </c>
      <c r="D62" s="1" t="s">
        <v>65</v>
      </c>
      <c r="E62" s="34" t="s">
        <v>21</v>
      </c>
      <c r="F62" s="1" t="s">
        <v>11</v>
      </c>
      <c r="U62" s="5">
        <v>-1</v>
      </c>
      <c r="V62" s="5">
        <v>-1</v>
      </c>
      <c r="Z62" s="5">
        <v>-1</v>
      </c>
      <c r="AA62" s="5">
        <v>-1</v>
      </c>
      <c r="AK62" s="5">
        <v>29</v>
      </c>
    </row>
    <row r="63" spans="1:41" x14ac:dyDescent="0.25">
      <c r="A63" s="1" t="s">
        <v>86</v>
      </c>
      <c r="B63" s="1" t="s">
        <v>64</v>
      </c>
      <c r="C63" s="1" t="s">
        <v>8</v>
      </c>
      <c r="D63" s="1" t="s">
        <v>227</v>
      </c>
      <c r="E63" s="34" t="s">
        <v>16</v>
      </c>
      <c r="F63" s="1" t="s">
        <v>10</v>
      </c>
      <c r="AA63" s="5">
        <v>4.8730000000000002</v>
      </c>
      <c r="AC63" s="5">
        <v>8.0679999999999996</v>
      </c>
      <c r="AD63" s="5">
        <v>13.932</v>
      </c>
      <c r="AE63" s="5">
        <v>2.0990000000000002</v>
      </c>
      <c r="AF63" s="5">
        <v>10.103</v>
      </c>
      <c r="AG63" s="5">
        <v>3.411</v>
      </c>
      <c r="AJ63" s="5">
        <v>3.39</v>
      </c>
      <c r="AK63" s="5">
        <v>30</v>
      </c>
      <c r="AM63" s="13">
        <f>+AO63/$AO$3</f>
        <v>1.2243399649728706E-4</v>
      </c>
      <c r="AN63" s="7">
        <f>IF(AK63=1,AM63,AM63+AN61)</f>
        <v>0.99914576693624424</v>
      </c>
      <c r="AO63" s="5">
        <f>SUM(G63:AJ63)</f>
        <v>45.875999999999998</v>
      </c>
    </row>
    <row r="64" spans="1:41" x14ac:dyDescent="0.25">
      <c r="A64" s="1" t="s">
        <v>86</v>
      </c>
      <c r="B64" s="1" t="s">
        <v>64</v>
      </c>
      <c r="C64" s="1" t="s">
        <v>8</v>
      </c>
      <c r="D64" s="1" t="s">
        <v>227</v>
      </c>
      <c r="E64" s="34" t="s">
        <v>16</v>
      </c>
      <c r="F64" s="1" t="s">
        <v>11</v>
      </c>
      <c r="AA64" s="5">
        <v>-1</v>
      </c>
      <c r="AC64" s="5">
        <v>-1</v>
      </c>
      <c r="AD64" s="5">
        <v>-1</v>
      </c>
      <c r="AE64" s="5">
        <v>-1</v>
      </c>
      <c r="AF64" s="5">
        <v>-1</v>
      </c>
      <c r="AG64" s="5">
        <v>-1</v>
      </c>
      <c r="AJ64" s="5">
        <v>-1</v>
      </c>
      <c r="AK64" s="5">
        <v>30</v>
      </c>
    </row>
    <row r="65" spans="1:41" x14ac:dyDescent="0.25">
      <c r="A65" s="1" t="s">
        <v>86</v>
      </c>
      <c r="B65" s="1" t="s">
        <v>64</v>
      </c>
      <c r="C65" s="1" t="s">
        <v>8</v>
      </c>
      <c r="D65" s="1" t="s">
        <v>25</v>
      </c>
      <c r="E65" s="34" t="s">
        <v>21</v>
      </c>
      <c r="F65" s="1" t="s">
        <v>10</v>
      </c>
      <c r="G65" s="5">
        <v>4</v>
      </c>
      <c r="H65" s="5">
        <v>2</v>
      </c>
      <c r="I65" s="5">
        <v>4</v>
      </c>
      <c r="J65" s="5">
        <v>5</v>
      </c>
      <c r="K65" s="5">
        <v>5</v>
      </c>
      <c r="L65" s="5">
        <v>7</v>
      </c>
      <c r="M65" s="5">
        <v>4</v>
      </c>
      <c r="N65" s="5">
        <v>2</v>
      </c>
      <c r="O65" s="5">
        <v>1</v>
      </c>
      <c r="P65" s="5">
        <v>0.752</v>
      </c>
      <c r="R65" s="5">
        <v>2</v>
      </c>
      <c r="S65" s="5">
        <v>3.7450000000000001</v>
      </c>
      <c r="T65" s="5">
        <v>0.38600000000000001</v>
      </c>
      <c r="U65" s="5">
        <v>2.5819999999999999</v>
      </c>
      <c r="V65" s="5">
        <v>1.4950000000000001</v>
      </c>
      <c r="W65" s="5">
        <v>0.52500000000000002</v>
      </c>
      <c r="AK65" s="5">
        <v>31</v>
      </c>
      <c r="AM65" s="13">
        <f>+AO65/$AO$3</f>
        <v>1.2139049460892629E-4</v>
      </c>
      <c r="AN65" s="7">
        <f>IF(AK65=1,AM65,AM65+AN63)</f>
        <v>0.99926715743085315</v>
      </c>
      <c r="AO65" s="5">
        <f>SUM(G65:AJ65)</f>
        <v>45.484999999999999</v>
      </c>
    </row>
    <row r="66" spans="1:41" x14ac:dyDescent="0.25">
      <c r="A66" s="1" t="s">
        <v>86</v>
      </c>
      <c r="B66" s="1" t="s">
        <v>64</v>
      </c>
      <c r="C66" s="1" t="s">
        <v>8</v>
      </c>
      <c r="D66" s="1" t="s">
        <v>25</v>
      </c>
      <c r="E66" s="34" t="s">
        <v>21</v>
      </c>
      <c r="F66" s="1" t="s">
        <v>11</v>
      </c>
      <c r="G66" s="5" t="s">
        <v>15</v>
      </c>
      <c r="H66" s="5" t="s">
        <v>13</v>
      </c>
      <c r="I66" s="5" t="s">
        <v>13</v>
      </c>
      <c r="J66" s="5" t="s">
        <v>13</v>
      </c>
      <c r="K66" s="5" t="s">
        <v>13</v>
      </c>
      <c r="L66" s="5" t="s">
        <v>13</v>
      </c>
      <c r="M66" s="5" t="s">
        <v>13</v>
      </c>
      <c r="N66" s="5" t="s">
        <v>13</v>
      </c>
      <c r="O66" s="5" t="s">
        <v>13</v>
      </c>
      <c r="P66" s="5" t="s">
        <v>13</v>
      </c>
      <c r="R66" s="5" t="s">
        <v>15</v>
      </c>
      <c r="S66" s="5" t="s">
        <v>15</v>
      </c>
      <c r="T66" s="5" t="s">
        <v>15</v>
      </c>
      <c r="U66" s="5" t="s">
        <v>15</v>
      </c>
      <c r="V66" s="5" t="s">
        <v>13</v>
      </c>
      <c r="W66" s="5" t="s">
        <v>15</v>
      </c>
      <c r="AK66" s="5">
        <v>31</v>
      </c>
    </row>
    <row r="67" spans="1:41" x14ac:dyDescent="0.25">
      <c r="A67" s="1" t="s">
        <v>86</v>
      </c>
      <c r="B67" s="1" t="s">
        <v>64</v>
      </c>
      <c r="C67" s="1" t="s">
        <v>8</v>
      </c>
      <c r="D67" s="1" t="s">
        <v>155</v>
      </c>
      <c r="E67" s="34" t="s">
        <v>21</v>
      </c>
      <c r="F67" s="1" t="s">
        <v>10</v>
      </c>
      <c r="AA67" s="5">
        <v>0.50800000000000001</v>
      </c>
      <c r="AB67" s="5">
        <v>0.36399999999999999</v>
      </c>
      <c r="AF67" s="5">
        <v>4</v>
      </c>
      <c r="AH67" s="5">
        <v>4</v>
      </c>
      <c r="AI67" s="5">
        <v>7</v>
      </c>
      <c r="AJ67" s="5">
        <v>26</v>
      </c>
      <c r="AK67" s="5">
        <v>32</v>
      </c>
      <c r="AM67" s="13">
        <f>+AO67/$AO$3</f>
        <v>1.117481101520273E-4</v>
      </c>
      <c r="AN67" s="7">
        <f>IF(AK67=1,AM67,AM67+AN65)</f>
        <v>0.99937890554100517</v>
      </c>
      <c r="AO67" s="5">
        <f>SUM(G67:AJ67)</f>
        <v>41.872</v>
      </c>
    </row>
    <row r="68" spans="1:41" x14ac:dyDescent="0.25">
      <c r="A68" s="1" t="s">
        <v>86</v>
      </c>
      <c r="B68" s="1" t="s">
        <v>64</v>
      </c>
      <c r="C68" s="1" t="s">
        <v>8</v>
      </c>
      <c r="D68" s="1" t="s">
        <v>155</v>
      </c>
      <c r="E68" s="34" t="s">
        <v>21</v>
      </c>
      <c r="F68" s="1" t="s">
        <v>11</v>
      </c>
      <c r="AA68" s="5">
        <v>-1</v>
      </c>
      <c r="AB68" s="5">
        <v>-1</v>
      </c>
      <c r="AF68" s="5">
        <v>-1</v>
      </c>
      <c r="AH68" s="5">
        <v>-1</v>
      </c>
      <c r="AI68" s="5">
        <v>-1</v>
      </c>
      <c r="AJ68" s="5">
        <v>-1</v>
      </c>
      <c r="AK68" s="5">
        <v>32</v>
      </c>
    </row>
    <row r="69" spans="1:41" x14ac:dyDescent="0.25">
      <c r="A69" s="1" t="s">
        <v>86</v>
      </c>
      <c r="B69" s="1" t="s">
        <v>64</v>
      </c>
      <c r="C69" s="1" t="s">
        <v>8</v>
      </c>
      <c r="D69" s="1" t="s">
        <v>37</v>
      </c>
      <c r="E69" s="34" t="s">
        <v>47</v>
      </c>
      <c r="F69" s="1" t="s">
        <v>10</v>
      </c>
      <c r="G69" s="5">
        <v>4</v>
      </c>
      <c r="H69" s="5">
        <v>18</v>
      </c>
      <c r="I69" s="5">
        <v>9</v>
      </c>
      <c r="K69" s="5">
        <v>2</v>
      </c>
      <c r="O69" s="5">
        <v>2</v>
      </c>
      <c r="Q69" s="5">
        <v>1</v>
      </c>
      <c r="AK69" s="5">
        <v>33</v>
      </c>
      <c r="AM69" s="13">
        <f>+AO69/$AO$3</f>
        <v>9.6076900207130836E-5</v>
      </c>
      <c r="AN69" s="7">
        <f>IF(AK69=1,AM69,AM69+AN67)</f>
        <v>0.99947498244121225</v>
      </c>
      <c r="AO69" s="5">
        <f>SUM(G69:AJ69)</f>
        <v>36</v>
      </c>
    </row>
    <row r="70" spans="1:41" x14ac:dyDescent="0.25">
      <c r="A70" s="1" t="s">
        <v>86</v>
      </c>
      <c r="B70" s="1" t="s">
        <v>64</v>
      </c>
      <c r="C70" s="1" t="s">
        <v>8</v>
      </c>
      <c r="D70" s="1" t="s">
        <v>37</v>
      </c>
      <c r="E70" s="34" t="s">
        <v>47</v>
      </c>
      <c r="F70" s="1" t="s">
        <v>11</v>
      </c>
      <c r="G70" s="5">
        <v>-1</v>
      </c>
      <c r="H70" s="5">
        <v>-1</v>
      </c>
      <c r="I70" s="5">
        <v>-1</v>
      </c>
      <c r="K70" s="5">
        <v>-1</v>
      </c>
      <c r="O70" s="5">
        <v>-1</v>
      </c>
      <c r="Q70" s="5">
        <v>-1</v>
      </c>
      <c r="AK70" s="5">
        <v>33</v>
      </c>
    </row>
    <row r="71" spans="1:41" x14ac:dyDescent="0.25">
      <c r="A71" s="1" t="s">
        <v>86</v>
      </c>
      <c r="B71" s="1" t="s">
        <v>64</v>
      </c>
      <c r="C71" s="1" t="s">
        <v>8</v>
      </c>
      <c r="D71" s="1" t="s">
        <v>231</v>
      </c>
      <c r="E71" s="34" t="s">
        <v>33</v>
      </c>
      <c r="F71" s="1" t="s">
        <v>10</v>
      </c>
      <c r="V71" s="5">
        <v>7.0000000000000007E-2</v>
      </c>
      <c r="W71" s="5">
        <v>0.41599999999999998</v>
      </c>
      <c r="X71" s="5">
        <v>1.29</v>
      </c>
      <c r="Y71" s="5">
        <v>0.81899999999999995</v>
      </c>
      <c r="Z71" s="5">
        <v>2.3849999999999998</v>
      </c>
      <c r="AA71" s="5">
        <v>3.911</v>
      </c>
      <c r="AB71" s="5">
        <v>3.2589999999999999</v>
      </c>
      <c r="AC71" s="5">
        <v>4.7</v>
      </c>
      <c r="AD71" s="5">
        <v>3.718</v>
      </c>
      <c r="AE71" s="5">
        <v>3.6669999999999998</v>
      </c>
      <c r="AF71" s="5">
        <v>2.181</v>
      </c>
      <c r="AG71" s="5">
        <v>2.9540000000000002</v>
      </c>
      <c r="AH71" s="5">
        <v>0.82699999999999996</v>
      </c>
      <c r="AI71" s="5">
        <v>1.6990000000000001</v>
      </c>
      <c r="AJ71" s="5">
        <v>2.2570000000000001</v>
      </c>
      <c r="AK71" s="5">
        <v>34</v>
      </c>
      <c r="AM71" s="13">
        <f>+AO71/$AO$3</f>
        <v>9.1147621465948337E-5</v>
      </c>
      <c r="AN71" s="7">
        <f>IF(AK71=1,AM71,AM71+AN69)</f>
        <v>0.99956613006267825</v>
      </c>
      <c r="AO71" s="5">
        <f>SUM(G71:AJ71)</f>
        <v>34.153000000000006</v>
      </c>
    </row>
    <row r="72" spans="1:41" x14ac:dyDescent="0.25">
      <c r="A72" s="1" t="s">
        <v>86</v>
      </c>
      <c r="B72" s="1" t="s">
        <v>64</v>
      </c>
      <c r="C72" s="1" t="s">
        <v>8</v>
      </c>
      <c r="D72" s="1" t="s">
        <v>231</v>
      </c>
      <c r="E72" s="34" t="s">
        <v>33</v>
      </c>
      <c r="F72" s="1" t="s">
        <v>11</v>
      </c>
      <c r="V72" s="5" t="s">
        <v>15</v>
      </c>
      <c r="W72" s="5" t="s">
        <v>15</v>
      </c>
      <c r="X72" s="5" t="s">
        <v>15</v>
      </c>
      <c r="Y72" s="5" t="s">
        <v>15</v>
      </c>
      <c r="Z72" s="5" t="s">
        <v>15</v>
      </c>
      <c r="AA72" s="5" t="s">
        <v>15</v>
      </c>
      <c r="AB72" s="5" t="s">
        <v>15</v>
      </c>
      <c r="AC72" s="5" t="s">
        <v>15</v>
      </c>
      <c r="AD72" s="5" t="s">
        <v>15</v>
      </c>
      <c r="AE72" s="5" t="s">
        <v>15</v>
      </c>
      <c r="AF72" s="5" t="s">
        <v>18</v>
      </c>
      <c r="AG72" s="5" t="s">
        <v>15</v>
      </c>
      <c r="AH72" s="5" t="s">
        <v>15</v>
      </c>
      <c r="AI72" s="5" t="s">
        <v>15</v>
      </c>
      <c r="AJ72" s="5" t="s">
        <v>15</v>
      </c>
      <c r="AK72" s="5">
        <v>34</v>
      </c>
    </row>
    <row r="73" spans="1:41" x14ac:dyDescent="0.25">
      <c r="A73" s="1" t="s">
        <v>86</v>
      </c>
      <c r="B73" s="1" t="s">
        <v>64</v>
      </c>
      <c r="C73" s="1" t="s">
        <v>8</v>
      </c>
      <c r="D73" s="1" t="s">
        <v>65</v>
      </c>
      <c r="E73" s="34" t="s">
        <v>28</v>
      </c>
      <c r="F73" s="1" t="s">
        <v>10</v>
      </c>
      <c r="U73" s="5">
        <v>15</v>
      </c>
      <c r="V73" s="5">
        <v>11.333</v>
      </c>
      <c r="Z73" s="5">
        <v>3.6</v>
      </c>
      <c r="AA73" s="5">
        <v>1.5</v>
      </c>
      <c r="AK73" s="5">
        <v>35</v>
      </c>
      <c r="AM73" s="13">
        <f>+AO73/$AO$3</f>
        <v>8.3888477894742883E-5</v>
      </c>
      <c r="AN73" s="7">
        <f>IF(AK73=1,AM73,AM73+AN71)</f>
        <v>0.999650018540573</v>
      </c>
      <c r="AO73" s="5">
        <f>SUM(G73:AJ73)</f>
        <v>31.433</v>
      </c>
    </row>
    <row r="74" spans="1:41" x14ac:dyDescent="0.25">
      <c r="A74" s="1" t="s">
        <v>86</v>
      </c>
      <c r="B74" s="1" t="s">
        <v>64</v>
      </c>
      <c r="C74" s="1" t="s">
        <v>8</v>
      </c>
      <c r="D74" s="1" t="s">
        <v>65</v>
      </c>
      <c r="E74" s="34" t="s">
        <v>28</v>
      </c>
      <c r="F74" s="1" t="s">
        <v>11</v>
      </c>
      <c r="U74" s="5">
        <v>-1</v>
      </c>
      <c r="V74" s="5">
        <v>-1</v>
      </c>
      <c r="Z74" s="5">
        <v>-1</v>
      </c>
      <c r="AA74" s="5">
        <v>-1</v>
      </c>
      <c r="AK74" s="5">
        <v>35</v>
      </c>
    </row>
    <row r="75" spans="1:41" x14ac:dyDescent="0.25">
      <c r="A75" s="1" t="s">
        <v>86</v>
      </c>
      <c r="B75" s="1" t="s">
        <v>64</v>
      </c>
      <c r="C75" s="1" t="s">
        <v>8</v>
      </c>
      <c r="D75" s="1" t="s">
        <v>213</v>
      </c>
      <c r="E75" s="34" t="s">
        <v>16</v>
      </c>
      <c r="F75" s="1" t="s">
        <v>10</v>
      </c>
      <c r="W75" s="5">
        <v>3.6850000000000001</v>
      </c>
      <c r="X75" s="5">
        <v>3.234</v>
      </c>
      <c r="Y75" s="5">
        <v>1.2470000000000001</v>
      </c>
      <c r="Z75" s="5">
        <v>0.44</v>
      </c>
      <c r="AA75" s="5">
        <v>1.1910000000000001</v>
      </c>
      <c r="AB75" s="5">
        <v>1.7869999999999999</v>
      </c>
      <c r="AC75" s="5">
        <v>1.851</v>
      </c>
      <c r="AD75" s="5">
        <v>7.8E-2</v>
      </c>
      <c r="AE75" s="5">
        <v>2.1509999999999998</v>
      </c>
      <c r="AF75" s="5">
        <v>1.407</v>
      </c>
      <c r="AG75" s="5">
        <v>1.27</v>
      </c>
      <c r="AH75" s="5">
        <v>1.74</v>
      </c>
      <c r="AI75" s="5">
        <v>2.1110000000000002</v>
      </c>
      <c r="AJ75" s="5">
        <v>1.6</v>
      </c>
      <c r="AK75" s="5">
        <v>36</v>
      </c>
      <c r="AM75" s="13">
        <f>+AO75/$AO$3</f>
        <v>6.3496155825779353E-5</v>
      </c>
      <c r="AN75" s="7">
        <f>IF(AK75=1,AM75,AM75+AN73)</f>
        <v>0.9997135146963988</v>
      </c>
      <c r="AO75" s="5">
        <f>SUM(G75:AJ75)</f>
        <v>23.791999999999998</v>
      </c>
    </row>
    <row r="76" spans="1:41" x14ac:dyDescent="0.25">
      <c r="A76" s="1" t="s">
        <v>86</v>
      </c>
      <c r="B76" s="1" t="s">
        <v>64</v>
      </c>
      <c r="C76" s="1" t="s">
        <v>8</v>
      </c>
      <c r="D76" s="1" t="s">
        <v>213</v>
      </c>
      <c r="E76" s="34" t="s">
        <v>16</v>
      </c>
      <c r="F76" s="1" t="s">
        <v>11</v>
      </c>
      <c r="W76" s="5">
        <v>-1</v>
      </c>
      <c r="X76" s="5">
        <v>-1</v>
      </c>
      <c r="Y76" s="5">
        <v>-1</v>
      </c>
      <c r="Z76" s="5">
        <v>-1</v>
      </c>
      <c r="AA76" s="5">
        <v>-1</v>
      </c>
      <c r="AB76" s="5" t="s">
        <v>24</v>
      </c>
      <c r="AC76" s="5">
        <v>-1</v>
      </c>
      <c r="AD76" s="5">
        <v>-1</v>
      </c>
      <c r="AE76" s="5">
        <v>-1</v>
      </c>
      <c r="AF76" s="5">
        <v>-1</v>
      </c>
      <c r="AG76" s="5">
        <v>-1</v>
      </c>
      <c r="AH76" s="5">
        <v>-1</v>
      </c>
      <c r="AI76" s="5">
        <v>-1</v>
      </c>
      <c r="AJ76" s="5" t="s">
        <v>12</v>
      </c>
      <c r="AK76" s="5">
        <v>36</v>
      </c>
    </row>
    <row r="77" spans="1:41" x14ac:dyDescent="0.25">
      <c r="A77" s="1" t="s">
        <v>86</v>
      </c>
      <c r="B77" s="1" t="s">
        <v>64</v>
      </c>
      <c r="C77" s="1" t="s">
        <v>8</v>
      </c>
      <c r="D77" s="1" t="s">
        <v>241</v>
      </c>
      <c r="E77" s="34" t="s">
        <v>28</v>
      </c>
      <c r="F77" s="1" t="s">
        <v>10</v>
      </c>
      <c r="Z77" s="5">
        <v>13.202</v>
      </c>
      <c r="AE77" s="5">
        <v>1.0249999999999999</v>
      </c>
      <c r="AF77" s="5">
        <v>1.992</v>
      </c>
      <c r="AJ77" s="5">
        <v>2.9</v>
      </c>
      <c r="AK77" s="5">
        <v>37</v>
      </c>
      <c r="AM77" s="13">
        <f>+AO77/$AO$3</f>
        <v>5.1024840418337073E-5</v>
      </c>
      <c r="AN77" s="7">
        <f>IF(AK77=1,AM77,AM77+AN75)</f>
        <v>0.9997645395368171</v>
      </c>
      <c r="AO77" s="5">
        <f>SUM(G77:AJ77)</f>
        <v>19.119</v>
      </c>
    </row>
    <row r="78" spans="1:41" x14ac:dyDescent="0.25">
      <c r="A78" s="1" t="s">
        <v>86</v>
      </c>
      <c r="B78" s="1" t="s">
        <v>64</v>
      </c>
      <c r="C78" s="1" t="s">
        <v>8</v>
      </c>
      <c r="D78" s="1" t="s">
        <v>241</v>
      </c>
      <c r="E78" s="34" t="s">
        <v>28</v>
      </c>
      <c r="F78" s="1" t="s">
        <v>11</v>
      </c>
      <c r="Z78" s="5">
        <v>-1</v>
      </c>
      <c r="AE78" s="5" t="s">
        <v>15</v>
      </c>
      <c r="AF78" s="5" t="s">
        <v>15</v>
      </c>
      <c r="AJ78" s="5">
        <v>-1</v>
      </c>
      <c r="AK78" s="5">
        <v>37</v>
      </c>
    </row>
    <row r="79" spans="1:41" x14ac:dyDescent="0.25">
      <c r="A79" s="1" t="s">
        <v>86</v>
      </c>
      <c r="B79" s="1" t="s">
        <v>64</v>
      </c>
      <c r="C79" s="1" t="s">
        <v>8</v>
      </c>
      <c r="D79" s="1" t="s">
        <v>227</v>
      </c>
      <c r="E79" s="34" t="s">
        <v>47</v>
      </c>
      <c r="F79" s="1" t="s">
        <v>10</v>
      </c>
      <c r="J79" s="5">
        <v>2</v>
      </c>
      <c r="K79" s="5">
        <v>2</v>
      </c>
      <c r="L79" s="5">
        <v>2</v>
      </c>
      <c r="N79" s="5">
        <v>2</v>
      </c>
      <c r="Q79" s="5">
        <v>2</v>
      </c>
      <c r="R79" s="5">
        <v>1</v>
      </c>
      <c r="S79" s="5">
        <v>1.7</v>
      </c>
      <c r="AK79" s="5">
        <v>38</v>
      </c>
      <c r="AM79" s="13">
        <f>+AO79/$AO$3</f>
        <v>3.3893795350848931E-5</v>
      </c>
      <c r="AN79" s="7">
        <f>IF(AK79=1,AM79,AM79+AN77)</f>
        <v>0.999798433332168</v>
      </c>
      <c r="AO79" s="5">
        <f>SUM(G79:AJ79)</f>
        <v>12.7</v>
      </c>
    </row>
    <row r="80" spans="1:41" x14ac:dyDescent="0.25">
      <c r="A80" s="1" t="s">
        <v>86</v>
      </c>
      <c r="B80" s="1" t="s">
        <v>64</v>
      </c>
      <c r="C80" s="1" t="s">
        <v>8</v>
      </c>
      <c r="D80" s="1" t="s">
        <v>227</v>
      </c>
      <c r="E80" s="34" t="s">
        <v>47</v>
      </c>
      <c r="F80" s="1" t="s">
        <v>11</v>
      </c>
      <c r="J80" s="5">
        <v>-1</v>
      </c>
      <c r="K80" s="5">
        <v>-1</v>
      </c>
      <c r="L80" s="5">
        <v>-1</v>
      </c>
      <c r="N80" s="5">
        <v>-1</v>
      </c>
      <c r="Q80" s="5">
        <v>-1</v>
      </c>
      <c r="R80" s="5">
        <v>-1</v>
      </c>
      <c r="S80" s="5">
        <v>-1</v>
      </c>
      <c r="AK80" s="5">
        <v>38</v>
      </c>
    </row>
    <row r="81" spans="1:41" x14ac:dyDescent="0.25">
      <c r="A81" s="1" t="s">
        <v>86</v>
      </c>
      <c r="B81" s="1" t="s">
        <v>64</v>
      </c>
      <c r="C81" s="1" t="s">
        <v>8</v>
      </c>
      <c r="D81" s="1" t="s">
        <v>213</v>
      </c>
      <c r="E81" s="34" t="s">
        <v>46</v>
      </c>
      <c r="F81" s="1" t="s">
        <v>10</v>
      </c>
      <c r="W81" s="5">
        <v>0.39100000000000001</v>
      </c>
      <c r="X81" s="5">
        <v>0.57899999999999996</v>
      </c>
      <c r="Y81" s="5">
        <v>0.22900000000000001</v>
      </c>
      <c r="Z81" s="5">
        <v>0.13</v>
      </c>
      <c r="AA81" s="5">
        <v>0.56200000000000006</v>
      </c>
      <c r="AB81" s="5">
        <v>2.9830000000000001</v>
      </c>
      <c r="AD81" s="5">
        <v>2.8530000000000002</v>
      </c>
      <c r="AE81" s="5">
        <v>2.4889999999999999</v>
      </c>
      <c r="AF81" s="5">
        <v>1.091</v>
      </c>
      <c r="AG81" s="5">
        <v>0.249</v>
      </c>
      <c r="AH81" s="5">
        <v>0.36099999999999999</v>
      </c>
      <c r="AK81" s="5">
        <v>39</v>
      </c>
      <c r="AM81" s="13">
        <f>+AO81/$AO$3</f>
        <v>3.1804122771343848E-5</v>
      </c>
      <c r="AN81" s="7">
        <f>IF(AK81=1,AM81,AM81+AN79)</f>
        <v>0.99983023745493937</v>
      </c>
      <c r="AO81" s="5">
        <f>SUM(G81:AJ81)</f>
        <v>11.917000000000002</v>
      </c>
    </row>
    <row r="82" spans="1:41" x14ac:dyDescent="0.25">
      <c r="A82" s="1" t="s">
        <v>86</v>
      </c>
      <c r="B82" s="1" t="s">
        <v>64</v>
      </c>
      <c r="C82" s="1" t="s">
        <v>8</v>
      </c>
      <c r="D82" s="1" t="s">
        <v>213</v>
      </c>
      <c r="E82" s="34" t="s">
        <v>46</v>
      </c>
      <c r="F82" s="1" t="s">
        <v>11</v>
      </c>
      <c r="W82" s="5">
        <v>-1</v>
      </c>
      <c r="X82" s="5">
        <v>-1</v>
      </c>
      <c r="Y82" s="5">
        <v>-1</v>
      </c>
      <c r="Z82" s="5">
        <v>-1</v>
      </c>
      <c r="AA82" s="5">
        <v>-1</v>
      </c>
      <c r="AB82" s="5">
        <v>-1</v>
      </c>
      <c r="AD82" s="5">
        <v>-1</v>
      </c>
      <c r="AE82" s="5">
        <v>-1</v>
      </c>
      <c r="AF82" s="5">
        <v>-1</v>
      </c>
      <c r="AG82" s="5">
        <v>-1</v>
      </c>
      <c r="AH82" s="5">
        <v>-1</v>
      </c>
      <c r="AK82" s="5">
        <v>39</v>
      </c>
    </row>
    <row r="83" spans="1:41" x14ac:dyDescent="0.25">
      <c r="A83" s="1" t="s">
        <v>86</v>
      </c>
      <c r="B83" s="1" t="s">
        <v>64</v>
      </c>
      <c r="C83" s="1" t="s">
        <v>8</v>
      </c>
      <c r="D83" s="1" t="s">
        <v>213</v>
      </c>
      <c r="E83" s="34" t="s">
        <v>22</v>
      </c>
      <c r="F83" s="1" t="s">
        <v>10</v>
      </c>
      <c r="W83" s="5">
        <v>0.183</v>
      </c>
      <c r="X83" s="5">
        <v>0.52900000000000003</v>
      </c>
      <c r="Y83" s="5">
        <v>1.08</v>
      </c>
      <c r="Z83" s="5">
        <v>0.14599999999999999</v>
      </c>
      <c r="AA83" s="5">
        <v>1.5780000000000001</v>
      </c>
      <c r="AB83" s="5">
        <v>2.6560000000000001</v>
      </c>
      <c r="AC83" s="5">
        <v>1.141</v>
      </c>
      <c r="AD83" s="5">
        <v>0.27500000000000002</v>
      </c>
      <c r="AF83" s="5">
        <v>0.20899999999999999</v>
      </c>
      <c r="AG83" s="5">
        <v>0.11600000000000001</v>
      </c>
      <c r="AH83" s="5">
        <v>0.70699999999999996</v>
      </c>
      <c r="AI83" s="5">
        <v>1.014</v>
      </c>
      <c r="AJ83" s="5">
        <v>0.255</v>
      </c>
      <c r="AK83" s="5">
        <v>40</v>
      </c>
      <c r="AM83" s="13">
        <f>+AO83/$AO$3</f>
        <v>2.6391790726342139E-5</v>
      </c>
      <c r="AN83" s="7">
        <f>IF(AK83=1,AM83,AM83+AN81)</f>
        <v>0.99985662924566576</v>
      </c>
      <c r="AO83" s="5">
        <f>SUM(G83:AJ83)</f>
        <v>9.8890000000000011</v>
      </c>
    </row>
    <row r="84" spans="1:41" x14ac:dyDescent="0.25">
      <c r="A84" s="1" t="s">
        <v>86</v>
      </c>
      <c r="B84" s="1" t="s">
        <v>64</v>
      </c>
      <c r="C84" s="1" t="s">
        <v>8</v>
      </c>
      <c r="D84" s="1" t="s">
        <v>213</v>
      </c>
      <c r="E84" s="34" t="s">
        <v>22</v>
      </c>
      <c r="F84" s="1" t="s">
        <v>11</v>
      </c>
      <c r="W84" s="5">
        <v>-1</v>
      </c>
      <c r="X84" s="5">
        <v>-1</v>
      </c>
      <c r="Y84" s="5">
        <v>-1</v>
      </c>
      <c r="Z84" s="5">
        <v>-1</v>
      </c>
      <c r="AA84" s="5">
        <v>-1</v>
      </c>
      <c r="AB84" s="5">
        <v>-1</v>
      </c>
      <c r="AC84" s="5">
        <v>-1</v>
      </c>
      <c r="AD84" s="5">
        <v>-1</v>
      </c>
      <c r="AF84" s="5">
        <v>-1</v>
      </c>
      <c r="AG84" s="5">
        <v>-1</v>
      </c>
      <c r="AH84" s="5">
        <v>-1</v>
      </c>
      <c r="AI84" s="5">
        <v>-1</v>
      </c>
      <c r="AJ84" s="5" t="s">
        <v>15</v>
      </c>
      <c r="AK84" s="5">
        <v>40</v>
      </c>
    </row>
    <row r="85" spans="1:41" x14ac:dyDescent="0.25">
      <c r="A85" s="1" t="s">
        <v>86</v>
      </c>
      <c r="B85" s="1" t="s">
        <v>64</v>
      </c>
      <c r="C85" s="1" t="s">
        <v>8</v>
      </c>
      <c r="D85" s="1" t="s">
        <v>212</v>
      </c>
      <c r="E85" s="34" t="s">
        <v>28</v>
      </c>
      <c r="F85" s="1" t="s">
        <v>10</v>
      </c>
      <c r="AJ85" s="5">
        <v>7.577</v>
      </c>
      <c r="AK85" s="5">
        <v>41</v>
      </c>
      <c r="AM85" s="13">
        <f>+AO85/$AO$3</f>
        <v>2.0221518690817512E-5</v>
      </c>
      <c r="AN85" s="7">
        <f>IF(AK85=1,AM85,AM85+AN83)</f>
        <v>0.99987685076435662</v>
      </c>
      <c r="AO85" s="5">
        <f>SUM(G85:AJ85)</f>
        <v>7.577</v>
      </c>
    </row>
    <row r="86" spans="1:41" x14ac:dyDescent="0.25">
      <c r="A86" s="1" t="s">
        <v>86</v>
      </c>
      <c r="B86" s="1" t="s">
        <v>64</v>
      </c>
      <c r="C86" s="1" t="s">
        <v>8</v>
      </c>
      <c r="D86" s="1" t="s">
        <v>212</v>
      </c>
      <c r="E86" s="34" t="s">
        <v>28</v>
      </c>
      <c r="F86" s="1" t="s">
        <v>11</v>
      </c>
      <c r="AJ86" s="5" t="s">
        <v>15</v>
      </c>
      <c r="AK86" s="5">
        <v>41</v>
      </c>
    </row>
    <row r="87" spans="1:41" x14ac:dyDescent="0.25">
      <c r="A87" s="1" t="s">
        <v>86</v>
      </c>
      <c r="B87" s="1" t="s">
        <v>64</v>
      </c>
      <c r="C87" s="1" t="s">
        <v>8</v>
      </c>
      <c r="D87" s="1" t="s">
        <v>213</v>
      </c>
      <c r="E87" s="34" t="s">
        <v>33</v>
      </c>
      <c r="F87" s="1" t="s">
        <v>10</v>
      </c>
      <c r="W87" s="5">
        <v>5.7000000000000002E-2</v>
      </c>
      <c r="AA87" s="5">
        <v>0.38800000000000001</v>
      </c>
      <c r="AC87" s="5">
        <v>0.12</v>
      </c>
      <c r="AD87" s="5">
        <v>0.56699999999999995</v>
      </c>
      <c r="AF87" s="5">
        <v>3.5000000000000003E-2</v>
      </c>
      <c r="AG87" s="5">
        <v>2.5000000000000001E-2</v>
      </c>
      <c r="AH87" s="5">
        <v>2.46</v>
      </c>
      <c r="AI87" s="5">
        <v>0.89100000000000001</v>
      </c>
      <c r="AJ87" s="5">
        <v>2.456</v>
      </c>
      <c r="AK87" s="5">
        <v>42</v>
      </c>
      <c r="AM87" s="13">
        <f>+AO87/$AO$3</f>
        <v>1.8678950681936351E-5</v>
      </c>
      <c r="AN87" s="7">
        <f>IF(AK87=1,AM87,AM87+AN85)</f>
        <v>0.99989552971503859</v>
      </c>
      <c r="AO87" s="5">
        <f>SUM(G87:AJ87)</f>
        <v>6.9989999999999988</v>
      </c>
    </row>
    <row r="88" spans="1:41" x14ac:dyDescent="0.25">
      <c r="A88" s="1" t="s">
        <v>86</v>
      </c>
      <c r="B88" s="1" t="s">
        <v>64</v>
      </c>
      <c r="C88" s="1" t="s">
        <v>8</v>
      </c>
      <c r="D88" s="1" t="s">
        <v>213</v>
      </c>
      <c r="E88" s="34" t="s">
        <v>33</v>
      </c>
      <c r="F88" s="1" t="s">
        <v>11</v>
      </c>
      <c r="W88" s="5">
        <v>-1</v>
      </c>
      <c r="AA88" s="5">
        <v>-1</v>
      </c>
      <c r="AC88" s="5">
        <v>-1</v>
      </c>
      <c r="AD88" s="5">
        <v>-1</v>
      </c>
      <c r="AF88" s="5">
        <v>-1</v>
      </c>
      <c r="AG88" s="5">
        <v>-1</v>
      </c>
      <c r="AH88" s="5">
        <v>-1</v>
      </c>
      <c r="AI88" s="5">
        <v>-1</v>
      </c>
      <c r="AJ88" s="5" t="s">
        <v>15</v>
      </c>
      <c r="AK88" s="5">
        <v>42</v>
      </c>
    </row>
    <row r="89" spans="1:41" x14ac:dyDescent="0.25">
      <c r="A89" s="1" t="s">
        <v>86</v>
      </c>
      <c r="B89" s="1" t="s">
        <v>64</v>
      </c>
      <c r="C89" s="1" t="s">
        <v>19</v>
      </c>
      <c r="D89" s="1" t="s">
        <v>20</v>
      </c>
      <c r="E89" s="34" t="s">
        <v>21</v>
      </c>
      <c r="F89" s="1" t="s">
        <v>10</v>
      </c>
      <c r="G89" s="5">
        <v>1</v>
      </c>
      <c r="H89" s="5">
        <v>1</v>
      </c>
      <c r="I89" s="5">
        <v>0.66700000000000004</v>
      </c>
      <c r="J89" s="5">
        <v>1</v>
      </c>
      <c r="K89" s="5">
        <v>3</v>
      </c>
      <c r="AK89" s="5">
        <v>43</v>
      </c>
      <c r="AM89" s="13">
        <f>+AO89/$AO$3</f>
        <v>1.7792908157803924E-5</v>
      </c>
      <c r="AN89" s="7">
        <f>IF(AK89=1,AM89,AM89+AN87)</f>
        <v>0.99991332262319643</v>
      </c>
      <c r="AO89" s="5">
        <f>SUM(G89:AJ89)</f>
        <v>6.6669999999999998</v>
      </c>
    </row>
    <row r="90" spans="1:41" x14ac:dyDescent="0.25">
      <c r="A90" s="1" t="s">
        <v>86</v>
      </c>
      <c r="B90" s="1" t="s">
        <v>64</v>
      </c>
      <c r="C90" s="1" t="s">
        <v>19</v>
      </c>
      <c r="D90" s="1" t="s">
        <v>20</v>
      </c>
      <c r="E90" s="34" t="s">
        <v>21</v>
      </c>
      <c r="F90" s="1" t="s">
        <v>11</v>
      </c>
      <c r="G90" s="5">
        <v>-1</v>
      </c>
      <c r="H90" s="5">
        <v>-1</v>
      </c>
      <c r="I90" s="5" t="s">
        <v>24</v>
      </c>
      <c r="J90" s="5" t="s">
        <v>24</v>
      </c>
      <c r="K90" s="5" t="s">
        <v>13</v>
      </c>
      <c r="M90" s="5" t="s">
        <v>15</v>
      </c>
      <c r="N90" s="5" t="s">
        <v>13</v>
      </c>
      <c r="O90" s="5" t="s">
        <v>13</v>
      </c>
      <c r="P90" s="5" t="s">
        <v>15</v>
      </c>
      <c r="T90" s="5" t="s">
        <v>13</v>
      </c>
      <c r="AK90" s="5">
        <v>43</v>
      </c>
    </row>
    <row r="91" spans="1:41" x14ac:dyDescent="0.25">
      <c r="A91" s="1" t="s">
        <v>86</v>
      </c>
      <c r="B91" s="1" t="s">
        <v>64</v>
      </c>
      <c r="C91" s="1" t="s">
        <v>8</v>
      </c>
      <c r="D91" s="1" t="s">
        <v>231</v>
      </c>
      <c r="E91" s="34" t="s">
        <v>28</v>
      </c>
      <c r="F91" s="1" t="s">
        <v>10</v>
      </c>
      <c r="W91" s="5">
        <v>1.738</v>
      </c>
      <c r="X91" s="5">
        <v>2.577</v>
      </c>
      <c r="Y91" s="5">
        <v>0.98599999999999999</v>
      </c>
      <c r="AA91" s="5">
        <v>0.60699999999999998</v>
      </c>
      <c r="AB91" s="5">
        <v>0.13200000000000001</v>
      </c>
      <c r="AC91" s="5">
        <v>5.7000000000000002E-2</v>
      </c>
      <c r="AD91" s="5">
        <v>6.4000000000000001E-2</v>
      </c>
      <c r="AF91" s="5">
        <v>1.2E-2</v>
      </c>
      <c r="AI91" s="5">
        <v>0.107</v>
      </c>
      <c r="AJ91" s="5">
        <v>0.107</v>
      </c>
      <c r="AK91" s="5">
        <v>44</v>
      </c>
      <c r="AM91" s="13">
        <f>+AO91/$AO$3</f>
        <v>1.7045643378415129E-5</v>
      </c>
      <c r="AN91" s="7">
        <f>IF(AK91=1,AM91,AM91+AN89)</f>
        <v>0.99993036826657489</v>
      </c>
      <c r="AO91" s="5">
        <f>SUM(G91:AJ91)</f>
        <v>6.3869999999999996</v>
      </c>
    </row>
    <row r="92" spans="1:41" x14ac:dyDescent="0.25">
      <c r="A92" s="1" t="s">
        <v>86</v>
      </c>
      <c r="B92" s="1" t="s">
        <v>64</v>
      </c>
      <c r="C92" s="1" t="s">
        <v>8</v>
      </c>
      <c r="D92" s="1" t="s">
        <v>231</v>
      </c>
      <c r="E92" s="34" t="s">
        <v>28</v>
      </c>
      <c r="F92" s="1" t="s">
        <v>11</v>
      </c>
      <c r="W92" s="5" t="s">
        <v>15</v>
      </c>
      <c r="X92" s="5" t="s">
        <v>15</v>
      </c>
      <c r="Y92" s="5" t="s">
        <v>15</v>
      </c>
      <c r="AA92" s="5" t="s">
        <v>15</v>
      </c>
      <c r="AB92" s="5" t="s">
        <v>15</v>
      </c>
      <c r="AC92" s="5" t="s">
        <v>15</v>
      </c>
      <c r="AD92" s="5" t="s">
        <v>15</v>
      </c>
      <c r="AF92" s="5" t="s">
        <v>18</v>
      </c>
      <c r="AI92" s="5" t="s">
        <v>15</v>
      </c>
      <c r="AJ92" s="5" t="s">
        <v>15</v>
      </c>
      <c r="AK92" s="5">
        <v>44</v>
      </c>
    </row>
    <row r="93" spans="1:41" x14ac:dyDescent="0.25">
      <c r="A93" s="1" t="s">
        <v>86</v>
      </c>
      <c r="B93" s="1" t="s">
        <v>64</v>
      </c>
      <c r="C93" s="1" t="s">
        <v>8</v>
      </c>
      <c r="D93" s="1" t="s">
        <v>227</v>
      </c>
      <c r="E93" s="34" t="s">
        <v>26</v>
      </c>
      <c r="F93" s="1" t="s">
        <v>10</v>
      </c>
      <c r="Q93" s="5">
        <v>2</v>
      </c>
      <c r="R93" s="5">
        <v>2</v>
      </c>
      <c r="S93" s="5">
        <v>2.1</v>
      </c>
      <c r="AB93" s="5">
        <v>0.19800000000000001</v>
      </c>
      <c r="AK93" s="5">
        <v>45</v>
      </c>
      <c r="AM93" s="13">
        <f>+AO93/$AO$3</f>
        <v>1.6808119930680833E-5</v>
      </c>
      <c r="AN93" s="7">
        <f>IF(AK93=1,AM93,AM93+AN91)</f>
        <v>0.99994717638650554</v>
      </c>
      <c r="AO93" s="5">
        <f>SUM(G93:AJ93)</f>
        <v>6.298</v>
      </c>
    </row>
    <row r="94" spans="1:41" x14ac:dyDescent="0.25">
      <c r="A94" s="1" t="s">
        <v>86</v>
      </c>
      <c r="B94" s="1" t="s">
        <v>64</v>
      </c>
      <c r="C94" s="1" t="s">
        <v>8</v>
      </c>
      <c r="D94" s="1" t="s">
        <v>227</v>
      </c>
      <c r="E94" s="34" t="s">
        <v>26</v>
      </c>
      <c r="F94" s="1" t="s">
        <v>11</v>
      </c>
      <c r="Q94" s="5">
        <v>-1</v>
      </c>
      <c r="R94" s="5" t="s">
        <v>24</v>
      </c>
      <c r="S94" s="5">
        <v>-1</v>
      </c>
      <c r="AB94" s="5">
        <v>-1</v>
      </c>
      <c r="AK94" s="5">
        <v>45</v>
      </c>
    </row>
    <row r="95" spans="1:41" x14ac:dyDescent="0.25">
      <c r="A95" s="1" t="s">
        <v>86</v>
      </c>
      <c r="B95" s="1" t="s">
        <v>64</v>
      </c>
      <c r="C95" s="1" t="s">
        <v>8</v>
      </c>
      <c r="D95" s="1" t="s">
        <v>155</v>
      </c>
      <c r="E95" s="34" t="s">
        <v>16</v>
      </c>
      <c r="F95" s="1" t="s">
        <v>10</v>
      </c>
      <c r="AI95" s="5">
        <v>5</v>
      </c>
      <c r="AK95" s="5">
        <v>46</v>
      </c>
      <c r="AM95" s="13">
        <f>+AO95/$AO$3</f>
        <v>1.3344013917657062E-5</v>
      </c>
      <c r="AN95" s="7">
        <f>IF(AK95=1,AM95,AM95+AN93)</f>
        <v>0.99996052040042316</v>
      </c>
      <c r="AO95" s="5">
        <f>SUM(G95:AJ95)</f>
        <v>5</v>
      </c>
    </row>
    <row r="96" spans="1:41" x14ac:dyDescent="0.25">
      <c r="A96" s="1" t="s">
        <v>86</v>
      </c>
      <c r="B96" s="1" t="s">
        <v>64</v>
      </c>
      <c r="C96" s="1" t="s">
        <v>8</v>
      </c>
      <c r="D96" s="1" t="s">
        <v>155</v>
      </c>
      <c r="E96" s="34" t="s">
        <v>16</v>
      </c>
      <c r="F96" s="1" t="s">
        <v>11</v>
      </c>
      <c r="AI96" s="5">
        <v>-1</v>
      </c>
      <c r="AK96" s="5">
        <v>46</v>
      </c>
    </row>
    <row r="97" spans="1:41" x14ac:dyDescent="0.25">
      <c r="A97" s="1" t="s">
        <v>86</v>
      </c>
      <c r="B97" s="1" t="s">
        <v>64</v>
      </c>
      <c r="C97" s="1" t="s">
        <v>8</v>
      </c>
      <c r="D97" s="1" t="s">
        <v>37</v>
      </c>
      <c r="E97" s="34" t="s">
        <v>28</v>
      </c>
      <c r="F97" s="1" t="s">
        <v>10</v>
      </c>
      <c r="O97" s="5">
        <v>4</v>
      </c>
      <c r="AK97" s="5">
        <v>47</v>
      </c>
      <c r="AM97" s="13">
        <f>+AO97/$AO$3</f>
        <v>1.0675211134125649E-5</v>
      </c>
      <c r="AN97" s="7">
        <f>IF(AK97=1,AM97,AM97+AN95)</f>
        <v>0.99997119561155723</v>
      </c>
      <c r="AO97" s="5">
        <f>SUM(G97:AJ97)</f>
        <v>4</v>
      </c>
    </row>
    <row r="98" spans="1:41" x14ac:dyDescent="0.25">
      <c r="A98" s="1" t="s">
        <v>86</v>
      </c>
      <c r="B98" s="1" t="s">
        <v>64</v>
      </c>
      <c r="C98" s="1" t="s">
        <v>8</v>
      </c>
      <c r="D98" s="1" t="s">
        <v>37</v>
      </c>
      <c r="E98" s="34" t="s">
        <v>28</v>
      </c>
      <c r="F98" s="1" t="s">
        <v>11</v>
      </c>
      <c r="O98" s="5">
        <v>-1</v>
      </c>
      <c r="AK98" s="5">
        <v>47</v>
      </c>
    </row>
    <row r="99" spans="1:41" x14ac:dyDescent="0.25">
      <c r="A99" s="1" t="s">
        <v>86</v>
      </c>
      <c r="B99" s="1" t="s">
        <v>64</v>
      </c>
      <c r="C99" s="1" t="s">
        <v>8</v>
      </c>
      <c r="D99" s="1" t="s">
        <v>213</v>
      </c>
      <c r="E99" s="34" t="s">
        <v>14</v>
      </c>
      <c r="F99" s="1" t="s">
        <v>10</v>
      </c>
      <c r="Y99" s="5">
        <v>0.06</v>
      </c>
      <c r="AB99" s="5">
        <v>7.0000000000000007E-2</v>
      </c>
      <c r="AD99" s="5">
        <v>2.145</v>
      </c>
      <c r="AI99" s="5">
        <v>4.9000000000000002E-2</v>
      </c>
      <c r="AJ99" s="5">
        <v>0.378</v>
      </c>
      <c r="AK99" s="5">
        <v>48</v>
      </c>
      <c r="AM99" s="13">
        <f>+AO99/$AO$3</f>
        <v>7.2111051211018757E-6</v>
      </c>
      <c r="AN99" s="7">
        <f>IF(AK99=1,AM99,AM99+AN97)</f>
        <v>0.99997840671667837</v>
      </c>
      <c r="AO99" s="5">
        <f>SUM(G99:AJ99)</f>
        <v>2.702</v>
      </c>
    </row>
    <row r="100" spans="1:41" x14ac:dyDescent="0.25">
      <c r="A100" s="1" t="s">
        <v>86</v>
      </c>
      <c r="B100" s="1" t="s">
        <v>64</v>
      </c>
      <c r="C100" s="1" t="s">
        <v>8</v>
      </c>
      <c r="D100" s="1" t="s">
        <v>213</v>
      </c>
      <c r="E100" s="34" t="s">
        <v>14</v>
      </c>
      <c r="F100" s="1" t="s">
        <v>11</v>
      </c>
      <c r="Y100" s="5">
        <v>-1</v>
      </c>
      <c r="AB100" s="5">
        <v>-1</v>
      </c>
      <c r="AD100" s="5">
        <v>-1</v>
      </c>
      <c r="AI100" s="5">
        <v>-1</v>
      </c>
      <c r="AJ100" s="5" t="s">
        <v>15</v>
      </c>
      <c r="AK100" s="5">
        <v>48</v>
      </c>
    </row>
    <row r="101" spans="1:41" x14ac:dyDescent="0.25">
      <c r="A101" s="1" t="s">
        <v>86</v>
      </c>
      <c r="B101" s="1" t="s">
        <v>64</v>
      </c>
      <c r="C101" s="1" t="s">
        <v>8</v>
      </c>
      <c r="D101" s="1" t="s">
        <v>89</v>
      </c>
      <c r="E101" s="34" t="s">
        <v>28</v>
      </c>
      <c r="F101" s="1" t="s">
        <v>10</v>
      </c>
      <c r="Q101" s="5">
        <v>1.996</v>
      </c>
      <c r="AK101" s="5">
        <v>49</v>
      </c>
      <c r="AM101" s="13">
        <f>+AO101/$AO$3</f>
        <v>5.3269303559286987E-6</v>
      </c>
      <c r="AN101" s="7">
        <f>IF(AK101=1,AM101,AM101+AN99)</f>
        <v>0.9999837336470343</v>
      </c>
      <c r="AO101" s="5">
        <f>SUM(G101:AJ101)</f>
        <v>1.996</v>
      </c>
    </row>
    <row r="102" spans="1:41" x14ac:dyDescent="0.25">
      <c r="A102" s="1" t="s">
        <v>86</v>
      </c>
      <c r="B102" s="1" t="s">
        <v>64</v>
      </c>
      <c r="C102" s="1" t="s">
        <v>8</v>
      </c>
      <c r="D102" s="1" t="s">
        <v>89</v>
      </c>
      <c r="E102" s="34" t="s">
        <v>28</v>
      </c>
      <c r="F102" s="1" t="s">
        <v>11</v>
      </c>
      <c r="Q102" s="5">
        <v>-1</v>
      </c>
      <c r="AK102" s="5">
        <v>49</v>
      </c>
    </row>
    <row r="103" spans="1:41" x14ac:dyDescent="0.25">
      <c r="A103" s="1" t="s">
        <v>86</v>
      </c>
      <c r="B103" s="1" t="s">
        <v>64</v>
      </c>
      <c r="C103" s="1" t="s">
        <v>8</v>
      </c>
      <c r="D103" s="1" t="s">
        <v>212</v>
      </c>
      <c r="E103" s="34" t="s">
        <v>16</v>
      </c>
      <c r="F103" s="1" t="s">
        <v>10</v>
      </c>
      <c r="AJ103" s="5">
        <v>1.702</v>
      </c>
      <c r="AK103" s="5">
        <v>50</v>
      </c>
      <c r="AM103" s="13">
        <f>+AO103/$AO$3</f>
        <v>4.542302337570464E-6</v>
      </c>
      <c r="AN103" s="7">
        <f>IF(AK103=1,AM103,AM103+AN101)</f>
        <v>0.9999882759493719</v>
      </c>
      <c r="AO103" s="5">
        <f>SUM(G103:AJ103)</f>
        <v>1.702</v>
      </c>
    </row>
    <row r="104" spans="1:41" x14ac:dyDescent="0.25">
      <c r="A104" s="1" t="s">
        <v>86</v>
      </c>
      <c r="B104" s="1" t="s">
        <v>64</v>
      </c>
      <c r="C104" s="1" t="s">
        <v>8</v>
      </c>
      <c r="D104" s="1" t="s">
        <v>212</v>
      </c>
      <c r="E104" s="34" t="s">
        <v>16</v>
      </c>
      <c r="F104" s="1" t="s">
        <v>11</v>
      </c>
      <c r="AJ104" s="5" t="s">
        <v>15</v>
      </c>
      <c r="AK104" s="5">
        <v>50</v>
      </c>
    </row>
    <row r="105" spans="1:41" x14ac:dyDescent="0.25">
      <c r="A105" s="1" t="s">
        <v>86</v>
      </c>
      <c r="B105" s="1" t="s">
        <v>64</v>
      </c>
      <c r="C105" s="1" t="s">
        <v>8</v>
      </c>
      <c r="D105" s="1" t="s">
        <v>219</v>
      </c>
      <c r="E105" s="34" t="s">
        <v>21</v>
      </c>
      <c r="F105" s="1" t="s">
        <v>10</v>
      </c>
      <c r="W105" s="5">
        <v>1</v>
      </c>
      <c r="AK105" s="5">
        <v>51</v>
      </c>
      <c r="AM105" s="13">
        <f>+AO105/$AO$3</f>
        <v>2.6688027835314122E-6</v>
      </c>
      <c r="AN105" s="7">
        <f>IF(AK105=1,AM105,AM105+AN103)</f>
        <v>0.99999094475215544</v>
      </c>
      <c r="AO105" s="5">
        <f>SUM(G105:AJ105)</f>
        <v>1</v>
      </c>
    </row>
    <row r="106" spans="1:41" x14ac:dyDescent="0.25">
      <c r="A106" s="1" t="s">
        <v>86</v>
      </c>
      <c r="B106" s="1" t="s">
        <v>64</v>
      </c>
      <c r="C106" s="1" t="s">
        <v>8</v>
      </c>
      <c r="D106" s="1" t="s">
        <v>219</v>
      </c>
      <c r="E106" s="34" t="s">
        <v>21</v>
      </c>
      <c r="F106" s="1" t="s">
        <v>11</v>
      </c>
      <c r="I106" s="5" t="s">
        <v>15</v>
      </c>
      <c r="J106" s="5" t="s">
        <v>15</v>
      </c>
      <c r="K106" s="5" t="s">
        <v>15</v>
      </c>
      <c r="W106" s="5">
        <v>-1</v>
      </c>
      <c r="AK106" s="5">
        <v>51</v>
      </c>
    </row>
    <row r="107" spans="1:41" x14ac:dyDescent="0.25">
      <c r="A107" s="1" t="s">
        <v>86</v>
      </c>
      <c r="B107" s="1" t="s">
        <v>64</v>
      </c>
      <c r="C107" s="1" t="s">
        <v>8</v>
      </c>
      <c r="D107" s="1" t="s">
        <v>213</v>
      </c>
      <c r="E107" s="34" t="s">
        <v>47</v>
      </c>
      <c r="F107" s="1" t="s">
        <v>10</v>
      </c>
      <c r="Y107" s="5">
        <v>0.13700000000000001</v>
      </c>
      <c r="Z107" s="5">
        <v>0.317</v>
      </c>
      <c r="AA107" s="5">
        <v>0.28599999999999998</v>
      </c>
      <c r="AB107" s="5">
        <v>0.15</v>
      </c>
      <c r="AJ107" s="5">
        <v>8.7999999999999995E-2</v>
      </c>
      <c r="AK107" s="5">
        <v>52</v>
      </c>
      <c r="AM107" s="13">
        <f>+AO107/$AO$3</f>
        <v>2.6100891222937213E-6</v>
      </c>
      <c r="AN107" s="7">
        <f>IF(AK107=1,AM107,AM107+AN105)</f>
        <v>0.99999355484127772</v>
      </c>
      <c r="AO107" s="5">
        <f>SUM(G107:AJ107)</f>
        <v>0.97799999999999998</v>
      </c>
    </row>
    <row r="108" spans="1:41" x14ac:dyDescent="0.25">
      <c r="A108" s="1" t="s">
        <v>86</v>
      </c>
      <c r="B108" s="1" t="s">
        <v>64</v>
      </c>
      <c r="C108" s="1" t="s">
        <v>8</v>
      </c>
      <c r="D108" s="1" t="s">
        <v>213</v>
      </c>
      <c r="E108" s="34" t="s">
        <v>47</v>
      </c>
      <c r="F108" s="1" t="s">
        <v>11</v>
      </c>
      <c r="Y108" s="5">
        <v>-1</v>
      </c>
      <c r="Z108" s="5">
        <v>-1</v>
      </c>
      <c r="AA108" s="5">
        <v>-1</v>
      </c>
      <c r="AB108" s="5">
        <v>-1</v>
      </c>
      <c r="AJ108" s="5" t="s">
        <v>15</v>
      </c>
      <c r="AK108" s="5">
        <v>52</v>
      </c>
    </row>
    <row r="109" spans="1:41" x14ac:dyDescent="0.25">
      <c r="A109" s="1" t="s">
        <v>86</v>
      </c>
      <c r="B109" s="1" t="s">
        <v>64</v>
      </c>
      <c r="C109" s="1" t="s">
        <v>8</v>
      </c>
      <c r="D109" s="1" t="s">
        <v>213</v>
      </c>
      <c r="E109" s="34" t="s">
        <v>28</v>
      </c>
      <c r="F109" s="1" t="s">
        <v>10</v>
      </c>
      <c r="I109" s="5">
        <v>0.1</v>
      </c>
      <c r="W109" s="5">
        <v>2.7E-2</v>
      </c>
      <c r="X109" s="5">
        <v>0.25</v>
      </c>
      <c r="AB109" s="5">
        <v>1.2999999999999999E-2</v>
      </c>
      <c r="AC109" s="5">
        <v>0.13400000000000001</v>
      </c>
      <c r="AD109" s="5">
        <v>3.2000000000000001E-2</v>
      </c>
      <c r="AH109" s="5">
        <v>0.16200000000000001</v>
      </c>
      <c r="AK109" s="5">
        <v>53</v>
      </c>
      <c r="AM109" s="13">
        <f>+AO109/$AO$3</f>
        <v>1.9162003985755542E-6</v>
      </c>
      <c r="AN109" s="7">
        <f>IF(AK109=1,AM109,AM109+AN107)</f>
        <v>0.9999954710416763</v>
      </c>
      <c r="AO109" s="5">
        <f>SUM(G109:AJ109)</f>
        <v>0.71800000000000008</v>
      </c>
    </row>
    <row r="110" spans="1:41" x14ac:dyDescent="0.25">
      <c r="A110" s="1" t="s">
        <v>86</v>
      </c>
      <c r="B110" s="1" t="s">
        <v>64</v>
      </c>
      <c r="C110" s="1" t="s">
        <v>8</v>
      </c>
      <c r="D110" s="1" t="s">
        <v>213</v>
      </c>
      <c r="E110" s="34" t="s">
        <v>28</v>
      </c>
      <c r="F110" s="1" t="s">
        <v>11</v>
      </c>
      <c r="I110" s="5">
        <v>-1</v>
      </c>
      <c r="W110" s="5">
        <v>-1</v>
      </c>
      <c r="X110" s="5">
        <v>-1</v>
      </c>
      <c r="AB110" s="5">
        <v>-1</v>
      </c>
      <c r="AC110" s="5">
        <v>-1</v>
      </c>
      <c r="AD110" s="5">
        <v>-1</v>
      </c>
      <c r="AH110" s="5">
        <v>-1</v>
      </c>
      <c r="AK110" s="5">
        <v>53</v>
      </c>
    </row>
    <row r="111" spans="1:41" x14ac:dyDescent="0.25">
      <c r="A111" s="1" t="s">
        <v>86</v>
      </c>
      <c r="B111" s="1" t="s">
        <v>64</v>
      </c>
      <c r="C111" s="1" t="s">
        <v>8</v>
      </c>
      <c r="D111" s="1" t="s">
        <v>213</v>
      </c>
      <c r="E111" s="34" t="s">
        <v>9</v>
      </c>
      <c r="F111" s="1" t="s">
        <v>10</v>
      </c>
      <c r="AB111" s="5">
        <v>0.35199999999999998</v>
      </c>
      <c r="AK111" s="5">
        <v>54</v>
      </c>
      <c r="AM111" s="13">
        <f>+AO111/$AO$3</f>
        <v>9.3941857980305713E-7</v>
      </c>
      <c r="AN111" s="7">
        <f>IF(AK111=1,AM111,AM111+AN109)</f>
        <v>0.99999641046025611</v>
      </c>
      <c r="AO111" s="5">
        <f>SUM(G111:AJ111)</f>
        <v>0.35199999999999998</v>
      </c>
    </row>
    <row r="112" spans="1:41" x14ac:dyDescent="0.25">
      <c r="A112" s="1" t="s">
        <v>86</v>
      </c>
      <c r="B112" s="1" t="s">
        <v>64</v>
      </c>
      <c r="C112" s="1" t="s">
        <v>8</v>
      </c>
      <c r="D112" s="1" t="s">
        <v>213</v>
      </c>
      <c r="E112" s="34" t="s">
        <v>9</v>
      </c>
      <c r="F112" s="1" t="s">
        <v>11</v>
      </c>
      <c r="AB112" s="5">
        <v>-1</v>
      </c>
      <c r="AK112" s="5">
        <v>54</v>
      </c>
    </row>
    <row r="113" spans="1:41" x14ac:dyDescent="0.25">
      <c r="A113" s="1" t="s">
        <v>86</v>
      </c>
      <c r="B113" s="1" t="s">
        <v>64</v>
      </c>
      <c r="C113" s="1" t="s">
        <v>8</v>
      </c>
      <c r="D113" s="1" t="s">
        <v>89</v>
      </c>
      <c r="E113" s="34" t="s">
        <v>47</v>
      </c>
      <c r="F113" s="1" t="s">
        <v>10</v>
      </c>
      <c r="Q113" s="5">
        <v>0.315</v>
      </c>
      <c r="AK113" s="5">
        <v>55</v>
      </c>
      <c r="AM113" s="13">
        <f>+AO113/$AO$3</f>
        <v>8.4067287681239483E-7</v>
      </c>
      <c r="AN113" s="7">
        <f>IF(AK113=1,AM113,AM113+AN111)</f>
        <v>0.99999725113313298</v>
      </c>
      <c r="AO113" s="5">
        <f>SUM(G113:AJ113)</f>
        <v>0.315</v>
      </c>
    </row>
    <row r="114" spans="1:41" x14ac:dyDescent="0.25">
      <c r="A114" s="1" t="s">
        <v>86</v>
      </c>
      <c r="B114" s="1" t="s">
        <v>64</v>
      </c>
      <c r="C114" s="1" t="s">
        <v>8</v>
      </c>
      <c r="D114" s="1" t="s">
        <v>89</v>
      </c>
      <c r="E114" s="34" t="s">
        <v>47</v>
      </c>
      <c r="F114" s="1" t="s">
        <v>11</v>
      </c>
      <c r="Q114" s="5">
        <v>-1</v>
      </c>
      <c r="AK114" s="5">
        <v>55</v>
      </c>
    </row>
    <row r="115" spans="1:41" x14ac:dyDescent="0.25">
      <c r="A115" s="1" t="s">
        <v>86</v>
      </c>
      <c r="B115" s="1" t="s">
        <v>64</v>
      </c>
      <c r="C115" s="1" t="s">
        <v>8</v>
      </c>
      <c r="D115" s="1" t="s">
        <v>89</v>
      </c>
      <c r="E115" s="34" t="s">
        <v>16</v>
      </c>
      <c r="F115" s="1" t="s">
        <v>10</v>
      </c>
      <c r="Q115" s="5">
        <v>0.312</v>
      </c>
      <c r="AK115" s="5">
        <v>56</v>
      </c>
      <c r="AM115" s="13">
        <f>+AO115/$AO$3</f>
        <v>8.3266646846180067E-7</v>
      </c>
      <c r="AN115" s="7">
        <f>IF(AK115=1,AM115,AM115+AN113)</f>
        <v>0.99999808379960142</v>
      </c>
      <c r="AO115" s="5">
        <f>SUM(G115:AJ115)</f>
        <v>0.312</v>
      </c>
    </row>
    <row r="116" spans="1:41" x14ac:dyDescent="0.25">
      <c r="A116" s="1" t="s">
        <v>86</v>
      </c>
      <c r="B116" s="1" t="s">
        <v>64</v>
      </c>
      <c r="C116" s="1" t="s">
        <v>8</v>
      </c>
      <c r="D116" s="1" t="s">
        <v>89</v>
      </c>
      <c r="E116" s="34" t="s">
        <v>16</v>
      </c>
      <c r="F116" s="1" t="s">
        <v>11</v>
      </c>
      <c r="Q116" s="5">
        <v>-1</v>
      </c>
      <c r="AK116" s="5">
        <v>56</v>
      </c>
    </row>
    <row r="117" spans="1:41" x14ac:dyDescent="0.25">
      <c r="A117" s="1" t="s">
        <v>86</v>
      </c>
      <c r="B117" s="1" t="s">
        <v>64</v>
      </c>
      <c r="C117" s="1" t="s">
        <v>8</v>
      </c>
      <c r="D117" s="1" t="s">
        <v>231</v>
      </c>
      <c r="E117" s="34" t="s">
        <v>22</v>
      </c>
      <c r="F117" s="1" t="s">
        <v>10</v>
      </c>
      <c r="Y117" s="5">
        <v>5.1999999999999998E-2</v>
      </c>
      <c r="AA117" s="5">
        <v>6.4000000000000001E-2</v>
      </c>
      <c r="AB117" s="5">
        <v>3.1E-2</v>
      </c>
      <c r="AC117" s="5">
        <v>3.7999999999999999E-2</v>
      </c>
      <c r="AD117" s="5">
        <v>8.7999999999999995E-2</v>
      </c>
      <c r="AG117" s="5">
        <v>1.6E-2</v>
      </c>
      <c r="AK117" s="5">
        <v>57</v>
      </c>
      <c r="AM117" s="13">
        <f>+AO117/$AO$3</f>
        <v>7.7128400444057829E-7</v>
      </c>
      <c r="AN117" s="7">
        <f>IF(AK117=1,AM117,AM117+AN115)</f>
        <v>0.99999885508360586</v>
      </c>
      <c r="AO117" s="5">
        <f>SUM(G117:AJ117)</f>
        <v>0.28900000000000003</v>
      </c>
    </row>
    <row r="118" spans="1:41" x14ac:dyDescent="0.25">
      <c r="A118" s="1" t="s">
        <v>86</v>
      </c>
      <c r="B118" s="1" t="s">
        <v>64</v>
      </c>
      <c r="C118" s="1" t="s">
        <v>8</v>
      </c>
      <c r="D118" s="1" t="s">
        <v>231</v>
      </c>
      <c r="E118" s="34" t="s">
        <v>22</v>
      </c>
      <c r="F118" s="1" t="s">
        <v>11</v>
      </c>
      <c r="Y118" s="5" t="s">
        <v>15</v>
      </c>
      <c r="AA118" s="5" t="s">
        <v>15</v>
      </c>
      <c r="AB118" s="5" t="s">
        <v>15</v>
      </c>
      <c r="AC118" s="5" t="s">
        <v>15</v>
      </c>
      <c r="AD118" s="5" t="s">
        <v>15</v>
      </c>
      <c r="AG118" s="5" t="s">
        <v>15</v>
      </c>
      <c r="AK118" s="5">
        <v>57</v>
      </c>
    </row>
    <row r="119" spans="1:41" x14ac:dyDescent="0.25">
      <c r="A119" s="1" t="s">
        <v>86</v>
      </c>
      <c r="B119" s="1" t="s">
        <v>64</v>
      </c>
      <c r="C119" s="1" t="s">
        <v>8</v>
      </c>
      <c r="D119" s="1" t="s">
        <v>231</v>
      </c>
      <c r="E119" s="34" t="s">
        <v>16</v>
      </c>
      <c r="F119" s="1" t="s">
        <v>10</v>
      </c>
      <c r="AC119" s="5">
        <v>0.08</v>
      </c>
      <c r="AD119" s="5">
        <v>0.121</v>
      </c>
      <c r="AK119" s="5">
        <v>58</v>
      </c>
      <c r="AM119" s="13">
        <f>+AO119/$AO$3</f>
        <v>5.364293594898139E-7</v>
      </c>
      <c r="AN119" s="7">
        <f>IF(AK119=1,AM119,AM119+AN117)</f>
        <v>0.99999939151296535</v>
      </c>
      <c r="AO119" s="5">
        <f>SUM(G119:AJ119)</f>
        <v>0.20100000000000001</v>
      </c>
    </row>
    <row r="120" spans="1:41" x14ac:dyDescent="0.25">
      <c r="A120" s="1" t="s">
        <v>86</v>
      </c>
      <c r="B120" s="1" t="s">
        <v>64</v>
      </c>
      <c r="C120" s="1" t="s">
        <v>8</v>
      </c>
      <c r="D120" s="1" t="s">
        <v>231</v>
      </c>
      <c r="E120" s="34" t="s">
        <v>16</v>
      </c>
      <c r="F120" s="1" t="s">
        <v>11</v>
      </c>
      <c r="AC120" s="5" t="s">
        <v>15</v>
      </c>
      <c r="AD120" s="5" t="s">
        <v>15</v>
      </c>
      <c r="AK120" s="5">
        <v>58</v>
      </c>
    </row>
    <row r="121" spans="1:41" x14ac:dyDescent="0.25">
      <c r="A121" s="1" t="s">
        <v>86</v>
      </c>
      <c r="B121" s="1" t="s">
        <v>64</v>
      </c>
      <c r="C121" s="1" t="s">
        <v>8</v>
      </c>
      <c r="D121" s="1" t="s">
        <v>230</v>
      </c>
      <c r="E121" s="34" t="s">
        <v>32</v>
      </c>
      <c r="F121" s="1" t="s">
        <v>10</v>
      </c>
      <c r="AG121" s="5">
        <v>0.10299999999999999</v>
      </c>
      <c r="AK121" s="5">
        <v>59</v>
      </c>
      <c r="AM121" s="13">
        <f>+AO121/$AO$3</f>
        <v>2.7488668670373545E-7</v>
      </c>
      <c r="AN121" s="7">
        <f>IF(AK121=1,AM121,AM121+AN119)</f>
        <v>0.9999996663996521</v>
      </c>
      <c r="AO121" s="5">
        <f>SUM(G121:AJ121)</f>
        <v>0.10299999999999999</v>
      </c>
    </row>
    <row r="122" spans="1:41" x14ac:dyDescent="0.25">
      <c r="A122" s="1" t="s">
        <v>86</v>
      </c>
      <c r="B122" s="1" t="s">
        <v>64</v>
      </c>
      <c r="C122" s="1" t="s">
        <v>8</v>
      </c>
      <c r="D122" s="1" t="s">
        <v>230</v>
      </c>
      <c r="E122" s="34" t="s">
        <v>32</v>
      </c>
      <c r="F122" s="1" t="s">
        <v>11</v>
      </c>
      <c r="AG122" s="5">
        <v>-1</v>
      </c>
      <c r="AK122" s="5">
        <v>59</v>
      </c>
    </row>
    <row r="123" spans="1:41" x14ac:dyDescent="0.25">
      <c r="A123" s="1" t="s">
        <v>86</v>
      </c>
      <c r="B123" s="1" t="s">
        <v>64</v>
      </c>
      <c r="C123" s="1" t="s">
        <v>8</v>
      </c>
      <c r="D123" s="1" t="s">
        <v>212</v>
      </c>
      <c r="E123" s="34" t="s">
        <v>22</v>
      </c>
      <c r="F123" s="1" t="s">
        <v>10</v>
      </c>
      <c r="AJ123" s="5">
        <v>6.8000000000000005E-2</v>
      </c>
      <c r="AK123" s="5">
        <v>60</v>
      </c>
      <c r="AM123" s="13">
        <f>+AO123/$AO$3</f>
        <v>1.8147858928013605E-7</v>
      </c>
      <c r="AN123" s="7">
        <f>IF(AK123=1,AM123,AM123+AN121)</f>
        <v>0.99999984787824137</v>
      </c>
      <c r="AO123" s="5">
        <f>SUM(G123:AJ123)</f>
        <v>6.8000000000000005E-2</v>
      </c>
    </row>
    <row r="124" spans="1:41" x14ac:dyDescent="0.25">
      <c r="A124" s="1" t="s">
        <v>86</v>
      </c>
      <c r="B124" s="1" t="s">
        <v>64</v>
      </c>
      <c r="C124" s="1" t="s">
        <v>8</v>
      </c>
      <c r="D124" s="1" t="s">
        <v>212</v>
      </c>
      <c r="E124" s="34" t="s">
        <v>22</v>
      </c>
      <c r="F124" s="1" t="s">
        <v>11</v>
      </c>
      <c r="AJ124" s="5" t="s">
        <v>15</v>
      </c>
      <c r="AK124" s="5">
        <v>60</v>
      </c>
    </row>
    <row r="125" spans="1:41" x14ac:dyDescent="0.25">
      <c r="A125" s="1" t="s">
        <v>86</v>
      </c>
      <c r="B125" s="1" t="s">
        <v>64</v>
      </c>
      <c r="C125" s="1" t="s">
        <v>8</v>
      </c>
      <c r="D125" s="1" t="s">
        <v>230</v>
      </c>
      <c r="E125" s="34" t="s">
        <v>28</v>
      </c>
      <c r="F125" s="1" t="s">
        <v>10</v>
      </c>
      <c r="AD125" s="5">
        <v>0.02</v>
      </c>
      <c r="AG125" s="5">
        <v>0.01</v>
      </c>
      <c r="AJ125" s="5">
        <v>1.4E-2</v>
      </c>
      <c r="AK125" s="5">
        <v>61</v>
      </c>
      <c r="AM125" s="13">
        <f>+AO125/$AO$3</f>
        <v>1.1742732247538214E-7</v>
      </c>
      <c r="AN125" s="7">
        <f>IF(AK125=1,AM125,AM125+AN123)</f>
        <v>0.99999996530556379</v>
      </c>
      <c r="AO125" s="5">
        <f>SUM(G125:AJ125)</f>
        <v>4.3999999999999997E-2</v>
      </c>
    </row>
    <row r="126" spans="1:41" x14ac:dyDescent="0.25">
      <c r="A126" s="1" t="s">
        <v>86</v>
      </c>
      <c r="B126" s="1" t="s">
        <v>64</v>
      </c>
      <c r="C126" s="1" t="s">
        <v>8</v>
      </c>
      <c r="D126" s="1" t="s">
        <v>230</v>
      </c>
      <c r="E126" s="34" t="s">
        <v>28</v>
      </c>
      <c r="F126" s="1" t="s">
        <v>11</v>
      </c>
      <c r="AD126" s="5">
        <v>-1</v>
      </c>
      <c r="AG126" s="5">
        <v>-1</v>
      </c>
      <c r="AJ126" s="5">
        <v>-1</v>
      </c>
      <c r="AK126" s="5">
        <v>61</v>
      </c>
    </row>
    <row r="127" spans="1:41" x14ac:dyDescent="0.25">
      <c r="A127" s="1" t="s">
        <v>86</v>
      </c>
      <c r="B127" s="1" t="s">
        <v>64</v>
      </c>
      <c r="C127" s="1" t="s">
        <v>8</v>
      </c>
      <c r="D127" s="1" t="s">
        <v>230</v>
      </c>
      <c r="E127" s="34" t="s">
        <v>16</v>
      </c>
      <c r="F127" s="1" t="s">
        <v>10</v>
      </c>
      <c r="AA127" s="5">
        <v>1.2999999999999999E-2</v>
      </c>
      <c r="AK127" s="5">
        <v>62</v>
      </c>
      <c r="AM127" s="13">
        <f>+AO127/$AO$3</f>
        <v>3.4694436185908359E-8</v>
      </c>
      <c r="AN127" s="7">
        <f>IF(AK127=1,AM127,AM127+AN125)</f>
        <v>1</v>
      </c>
      <c r="AO127" s="5">
        <f>SUM(G127:AJ127)</f>
        <v>1.2999999999999999E-2</v>
      </c>
    </row>
    <row r="128" spans="1:41" x14ac:dyDescent="0.25">
      <c r="A128" s="1" t="s">
        <v>86</v>
      </c>
      <c r="B128" s="1" t="s">
        <v>64</v>
      </c>
      <c r="C128" s="1" t="s">
        <v>8</v>
      </c>
      <c r="D128" s="1" t="s">
        <v>230</v>
      </c>
      <c r="E128" s="34" t="s">
        <v>16</v>
      </c>
      <c r="F128" s="1" t="s">
        <v>11</v>
      </c>
      <c r="AA128" s="5">
        <v>-1</v>
      </c>
      <c r="AK128" s="5">
        <v>62</v>
      </c>
    </row>
  </sheetData>
  <mergeCells count="3">
    <mergeCell ref="E2:F2"/>
    <mergeCell ref="A1:D1"/>
    <mergeCell ref="B3:C3"/>
  </mergeCells>
  <conditionalFormatting sqref="E5:E1000">
    <cfRule type="cellIs" dxfId="115" priority="1" operator="equal">
      <formula>"UN"</formula>
    </cfRule>
  </conditionalFormatting>
  <conditionalFormatting sqref="G6:AJ126">
    <cfRule type="cellIs" dxfId="114" priority="20" operator="equal">
      <formula>-1</formula>
    </cfRule>
    <cfRule type="cellIs" dxfId="113" priority="21" operator="equal">
      <formula>"a"</formula>
    </cfRule>
    <cfRule type="cellIs" dxfId="112" priority="22" operator="equal">
      <formula>"b"</formula>
    </cfRule>
    <cfRule type="cellIs" dxfId="111" priority="23" operator="equal">
      <formula>"c"</formula>
    </cfRule>
    <cfRule type="cellIs" dxfId="110" priority="24" operator="equal">
      <formula>"bc"</formula>
    </cfRule>
    <cfRule type="cellIs" dxfId="109" priority="25" operator="equal">
      <formula>"ab"</formula>
    </cfRule>
    <cfRule type="cellIs" dxfId="108" priority="26" operator="equal">
      <formula>"ac"</formula>
    </cfRule>
    <cfRule type="cellIs" dxfId="107" priority="27" operator="equal">
      <formula>"abc"</formula>
    </cfRule>
  </conditionalFormatting>
  <conditionalFormatting sqref="G128:AJ128">
    <cfRule type="cellIs" dxfId="106" priority="2" operator="equal">
      <formula>-1</formula>
    </cfRule>
    <cfRule type="cellIs" dxfId="105" priority="3" operator="equal">
      <formula>"a"</formula>
    </cfRule>
    <cfRule type="cellIs" dxfId="104" priority="4" operator="equal">
      <formula>"b"</formula>
    </cfRule>
    <cfRule type="cellIs" dxfId="103" priority="5" operator="equal">
      <formula>"c"</formula>
    </cfRule>
    <cfRule type="cellIs" dxfId="102" priority="6" operator="equal">
      <formula>"bc"</formula>
    </cfRule>
    <cfRule type="cellIs" dxfId="101" priority="7" operator="equal">
      <formula>"ab"</formula>
    </cfRule>
    <cfRule type="cellIs" dxfId="100" priority="8" operator="equal">
      <formula>"ac"</formula>
    </cfRule>
    <cfRule type="cellIs" dxfId="99" priority="9" operator="equal">
      <formula>"abc"</formula>
    </cfRule>
  </conditionalFormatting>
  <conditionalFormatting sqref="AM5:AM128">
    <cfRule type="colorScale" priority="132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79">
      <colorScale>
        <cfvo type="min"/>
        <cfvo type="percentile" val="50"/>
        <cfvo type="max"/>
        <color rgb="FFF8696B"/>
        <color rgb="FFFFEB84"/>
        <color rgb="FF63BE7B"/>
      </colorScale>
    </cfRule>
  </conditionalFormatting>
  <conditionalFormatting sqref="AN7:AN128">
    <cfRule type="colorScale" priority="1324">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cfRule type="colorScale" priority="82">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78">
      <colorScale>
        <cfvo type="min"/>
        <cfvo type="percentile" val="50"/>
        <cfvo type="num" val="0.97499999999999998"/>
        <color rgb="FF63BE7B"/>
        <color rgb="FFFCFCFF"/>
        <color rgb="FFF8696B"/>
      </colorScale>
    </cfRule>
  </conditionalFormatting>
  <conditionalFormatting sqref="AO2">
    <cfRule type="cellIs" dxfId="98" priority="36" operator="equal">
      <formula>"Check functions"</formula>
    </cfRule>
  </conditionalFormatting>
  <pageMargins left="0.7" right="0.7" top="0.75" bottom="0.75" header="0.3" footer="0.3"/>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AO230"/>
  <sheetViews>
    <sheetView zoomScale="70" zoomScaleNormal="70" zoomScaleSheetLayoutView="90" workbookViewId="0">
      <selection activeCell="E32" sqref="E32"/>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5.664062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15. BUM-A stock (AT + MD)</v>
      </c>
      <c r="B1" s="55"/>
      <c r="C1" s="55"/>
      <c r="D1" s="55"/>
      <c r="AO1" s="12">
        <v>15</v>
      </c>
    </row>
    <row r="2" spans="1:41" x14ac:dyDescent="0.25">
      <c r="E2" s="54" t="s">
        <v>146</v>
      </c>
      <c r="F2" s="54"/>
      <c r="G2" s="19">
        <f t="shared" ref="G2:AJ2" si="0">SUMIF(G5:G230,"&gt;0")</f>
        <v>3135.076</v>
      </c>
      <c r="H2" s="19">
        <f t="shared" si="0"/>
        <v>4216.13</v>
      </c>
      <c r="I2" s="19">
        <f t="shared" si="0"/>
        <v>4186.6130000000003</v>
      </c>
      <c r="J2" s="19">
        <f t="shared" si="0"/>
        <v>5366.1540000000005</v>
      </c>
      <c r="K2" s="19">
        <f t="shared" si="0"/>
        <v>5670.3949999999986</v>
      </c>
      <c r="L2" s="19">
        <f t="shared" si="0"/>
        <v>5637.1180000000004</v>
      </c>
      <c r="M2" s="19">
        <f t="shared" si="0"/>
        <v>5325.8469999999988</v>
      </c>
      <c r="N2" s="19">
        <f t="shared" si="0"/>
        <v>5395.4379999999992</v>
      </c>
      <c r="O2" s="19">
        <f t="shared" si="0"/>
        <v>4376.2750000000015</v>
      </c>
      <c r="P2" s="19">
        <f t="shared" si="0"/>
        <v>3806.8430000000003</v>
      </c>
      <c r="Q2" s="19">
        <f t="shared" si="0"/>
        <v>4315.732</v>
      </c>
      <c r="R2" s="19">
        <f t="shared" si="0"/>
        <v>3106.4450000000002</v>
      </c>
      <c r="S2" s="19">
        <f t="shared" si="0"/>
        <v>3469.6950000000011</v>
      </c>
      <c r="T2" s="19">
        <f t="shared" si="0"/>
        <v>3070.2390000000009</v>
      </c>
      <c r="U2" s="19">
        <f t="shared" si="0"/>
        <v>4263.1570000000002</v>
      </c>
      <c r="V2" s="19">
        <f t="shared" si="0"/>
        <v>3601.6149999999998</v>
      </c>
      <c r="W2" s="19">
        <f t="shared" si="0"/>
        <v>3121.355</v>
      </c>
      <c r="X2" s="19">
        <f t="shared" si="0"/>
        <v>3000.7230000000009</v>
      </c>
      <c r="Y2" s="19">
        <f t="shared" si="0"/>
        <v>2744.0220000000008</v>
      </c>
      <c r="Z2" s="19">
        <f t="shared" si="0"/>
        <v>2740.3600000000006</v>
      </c>
      <c r="AA2" s="19">
        <f t="shared" si="0"/>
        <v>2131.1179999999999</v>
      </c>
      <c r="AB2" s="19">
        <f t="shared" si="0"/>
        <v>2749.2469999999998</v>
      </c>
      <c r="AC2" s="19">
        <f t="shared" si="0"/>
        <v>2086.8939999999998</v>
      </c>
      <c r="AD2" s="19">
        <f t="shared" si="0"/>
        <v>2133.1859999999992</v>
      </c>
      <c r="AE2" s="19">
        <f t="shared" si="0"/>
        <v>2454.1320000000005</v>
      </c>
      <c r="AF2" s="19">
        <f t="shared" si="0"/>
        <v>1632.8710000000005</v>
      </c>
      <c r="AG2" s="19">
        <f t="shared" si="0"/>
        <v>1898.1369999999999</v>
      </c>
      <c r="AH2" s="19">
        <f t="shared" si="0"/>
        <v>1879.4540000000009</v>
      </c>
      <c r="AI2" s="19">
        <f t="shared" si="0"/>
        <v>1762.0099999999991</v>
      </c>
      <c r="AJ2" s="19">
        <f t="shared" si="0"/>
        <v>1386.2549999999997</v>
      </c>
      <c r="AO2" s="12" t="str">
        <f>IF((SUM(G2:AJ2)=AO3),"Ok","Check functions")</f>
        <v>Ok</v>
      </c>
    </row>
    <row r="3" spans="1:41" x14ac:dyDescent="0.25">
      <c r="A3" s="45" t="s">
        <v>243</v>
      </c>
      <c r="B3" s="56">
        <v>3.9396900000000001</v>
      </c>
      <c r="C3" s="56"/>
      <c r="AO3" s="5">
        <f>SUM(AO5:AO230)</f>
        <v>100662.53599999995</v>
      </c>
    </row>
    <row r="4" spans="1:41" s="27" customFormat="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115</v>
      </c>
      <c r="B5" s="1" t="s">
        <v>93</v>
      </c>
      <c r="C5" s="1" t="s">
        <v>8</v>
      </c>
      <c r="D5" s="1" t="s">
        <v>25</v>
      </c>
      <c r="E5" s="34" t="s">
        <v>21</v>
      </c>
      <c r="F5" s="1" t="s">
        <v>10</v>
      </c>
      <c r="G5" s="5">
        <v>926</v>
      </c>
      <c r="H5" s="5">
        <v>1523</v>
      </c>
      <c r="I5" s="5">
        <v>1409</v>
      </c>
      <c r="J5" s="5">
        <v>1679</v>
      </c>
      <c r="K5" s="5">
        <v>1349</v>
      </c>
      <c r="L5" s="5">
        <v>1185</v>
      </c>
      <c r="M5" s="5">
        <v>790</v>
      </c>
      <c r="N5" s="5">
        <v>883</v>
      </c>
      <c r="O5" s="5">
        <v>335</v>
      </c>
      <c r="P5" s="5">
        <v>267.33699999999999</v>
      </c>
      <c r="Q5" s="5">
        <v>442.28800000000001</v>
      </c>
      <c r="R5" s="5">
        <v>540</v>
      </c>
      <c r="S5" s="5">
        <v>442.21800000000002</v>
      </c>
      <c r="T5" s="5">
        <v>489.81700000000001</v>
      </c>
      <c r="U5" s="5">
        <v>919.601</v>
      </c>
      <c r="V5" s="5">
        <v>1027.9090000000001</v>
      </c>
      <c r="W5" s="5">
        <v>822.18399999999997</v>
      </c>
      <c r="X5" s="5">
        <v>731.351</v>
      </c>
      <c r="Y5" s="5">
        <v>401.738</v>
      </c>
      <c r="Z5" s="5">
        <v>430.411</v>
      </c>
      <c r="AA5" s="5">
        <v>188.565</v>
      </c>
      <c r="AB5" s="5">
        <v>280.09500000000003</v>
      </c>
      <c r="AC5" s="5">
        <v>293.23599999999999</v>
      </c>
      <c r="AD5" s="5">
        <v>295.56799999999998</v>
      </c>
      <c r="AE5" s="5">
        <v>429.899</v>
      </c>
      <c r="AF5" s="5">
        <v>292.892</v>
      </c>
      <c r="AG5" s="5">
        <v>365.05</v>
      </c>
      <c r="AH5" s="5">
        <v>308.83600000000001</v>
      </c>
      <c r="AI5" s="5">
        <v>313.72300000000001</v>
      </c>
      <c r="AJ5" s="5">
        <v>337.68200000000002</v>
      </c>
      <c r="AK5" s="5">
        <v>1</v>
      </c>
      <c r="AM5" s="13">
        <f>+AO5/$AO$3</f>
        <v>0.19569743404835352</v>
      </c>
      <c r="AN5" s="7">
        <f>IF(AK5=1,AM5,AM5+AN3)</f>
        <v>0.19569743404835352</v>
      </c>
      <c r="AO5" s="5">
        <f>SUM(G5:AJ5)</f>
        <v>19699.400000000001</v>
      </c>
    </row>
    <row r="6" spans="1:41" x14ac:dyDescent="0.25">
      <c r="A6" s="1" t="s">
        <v>115</v>
      </c>
      <c r="B6" s="1" t="s">
        <v>93</v>
      </c>
      <c r="C6" s="1" t="s">
        <v>8</v>
      </c>
      <c r="D6" s="1" t="s">
        <v>25</v>
      </c>
      <c r="E6" s="34" t="s">
        <v>21</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15</v>
      </c>
      <c r="AE6" s="5" t="s">
        <v>15</v>
      </c>
      <c r="AF6" s="5" t="s">
        <v>15</v>
      </c>
      <c r="AG6" s="5" t="s">
        <v>15</v>
      </c>
      <c r="AH6" s="5" t="s">
        <v>15</v>
      </c>
      <c r="AI6" s="5" t="s">
        <v>15</v>
      </c>
      <c r="AJ6" s="5" t="s">
        <v>15</v>
      </c>
      <c r="AK6" s="1">
        <v>1</v>
      </c>
    </row>
    <row r="7" spans="1:41" x14ac:dyDescent="0.25">
      <c r="A7" s="1" t="s">
        <v>115</v>
      </c>
      <c r="B7" s="1" t="s">
        <v>93</v>
      </c>
      <c r="C7" s="1" t="s">
        <v>8</v>
      </c>
      <c r="D7" s="1" t="s">
        <v>68</v>
      </c>
      <c r="E7" s="34" t="s">
        <v>22</v>
      </c>
      <c r="F7" s="1" t="s">
        <v>10</v>
      </c>
      <c r="G7" s="5">
        <v>236.48</v>
      </c>
      <c r="H7" s="5">
        <v>440.85</v>
      </c>
      <c r="I7" s="5">
        <v>471.42</v>
      </c>
      <c r="J7" s="5">
        <v>421.72</v>
      </c>
      <c r="K7" s="5">
        <v>491.26</v>
      </c>
      <c r="L7" s="5">
        <v>447</v>
      </c>
      <c r="M7" s="5">
        <v>624.20000000000005</v>
      </c>
      <c r="N7" s="5">
        <v>639</v>
      </c>
      <c r="O7" s="5">
        <v>795.23</v>
      </c>
      <c r="P7" s="5">
        <v>998.53</v>
      </c>
      <c r="Q7" s="5">
        <v>414.93</v>
      </c>
      <c r="R7" s="5">
        <v>470.44</v>
      </c>
      <c r="S7" s="5">
        <v>759</v>
      </c>
      <c r="T7" s="5">
        <v>405.22300000000001</v>
      </c>
      <c r="U7" s="5">
        <v>683</v>
      </c>
      <c r="V7" s="5">
        <v>190.911</v>
      </c>
      <c r="W7" s="5">
        <v>140.477</v>
      </c>
      <c r="X7" s="5">
        <v>115.65300000000001</v>
      </c>
      <c r="Y7" s="5">
        <v>332.14299999999997</v>
      </c>
      <c r="Z7" s="5">
        <v>233.9</v>
      </c>
      <c r="AA7" s="5">
        <v>162.60300000000001</v>
      </c>
      <c r="AB7" s="5">
        <v>235.57</v>
      </c>
      <c r="AC7" s="5">
        <v>87.915999999999997</v>
      </c>
      <c r="AD7" s="5">
        <v>43.66</v>
      </c>
      <c r="AE7" s="5">
        <v>162.02000000000001</v>
      </c>
      <c r="AF7" s="5">
        <v>59.7</v>
      </c>
      <c r="AG7" s="5">
        <v>44.4</v>
      </c>
      <c r="AH7" s="5">
        <v>53.1</v>
      </c>
      <c r="AI7" s="5">
        <v>277.8</v>
      </c>
      <c r="AJ7" s="5">
        <v>120.8</v>
      </c>
      <c r="AK7" s="5">
        <v>2</v>
      </c>
      <c r="AM7" s="13">
        <f>+AO7/$AO$3</f>
        <v>0.10489439685882743</v>
      </c>
      <c r="AN7" s="7">
        <f>IF(AK7=1,AM7,AM7+AN5)</f>
        <v>0.30059183090718095</v>
      </c>
      <c r="AO7" s="5">
        <f>SUM(G7:AJ7)</f>
        <v>10558.935999999998</v>
      </c>
    </row>
    <row r="8" spans="1:41" x14ac:dyDescent="0.25">
      <c r="A8" s="1" t="s">
        <v>115</v>
      </c>
      <c r="B8" s="1" t="s">
        <v>93</v>
      </c>
      <c r="C8" s="1" t="s">
        <v>8</v>
      </c>
      <c r="D8" s="1" t="s">
        <v>68</v>
      </c>
      <c r="E8" s="34" t="s">
        <v>22</v>
      </c>
      <c r="F8" s="1" t="s">
        <v>11</v>
      </c>
      <c r="G8" s="5" t="s">
        <v>15</v>
      </c>
      <c r="H8" s="5" t="s">
        <v>15</v>
      </c>
      <c r="I8" s="5" t="s">
        <v>15</v>
      </c>
      <c r="J8" s="5">
        <v>-1</v>
      </c>
      <c r="K8" s="5" t="s">
        <v>24</v>
      </c>
      <c r="L8" s="5" t="s">
        <v>13</v>
      </c>
      <c r="M8" s="5" t="s">
        <v>24</v>
      </c>
      <c r="N8" s="5" t="s">
        <v>13</v>
      </c>
      <c r="O8" s="5" t="s">
        <v>13</v>
      </c>
      <c r="P8" s="5" t="s">
        <v>13</v>
      </c>
      <c r="Q8" s="5" t="s">
        <v>13</v>
      </c>
      <c r="R8" s="5" t="s">
        <v>13</v>
      </c>
      <c r="S8" s="5" t="s">
        <v>13</v>
      </c>
      <c r="T8" s="5" t="s">
        <v>13</v>
      </c>
      <c r="U8" s="5" t="s">
        <v>13</v>
      </c>
      <c r="V8" s="5" t="s">
        <v>15</v>
      </c>
      <c r="W8" s="5" t="s">
        <v>13</v>
      </c>
      <c r="X8" s="5" t="s">
        <v>15</v>
      </c>
      <c r="Y8" s="5" t="s">
        <v>15</v>
      </c>
      <c r="Z8" s="5" t="s">
        <v>15</v>
      </c>
      <c r="AA8" s="5" t="s">
        <v>15</v>
      </c>
      <c r="AB8" s="5" t="s">
        <v>15</v>
      </c>
      <c r="AC8" s="5" t="s">
        <v>15</v>
      </c>
      <c r="AD8" s="5" t="s">
        <v>15</v>
      </c>
      <c r="AE8" s="5" t="s">
        <v>15</v>
      </c>
      <c r="AF8" s="5" t="s">
        <v>15</v>
      </c>
      <c r="AG8" s="5">
        <v>-1</v>
      </c>
      <c r="AH8" s="5">
        <v>-1</v>
      </c>
      <c r="AI8" s="5">
        <v>-1</v>
      </c>
      <c r="AJ8" s="5">
        <v>-1</v>
      </c>
      <c r="AK8" s="1">
        <v>2</v>
      </c>
    </row>
    <row r="9" spans="1:41" x14ac:dyDescent="0.25">
      <c r="A9" s="1" t="s">
        <v>115</v>
      </c>
      <c r="B9" s="1" t="s">
        <v>93</v>
      </c>
      <c r="C9" s="1" t="s">
        <v>19</v>
      </c>
      <c r="D9" s="1" t="s">
        <v>20</v>
      </c>
      <c r="E9" s="34" t="s">
        <v>21</v>
      </c>
      <c r="F9" s="1" t="s">
        <v>10</v>
      </c>
      <c r="G9" s="5">
        <v>685</v>
      </c>
      <c r="H9" s="5">
        <v>663</v>
      </c>
      <c r="I9" s="5">
        <v>467</v>
      </c>
      <c r="J9" s="5">
        <v>660</v>
      </c>
      <c r="K9" s="5">
        <v>1478</v>
      </c>
      <c r="L9" s="5">
        <v>578</v>
      </c>
      <c r="M9" s="5">
        <v>486</v>
      </c>
      <c r="N9" s="5">
        <v>485</v>
      </c>
      <c r="O9" s="5">
        <v>240</v>
      </c>
      <c r="P9" s="5">
        <v>294</v>
      </c>
      <c r="Q9" s="5">
        <v>319</v>
      </c>
      <c r="R9" s="5">
        <v>315</v>
      </c>
      <c r="S9" s="5">
        <v>151</v>
      </c>
      <c r="T9" s="5">
        <v>99</v>
      </c>
      <c r="U9" s="5">
        <v>233</v>
      </c>
      <c r="V9" s="5">
        <v>148</v>
      </c>
      <c r="W9" s="5">
        <v>195</v>
      </c>
      <c r="X9" s="5">
        <v>153</v>
      </c>
      <c r="Y9" s="5">
        <v>199.435</v>
      </c>
      <c r="Z9" s="5">
        <v>165.41300000000001</v>
      </c>
      <c r="AA9" s="5">
        <v>78</v>
      </c>
      <c r="AB9" s="5">
        <v>62</v>
      </c>
      <c r="AC9" s="5">
        <v>84.825999999999993</v>
      </c>
      <c r="AD9" s="5">
        <v>102.42700000000001</v>
      </c>
      <c r="AE9" s="5">
        <v>98.799000000000007</v>
      </c>
      <c r="AF9" s="5">
        <v>90.093000000000004</v>
      </c>
      <c r="AG9" s="5">
        <v>61.823999999999998</v>
      </c>
      <c r="AH9" s="5">
        <v>91.388000000000005</v>
      </c>
      <c r="AI9" s="5">
        <v>96.093000000000004</v>
      </c>
      <c r="AJ9" s="5">
        <v>58</v>
      </c>
      <c r="AK9" s="5">
        <v>3</v>
      </c>
      <c r="AM9" s="13">
        <f>+AO9/$AO$3</f>
        <v>8.7791330828382932E-2</v>
      </c>
      <c r="AN9" s="7">
        <f>IF(AK9=1,AM9,AM9+AN7)</f>
        <v>0.38838316173556386</v>
      </c>
      <c r="AO9" s="5">
        <f>SUM(G9:AJ9)</f>
        <v>8837.2980000000025</v>
      </c>
    </row>
    <row r="10" spans="1:41" x14ac:dyDescent="0.25">
      <c r="A10" s="1" t="s">
        <v>115</v>
      </c>
      <c r="B10" s="1" t="s">
        <v>93</v>
      </c>
      <c r="C10" s="1" t="s">
        <v>19</v>
      </c>
      <c r="D10" s="1" t="s">
        <v>20</v>
      </c>
      <c r="E10" s="34" t="s">
        <v>21</v>
      </c>
      <c r="F10" s="1" t="s">
        <v>11</v>
      </c>
      <c r="G10" s="5" t="s">
        <v>13</v>
      </c>
      <c r="H10" s="5" t="s">
        <v>13</v>
      </c>
      <c r="I10" s="5" t="s">
        <v>13</v>
      </c>
      <c r="J10" s="5" t="s">
        <v>13</v>
      </c>
      <c r="K10" s="5" t="s">
        <v>13</v>
      </c>
      <c r="L10" s="5" t="s">
        <v>13</v>
      </c>
      <c r="M10" s="5" t="s">
        <v>13</v>
      </c>
      <c r="N10" s="5" t="s">
        <v>13</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1">
        <v>3</v>
      </c>
    </row>
    <row r="11" spans="1:41" x14ac:dyDescent="0.25">
      <c r="A11" s="1" t="s">
        <v>115</v>
      </c>
      <c r="B11" s="1" t="s">
        <v>93</v>
      </c>
      <c r="C11" s="1" t="s">
        <v>8</v>
      </c>
      <c r="D11" s="1" t="s">
        <v>213</v>
      </c>
      <c r="E11" s="34" t="s">
        <v>21</v>
      </c>
      <c r="F11" s="1" t="s">
        <v>10</v>
      </c>
      <c r="G11" s="5">
        <v>139</v>
      </c>
      <c r="H11" s="5">
        <v>149</v>
      </c>
      <c r="I11" s="5">
        <v>154</v>
      </c>
      <c r="J11" s="5">
        <v>197</v>
      </c>
      <c r="K11" s="5">
        <v>232</v>
      </c>
      <c r="L11" s="5">
        <v>257</v>
      </c>
      <c r="M11" s="5">
        <v>285</v>
      </c>
      <c r="N11" s="5">
        <v>305</v>
      </c>
      <c r="O11" s="5">
        <v>329</v>
      </c>
      <c r="P11" s="5">
        <v>340</v>
      </c>
      <c r="Q11" s="5">
        <v>340</v>
      </c>
      <c r="R11" s="5">
        <v>345</v>
      </c>
      <c r="S11" s="5">
        <v>360</v>
      </c>
      <c r="T11" s="5">
        <v>360</v>
      </c>
      <c r="U11" s="5">
        <v>352</v>
      </c>
      <c r="V11" s="5">
        <v>381.67599999999999</v>
      </c>
      <c r="W11" s="5">
        <v>257.67899999999997</v>
      </c>
      <c r="X11" s="5">
        <v>238.65</v>
      </c>
      <c r="Y11" s="5">
        <v>257.61900000000003</v>
      </c>
      <c r="Z11" s="5">
        <v>220.37799999999999</v>
      </c>
      <c r="AA11" s="5">
        <v>145.32499999999999</v>
      </c>
      <c r="AB11" s="5">
        <v>271.96800000000002</v>
      </c>
      <c r="AC11" s="5">
        <v>163.59</v>
      </c>
      <c r="AD11" s="5">
        <v>114.342</v>
      </c>
      <c r="AE11" s="5">
        <v>160.54900000000001</v>
      </c>
      <c r="AF11" s="5">
        <v>242.63800000000001</v>
      </c>
      <c r="AG11" s="5">
        <v>345.70600000000002</v>
      </c>
      <c r="AH11" s="5">
        <v>260.483</v>
      </c>
      <c r="AI11" s="5">
        <v>1.0580000000000001</v>
      </c>
      <c r="AJ11" s="5">
        <v>3.4350000000000001</v>
      </c>
      <c r="AK11" s="5">
        <v>4</v>
      </c>
      <c r="AM11" s="13">
        <f>+AO11/$AO$3</f>
        <v>7.1616475070725452E-2</v>
      </c>
      <c r="AN11" s="7">
        <f>IF(AK11=1,AM11,AM11+AN9)</f>
        <v>0.4599996368062893</v>
      </c>
      <c r="AO11" s="5">
        <f>SUM(G11:AJ11)</f>
        <v>7209.0959999999995</v>
      </c>
    </row>
    <row r="12" spans="1:41" x14ac:dyDescent="0.25">
      <c r="A12" s="1" t="s">
        <v>115</v>
      </c>
      <c r="B12" s="1" t="s">
        <v>93</v>
      </c>
      <c r="C12" s="1" t="s">
        <v>8</v>
      </c>
      <c r="D12" s="1" t="s">
        <v>213</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t="s">
        <v>13</v>
      </c>
      <c r="AH12" s="5">
        <v>-1</v>
      </c>
      <c r="AI12" s="5" t="s">
        <v>15</v>
      </c>
      <c r="AJ12" s="5" t="s">
        <v>15</v>
      </c>
      <c r="AK12" s="1">
        <v>4</v>
      </c>
    </row>
    <row r="13" spans="1:41" x14ac:dyDescent="0.25">
      <c r="A13" s="1" t="s">
        <v>115</v>
      </c>
      <c r="B13" s="1" t="s">
        <v>93</v>
      </c>
      <c r="C13" s="1" t="s">
        <v>8</v>
      </c>
      <c r="D13" s="1" t="s">
        <v>153</v>
      </c>
      <c r="E13" s="34" t="s">
        <v>21</v>
      </c>
      <c r="F13" s="1" t="s">
        <v>10</v>
      </c>
      <c r="G13" s="5">
        <v>146</v>
      </c>
      <c r="H13" s="5">
        <v>79</v>
      </c>
      <c r="I13" s="5">
        <v>169</v>
      </c>
      <c r="J13" s="5">
        <v>308</v>
      </c>
      <c r="K13" s="5">
        <v>165</v>
      </c>
      <c r="L13" s="5">
        <v>340.1</v>
      </c>
      <c r="M13" s="5">
        <v>509</v>
      </c>
      <c r="N13" s="5">
        <v>466.8</v>
      </c>
      <c r="O13" s="5">
        <v>780</v>
      </c>
      <c r="P13" s="5">
        <v>386.6</v>
      </c>
      <c r="Q13" s="5">
        <v>576.96799999999996</v>
      </c>
      <c r="R13" s="5">
        <v>193.97399999999999</v>
      </c>
      <c r="S13" s="5">
        <v>609.77099999999996</v>
      </c>
      <c r="T13" s="5">
        <v>241.39599999999999</v>
      </c>
      <c r="U13" s="5">
        <v>148.92099999999999</v>
      </c>
      <c r="V13" s="5">
        <v>119.654</v>
      </c>
      <c r="W13" s="5">
        <v>74.694000000000003</v>
      </c>
      <c r="X13" s="5">
        <v>46.963999999999999</v>
      </c>
      <c r="Y13" s="5">
        <v>62.033999999999999</v>
      </c>
      <c r="Z13" s="5">
        <v>46.584000000000003</v>
      </c>
      <c r="AA13" s="5">
        <v>111.8</v>
      </c>
      <c r="AB13" s="5">
        <v>104.955</v>
      </c>
      <c r="AC13" s="5">
        <v>89.182000000000002</v>
      </c>
      <c r="AD13" s="5">
        <v>79.192999999999998</v>
      </c>
      <c r="AE13" s="5">
        <v>64.003</v>
      </c>
      <c r="AF13" s="5">
        <v>37.037999999999997</v>
      </c>
      <c r="AG13" s="5">
        <v>19.908000000000001</v>
      </c>
      <c r="AH13" s="5">
        <v>12.714</v>
      </c>
      <c r="AI13" s="5">
        <v>1.8859999999999999</v>
      </c>
      <c r="AJ13" s="5">
        <v>3</v>
      </c>
      <c r="AK13" s="5">
        <v>5</v>
      </c>
      <c r="AM13" s="13">
        <f>+AO13/$AO$3</f>
        <v>5.9546870545760959E-2</v>
      </c>
      <c r="AN13" s="7">
        <f>IF(AK13=1,AM13,AM13+AN11)</f>
        <v>0.51954650735205021</v>
      </c>
      <c r="AO13" s="5">
        <f>SUM(G13:AJ13)</f>
        <v>5994.1389999999992</v>
      </c>
    </row>
    <row r="14" spans="1:41" x14ac:dyDescent="0.25">
      <c r="A14" s="1" t="s">
        <v>115</v>
      </c>
      <c r="B14" s="1" t="s">
        <v>93</v>
      </c>
      <c r="C14" s="1" t="s">
        <v>8</v>
      </c>
      <c r="D14" s="1" t="s">
        <v>153</v>
      </c>
      <c r="E14" s="34" t="s">
        <v>21</v>
      </c>
      <c r="F14" s="1" t="s">
        <v>11</v>
      </c>
      <c r="G14" s="5" t="s">
        <v>15</v>
      </c>
      <c r="H14" s="5" t="s">
        <v>15</v>
      </c>
      <c r="I14" s="5" t="s">
        <v>15</v>
      </c>
      <c r="J14" s="5" t="s">
        <v>15</v>
      </c>
      <c r="K14" s="5" t="s">
        <v>15</v>
      </c>
      <c r="L14" s="5" t="s">
        <v>15</v>
      </c>
      <c r="M14" s="5" t="s">
        <v>13</v>
      </c>
      <c r="N14" s="5" t="s">
        <v>13</v>
      </c>
      <c r="O14" s="5" t="s">
        <v>13</v>
      </c>
      <c r="P14" s="5" t="s">
        <v>15</v>
      </c>
      <c r="Q14" s="5" t="s">
        <v>15</v>
      </c>
      <c r="R14" s="5" t="s">
        <v>15</v>
      </c>
      <c r="S14" s="5" t="s">
        <v>13</v>
      </c>
      <c r="T14" s="5" t="s">
        <v>13</v>
      </c>
      <c r="U14" s="5" t="s">
        <v>13</v>
      </c>
      <c r="V14" s="5" t="s">
        <v>13</v>
      </c>
      <c r="W14" s="5" t="s">
        <v>13</v>
      </c>
      <c r="X14" s="5" t="s">
        <v>13</v>
      </c>
      <c r="Y14" s="5" t="s">
        <v>13</v>
      </c>
      <c r="Z14" s="5" t="s">
        <v>13</v>
      </c>
      <c r="AA14" s="5" t="s">
        <v>15</v>
      </c>
      <c r="AB14" s="5" t="s">
        <v>15</v>
      </c>
      <c r="AC14" s="5" t="s">
        <v>15</v>
      </c>
      <c r="AD14" s="5" t="s">
        <v>15</v>
      </c>
      <c r="AE14" s="5" t="s">
        <v>15</v>
      </c>
      <c r="AF14" s="5" t="s">
        <v>15</v>
      </c>
      <c r="AG14" s="5" t="s">
        <v>15</v>
      </c>
      <c r="AH14" s="5">
        <v>-1</v>
      </c>
      <c r="AI14" s="5">
        <v>-1</v>
      </c>
      <c r="AJ14" s="5" t="s">
        <v>15</v>
      </c>
      <c r="AK14" s="1">
        <v>5</v>
      </c>
    </row>
    <row r="15" spans="1:41" x14ac:dyDescent="0.25">
      <c r="A15" s="1" t="s">
        <v>115</v>
      </c>
      <c r="B15" s="1" t="s">
        <v>93</v>
      </c>
      <c r="C15" s="1" t="s">
        <v>8</v>
      </c>
      <c r="D15" s="1" t="s">
        <v>87</v>
      </c>
      <c r="E15" s="34" t="s">
        <v>21</v>
      </c>
      <c r="F15" s="1" t="s">
        <v>10</v>
      </c>
      <c r="I15" s="5">
        <v>87.259</v>
      </c>
      <c r="J15" s="5">
        <v>148.09700000000001</v>
      </c>
      <c r="K15" s="5">
        <v>148.32300000000001</v>
      </c>
      <c r="L15" s="5">
        <v>700.89700000000005</v>
      </c>
      <c r="M15" s="5">
        <v>419.73700000000002</v>
      </c>
      <c r="N15" s="5">
        <v>711.97500000000002</v>
      </c>
      <c r="O15" s="5">
        <v>234.81700000000001</v>
      </c>
      <c r="P15" s="5">
        <v>158.37700000000001</v>
      </c>
      <c r="Q15" s="5">
        <v>114.614</v>
      </c>
      <c r="R15" s="5">
        <v>188.44300000000001</v>
      </c>
      <c r="S15" s="5">
        <v>304.03100000000001</v>
      </c>
      <c r="T15" s="5">
        <v>162.31899999999999</v>
      </c>
      <c r="U15" s="5">
        <v>273.58800000000002</v>
      </c>
      <c r="V15" s="5">
        <v>76.472999999999999</v>
      </c>
      <c r="W15" s="5">
        <v>56.271000000000001</v>
      </c>
      <c r="X15" s="5">
        <v>46.326999999999998</v>
      </c>
      <c r="Y15" s="5">
        <v>133.04599999999999</v>
      </c>
      <c r="Z15" s="5">
        <v>93.692999999999998</v>
      </c>
      <c r="AA15" s="5">
        <v>177.97900000000001</v>
      </c>
      <c r="AB15" s="5">
        <v>293.18599999999998</v>
      </c>
      <c r="AC15" s="5">
        <v>35.216000000000001</v>
      </c>
      <c r="AD15" s="5">
        <v>126.848</v>
      </c>
      <c r="AJ15" s="5">
        <v>25.483000000000001</v>
      </c>
      <c r="AK15" s="5">
        <v>6</v>
      </c>
      <c r="AM15" s="13">
        <f>+AO15/$AO$3</f>
        <v>4.6859528752583812E-2</v>
      </c>
      <c r="AN15" s="7">
        <f>IF(AK15=1,AM15,AM15+AN13)</f>
        <v>0.56640603610463403</v>
      </c>
      <c r="AO15" s="5">
        <f>SUM(G15:AJ15)</f>
        <v>4716.9990000000007</v>
      </c>
    </row>
    <row r="16" spans="1:41" x14ac:dyDescent="0.25">
      <c r="A16" s="1" t="s">
        <v>115</v>
      </c>
      <c r="B16" s="1" t="s">
        <v>93</v>
      </c>
      <c r="C16" s="1" t="s">
        <v>8</v>
      </c>
      <c r="D16" s="1" t="s">
        <v>87</v>
      </c>
      <c r="E16" s="34" t="s">
        <v>21</v>
      </c>
      <c r="F16" s="1" t="s">
        <v>11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J16" s="5" t="s">
        <v>24</v>
      </c>
      <c r="AK16" s="1">
        <v>6</v>
      </c>
    </row>
    <row r="17" spans="1:41" x14ac:dyDescent="0.25">
      <c r="A17" s="1" t="s">
        <v>115</v>
      </c>
      <c r="B17" s="1" t="s">
        <v>93</v>
      </c>
      <c r="C17" s="1" t="s">
        <v>30</v>
      </c>
      <c r="D17" s="1" t="s">
        <v>59</v>
      </c>
      <c r="E17" s="34" t="s">
        <v>21</v>
      </c>
      <c r="F17" s="1" t="s">
        <v>10</v>
      </c>
      <c r="G17" s="5">
        <v>174</v>
      </c>
      <c r="H17" s="5">
        <v>325.91199999999998</v>
      </c>
      <c r="I17" s="5">
        <v>362.315</v>
      </c>
      <c r="J17" s="5">
        <v>434.613</v>
      </c>
      <c r="K17" s="5">
        <v>548.43200000000002</v>
      </c>
      <c r="L17" s="5">
        <v>803.49300000000005</v>
      </c>
      <c r="M17" s="5">
        <v>760.86300000000006</v>
      </c>
      <c r="N17" s="5">
        <v>491.51100000000002</v>
      </c>
      <c r="O17" s="5">
        <v>274.05900000000003</v>
      </c>
      <c r="P17" s="5">
        <v>17.042999999999999</v>
      </c>
      <c r="Q17" s="5">
        <v>13.952999999999999</v>
      </c>
      <c r="AK17" s="5">
        <v>7</v>
      </c>
      <c r="AM17" s="13">
        <f>+AO17/$AO$3</f>
        <v>4.178509867861864E-2</v>
      </c>
      <c r="AN17" s="7">
        <f>IF(AK17=1,AM17,AM17+AN15)</f>
        <v>0.60819113478325271</v>
      </c>
      <c r="AO17" s="5">
        <f>SUM(G17:AJ17)</f>
        <v>4206.1939999999995</v>
      </c>
    </row>
    <row r="18" spans="1:41" x14ac:dyDescent="0.25">
      <c r="A18" s="1" t="s">
        <v>115</v>
      </c>
      <c r="B18" s="1" t="s">
        <v>93</v>
      </c>
      <c r="C18" s="1" t="s">
        <v>30</v>
      </c>
      <c r="D18" s="1" t="s">
        <v>59</v>
      </c>
      <c r="E18" s="34" t="s">
        <v>21</v>
      </c>
      <c r="F18" s="1" t="s">
        <v>11</v>
      </c>
      <c r="G18" s="5">
        <v>-1</v>
      </c>
      <c r="H18" s="5">
        <v>-1</v>
      </c>
      <c r="I18" s="5">
        <v>-1</v>
      </c>
      <c r="J18" s="5">
        <v>-1</v>
      </c>
      <c r="K18" s="5">
        <v>-1</v>
      </c>
      <c r="L18" s="5">
        <v>-1</v>
      </c>
      <c r="M18" s="5">
        <v>-1</v>
      </c>
      <c r="N18" s="5">
        <v>-1</v>
      </c>
      <c r="O18" s="5">
        <v>-1</v>
      </c>
      <c r="P18" s="5">
        <v>-1</v>
      </c>
      <c r="Q18" s="5">
        <v>-1</v>
      </c>
      <c r="AK18" s="1">
        <v>7</v>
      </c>
    </row>
    <row r="19" spans="1:41" x14ac:dyDescent="0.25">
      <c r="A19" s="1" t="s">
        <v>115</v>
      </c>
      <c r="B19" s="1" t="s">
        <v>93</v>
      </c>
      <c r="C19" s="1" t="s">
        <v>30</v>
      </c>
      <c r="D19" s="1" t="s">
        <v>70</v>
      </c>
      <c r="E19" s="34" t="s">
        <v>28</v>
      </c>
      <c r="F19" s="1" t="s">
        <v>10</v>
      </c>
      <c r="G19" s="5">
        <v>146</v>
      </c>
      <c r="H19" s="5">
        <v>133</v>
      </c>
      <c r="I19" s="5">
        <v>126</v>
      </c>
      <c r="J19" s="5">
        <v>96</v>
      </c>
      <c r="K19" s="5">
        <v>82</v>
      </c>
      <c r="L19" s="5">
        <v>80</v>
      </c>
      <c r="M19" s="5">
        <v>83</v>
      </c>
      <c r="N19" s="5">
        <v>146.846</v>
      </c>
      <c r="O19" s="5">
        <v>151.131</v>
      </c>
      <c r="P19" s="5">
        <v>130.96799999999999</v>
      </c>
      <c r="Q19" s="5">
        <v>148.465</v>
      </c>
      <c r="R19" s="5">
        <v>170.74</v>
      </c>
      <c r="S19" s="5">
        <v>149.55000000000001</v>
      </c>
      <c r="T19" s="5">
        <v>136.363</v>
      </c>
      <c r="U19" s="5">
        <v>134.87100000000001</v>
      </c>
      <c r="V19" s="5">
        <v>138.553</v>
      </c>
      <c r="W19" s="5">
        <v>164.23099999999999</v>
      </c>
      <c r="X19" s="5">
        <v>177.78800000000001</v>
      </c>
      <c r="Y19" s="5">
        <v>185.63300000000001</v>
      </c>
      <c r="Z19" s="5">
        <v>181.001</v>
      </c>
      <c r="AA19" s="5">
        <v>191.14500000000001</v>
      </c>
      <c r="AB19" s="5">
        <v>173.12100000000001</v>
      </c>
      <c r="AC19" s="5">
        <v>175.953</v>
      </c>
      <c r="AK19" s="5">
        <v>8</v>
      </c>
      <c r="AM19" s="13">
        <f>+AO19/$AO$3</f>
        <v>3.2806236870487761E-2</v>
      </c>
      <c r="AN19" s="7">
        <f>IF(AK19=1,AM19,AM19+AN17)</f>
        <v>0.64099737165374049</v>
      </c>
      <c r="AO19" s="5">
        <f>SUM(G19:AJ19)</f>
        <v>3302.3589999999999</v>
      </c>
    </row>
    <row r="20" spans="1:41" x14ac:dyDescent="0.25">
      <c r="A20" s="1" t="s">
        <v>115</v>
      </c>
      <c r="B20" s="1" t="s">
        <v>93</v>
      </c>
      <c r="C20" s="1" t="s">
        <v>30</v>
      </c>
      <c r="D20" s="1" t="s">
        <v>70</v>
      </c>
      <c r="E20" s="34" t="s">
        <v>28</v>
      </c>
      <c r="F20" s="1"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K20" s="1">
        <v>8</v>
      </c>
    </row>
    <row r="21" spans="1:41" x14ac:dyDescent="0.25">
      <c r="A21" s="1" t="s">
        <v>115</v>
      </c>
      <c r="B21" s="1" t="s">
        <v>93</v>
      </c>
      <c r="C21" s="1" t="s">
        <v>8</v>
      </c>
      <c r="D21" s="1" t="s">
        <v>160</v>
      </c>
      <c r="E21" s="34" t="s">
        <v>22</v>
      </c>
      <c r="F21" s="1" t="s">
        <v>10</v>
      </c>
      <c r="G21" s="5">
        <v>104.17</v>
      </c>
      <c r="H21" s="5">
        <v>151.21</v>
      </c>
      <c r="I21" s="5">
        <v>134.30000000000001</v>
      </c>
      <c r="J21" s="5">
        <v>113.42</v>
      </c>
      <c r="K21" s="5">
        <v>157.47999999999999</v>
      </c>
      <c r="L21" s="5">
        <v>65.739999999999995</v>
      </c>
      <c r="M21" s="5">
        <v>188.95</v>
      </c>
      <c r="N21" s="5">
        <v>288.08</v>
      </c>
      <c r="O21" s="5">
        <v>207.93</v>
      </c>
      <c r="P21" s="5">
        <v>110.86</v>
      </c>
      <c r="Q21" s="5">
        <v>170.75</v>
      </c>
      <c r="R21" s="5">
        <v>114.74</v>
      </c>
      <c r="S21" s="5">
        <v>21.4</v>
      </c>
      <c r="T21" s="5">
        <v>7.75</v>
      </c>
      <c r="U21" s="5">
        <v>131.54</v>
      </c>
      <c r="V21" s="5">
        <v>65.91</v>
      </c>
      <c r="W21" s="5">
        <v>49.21</v>
      </c>
      <c r="X21" s="5">
        <v>43.85</v>
      </c>
      <c r="Y21" s="5">
        <v>15.49</v>
      </c>
      <c r="Z21" s="5">
        <v>45.41</v>
      </c>
      <c r="AA21" s="5">
        <v>41.74</v>
      </c>
      <c r="AB21" s="5">
        <v>86.71</v>
      </c>
      <c r="AC21" s="5">
        <v>15.28</v>
      </c>
      <c r="AD21" s="5">
        <v>48.15</v>
      </c>
      <c r="AE21" s="5">
        <v>24.707000000000001</v>
      </c>
      <c r="AF21" s="5">
        <v>17.646000000000001</v>
      </c>
      <c r="AG21" s="5">
        <v>23.853000000000002</v>
      </c>
      <c r="AH21" s="5">
        <v>3.0089999999999999</v>
      </c>
      <c r="AI21" s="5">
        <v>121.07599999999999</v>
      </c>
      <c r="AK21" s="5">
        <v>9</v>
      </c>
      <c r="AM21" s="13">
        <f>+AO21/$AO$3</f>
        <v>2.553443517457181E-2</v>
      </c>
      <c r="AN21" s="7">
        <f>IF(AK21=1,AM21,AM21+AN19)</f>
        <v>0.66653180682831226</v>
      </c>
      <c r="AO21" s="5">
        <f>SUM(G21:AJ21)</f>
        <v>2570.3609999999999</v>
      </c>
    </row>
    <row r="22" spans="1:41" x14ac:dyDescent="0.25">
      <c r="A22" s="1" t="s">
        <v>115</v>
      </c>
      <c r="B22" s="1" t="s">
        <v>93</v>
      </c>
      <c r="C22" s="1" t="s">
        <v>8</v>
      </c>
      <c r="D22" s="1" t="s">
        <v>160</v>
      </c>
      <c r="E22" s="34" t="s">
        <v>22</v>
      </c>
      <c r="F22" s="1" t="s">
        <v>11</v>
      </c>
      <c r="G22" s="5" t="s">
        <v>13</v>
      </c>
      <c r="H22" s="5" t="s">
        <v>13</v>
      </c>
      <c r="I22" s="5" t="s">
        <v>13</v>
      </c>
      <c r="J22" s="5" t="s">
        <v>13</v>
      </c>
      <c r="K22" s="5" t="s">
        <v>13</v>
      </c>
      <c r="L22" s="5" t="s">
        <v>13</v>
      </c>
      <c r="M22" s="5" t="s">
        <v>13</v>
      </c>
      <c r="N22" s="5" t="s">
        <v>13</v>
      </c>
      <c r="O22" s="5" t="s">
        <v>13</v>
      </c>
      <c r="P22" s="5" t="s">
        <v>13</v>
      </c>
      <c r="Q22" s="5" t="s">
        <v>13</v>
      </c>
      <c r="R22" s="5" t="s">
        <v>13</v>
      </c>
      <c r="S22" s="5">
        <v>-1</v>
      </c>
      <c r="T22" s="5">
        <v>-1</v>
      </c>
      <c r="U22" s="5" t="s">
        <v>15</v>
      </c>
      <c r="V22" s="5">
        <v>-1</v>
      </c>
      <c r="W22" s="5">
        <v>-1</v>
      </c>
      <c r="X22" s="5">
        <v>-1</v>
      </c>
      <c r="Y22" s="5" t="s">
        <v>15</v>
      </c>
      <c r="Z22" s="5" t="s">
        <v>15</v>
      </c>
      <c r="AA22" s="5" t="s">
        <v>15</v>
      </c>
      <c r="AB22" s="5" t="s">
        <v>13</v>
      </c>
      <c r="AC22" s="5" t="s">
        <v>15</v>
      </c>
      <c r="AD22" s="5" t="s">
        <v>15</v>
      </c>
      <c r="AE22" s="5" t="s">
        <v>13</v>
      </c>
      <c r="AF22" s="5">
        <v>-1</v>
      </c>
      <c r="AG22" s="5" t="s">
        <v>15</v>
      </c>
      <c r="AH22" s="5">
        <v>-1</v>
      </c>
      <c r="AI22" s="5">
        <v>-1</v>
      </c>
      <c r="AK22" s="1">
        <v>9</v>
      </c>
    </row>
    <row r="23" spans="1:41" x14ac:dyDescent="0.25">
      <c r="A23" s="1" t="s">
        <v>115</v>
      </c>
      <c r="B23" s="1" t="s">
        <v>93</v>
      </c>
      <c r="C23" s="1" t="s">
        <v>8</v>
      </c>
      <c r="D23" s="1" t="s">
        <v>27</v>
      </c>
      <c r="E23" s="34" t="s">
        <v>22</v>
      </c>
      <c r="F23" s="1" t="s">
        <v>10</v>
      </c>
      <c r="G23" s="5">
        <v>24</v>
      </c>
      <c r="H23" s="5">
        <v>58.045000000000002</v>
      </c>
      <c r="I23" s="5">
        <v>48</v>
      </c>
      <c r="J23" s="5">
        <v>71</v>
      </c>
      <c r="K23" s="5">
        <v>86</v>
      </c>
      <c r="L23" s="5">
        <v>175</v>
      </c>
      <c r="M23" s="5">
        <v>190</v>
      </c>
      <c r="N23" s="5">
        <v>80</v>
      </c>
      <c r="O23" s="5">
        <v>56.7</v>
      </c>
      <c r="P23" s="5">
        <v>50</v>
      </c>
      <c r="Q23" s="5">
        <v>54.6</v>
      </c>
      <c r="R23" s="5">
        <v>56.726999999999997</v>
      </c>
      <c r="S23" s="5">
        <v>109.512</v>
      </c>
      <c r="T23" s="5">
        <v>118.2</v>
      </c>
      <c r="U23" s="5">
        <v>184.43100000000001</v>
      </c>
      <c r="V23" s="5">
        <v>104.8</v>
      </c>
      <c r="W23" s="5">
        <v>68.7</v>
      </c>
      <c r="X23" s="5">
        <v>94.277000000000001</v>
      </c>
      <c r="Y23" s="5">
        <v>62.896000000000001</v>
      </c>
      <c r="Z23" s="5">
        <v>87.537000000000006</v>
      </c>
      <c r="AA23" s="5">
        <v>59.965000000000003</v>
      </c>
      <c r="AB23" s="5">
        <v>97.757000000000005</v>
      </c>
      <c r="AC23" s="5">
        <v>89.2</v>
      </c>
      <c r="AD23" s="5">
        <v>102.3</v>
      </c>
      <c r="AE23" s="5">
        <v>96.418999999999997</v>
      </c>
      <c r="AF23" s="5">
        <v>63.832999999999998</v>
      </c>
      <c r="AG23" s="5">
        <v>87.516999999999996</v>
      </c>
      <c r="AH23" s="5">
        <v>82.59</v>
      </c>
      <c r="AI23" s="5">
        <v>77.98</v>
      </c>
      <c r="AK23" s="5">
        <v>10</v>
      </c>
      <c r="AM23" s="13">
        <f>+AO23/$AO$3</f>
        <v>2.5212816017271825E-2</v>
      </c>
      <c r="AN23" s="7">
        <f>IF(AK23=1,AM23,AM23+AN21)</f>
        <v>0.69174462284558413</v>
      </c>
      <c r="AO23" s="5">
        <f>SUM(G23:AJ23)</f>
        <v>2537.9860000000003</v>
      </c>
    </row>
    <row r="24" spans="1:41" x14ac:dyDescent="0.25">
      <c r="A24" s="1" t="s">
        <v>115</v>
      </c>
      <c r="B24" s="1" t="s">
        <v>93</v>
      </c>
      <c r="C24" s="1" t="s">
        <v>8</v>
      </c>
      <c r="D24" s="1" t="s">
        <v>27</v>
      </c>
      <c r="E24" s="34" t="s">
        <v>22</v>
      </c>
      <c r="F24" s="1" t="s">
        <v>11</v>
      </c>
      <c r="G24" s="5" t="s">
        <v>13</v>
      </c>
      <c r="H24" s="5" t="s">
        <v>13</v>
      </c>
      <c r="I24" s="5" t="s">
        <v>13</v>
      </c>
      <c r="J24" s="5" t="s">
        <v>13</v>
      </c>
      <c r="K24" s="5" t="s">
        <v>13</v>
      </c>
      <c r="L24" s="5" t="s">
        <v>13</v>
      </c>
      <c r="M24" s="5" t="s">
        <v>13</v>
      </c>
      <c r="N24" s="5" t="s">
        <v>13</v>
      </c>
      <c r="O24" s="5" t="s">
        <v>13</v>
      </c>
      <c r="P24" s="5" t="s">
        <v>13</v>
      </c>
      <c r="Q24" s="5" t="s">
        <v>13</v>
      </c>
      <c r="R24" s="5" t="s">
        <v>13</v>
      </c>
      <c r="S24" s="5" t="s">
        <v>13</v>
      </c>
      <c r="T24" s="5" t="s">
        <v>13</v>
      </c>
      <c r="U24" s="5" t="s">
        <v>13</v>
      </c>
      <c r="V24" s="5" t="s">
        <v>13</v>
      </c>
      <c r="W24" s="5" t="s">
        <v>13</v>
      </c>
      <c r="X24" s="5" t="s">
        <v>15</v>
      </c>
      <c r="Y24" s="5" t="s">
        <v>15</v>
      </c>
      <c r="Z24" s="5" t="s">
        <v>15</v>
      </c>
      <c r="AA24" s="5" t="s">
        <v>15</v>
      </c>
      <c r="AB24" s="5" t="s">
        <v>15</v>
      </c>
      <c r="AC24" s="5">
        <v>-1</v>
      </c>
      <c r="AD24" s="5">
        <v>-1</v>
      </c>
      <c r="AE24" s="5">
        <v>-1</v>
      </c>
      <c r="AF24" s="5">
        <v>-1</v>
      </c>
      <c r="AG24" s="5">
        <v>-1</v>
      </c>
      <c r="AH24" s="5">
        <v>-1</v>
      </c>
      <c r="AI24" s="5">
        <v>-1</v>
      </c>
      <c r="AK24" s="1">
        <v>10</v>
      </c>
    </row>
    <row r="25" spans="1:41" x14ac:dyDescent="0.25">
      <c r="A25" s="1" t="s">
        <v>115</v>
      </c>
      <c r="B25" s="1" t="s">
        <v>93</v>
      </c>
      <c r="C25" s="1" t="s">
        <v>8</v>
      </c>
      <c r="D25" s="1" t="s">
        <v>212</v>
      </c>
      <c r="E25" s="34" t="s">
        <v>21</v>
      </c>
      <c r="F25" s="1" t="s">
        <v>10</v>
      </c>
      <c r="G25" s="5">
        <v>43.518000000000001</v>
      </c>
      <c r="H25" s="5">
        <v>55.241</v>
      </c>
      <c r="I25" s="5">
        <v>39.521999999999998</v>
      </c>
      <c r="J25" s="5">
        <v>157.99700000000001</v>
      </c>
      <c r="K25" s="5">
        <v>122.111</v>
      </c>
      <c r="L25" s="5">
        <v>195.2</v>
      </c>
      <c r="M25" s="5">
        <v>124.84699999999999</v>
      </c>
      <c r="N25" s="5">
        <v>140.07499999999999</v>
      </c>
      <c r="O25" s="5">
        <v>94.2</v>
      </c>
      <c r="P25" s="5">
        <v>28.4</v>
      </c>
      <c r="Q25" s="5">
        <v>11.8</v>
      </c>
      <c r="R25" s="5">
        <v>50.677999999999997</v>
      </c>
      <c r="S25" s="5">
        <v>24.111999999999998</v>
      </c>
      <c r="T25" s="5">
        <v>91.373000000000005</v>
      </c>
      <c r="U25" s="5">
        <v>38.170999999999999</v>
      </c>
      <c r="V25" s="5">
        <v>54.718000000000004</v>
      </c>
      <c r="W25" s="5">
        <v>59.865000000000002</v>
      </c>
      <c r="X25" s="5">
        <v>165.03</v>
      </c>
      <c r="Y25" s="5">
        <v>15.7</v>
      </c>
      <c r="Z25" s="5">
        <v>34.28</v>
      </c>
      <c r="AA25" s="5">
        <v>44.039000000000001</v>
      </c>
      <c r="AB25" s="5">
        <v>136.739</v>
      </c>
      <c r="AC25" s="5">
        <v>212.32599999999999</v>
      </c>
      <c r="AD25" s="5">
        <v>139.72900000000001</v>
      </c>
      <c r="AE25" s="5">
        <v>232.79</v>
      </c>
      <c r="AF25" s="5">
        <v>0.33100000000000002</v>
      </c>
      <c r="AH25" s="5">
        <v>0.32400000000000001</v>
      </c>
      <c r="AI25" s="5">
        <v>3.718</v>
      </c>
      <c r="AJ25" s="5">
        <v>95.204999999999998</v>
      </c>
      <c r="AK25" s="5">
        <v>11</v>
      </c>
      <c r="AM25" s="13">
        <f>+AO25/$AO$3</f>
        <v>2.3961635538369521E-2</v>
      </c>
      <c r="AN25" s="7">
        <f>IF(AK25=1,AM25,AM25+AN23)</f>
        <v>0.71570625838395363</v>
      </c>
      <c r="AO25" s="5">
        <f>SUM(G25:AJ25)</f>
        <v>2412.0390000000002</v>
      </c>
    </row>
    <row r="26" spans="1:41" x14ac:dyDescent="0.25">
      <c r="A26" s="1" t="s">
        <v>115</v>
      </c>
      <c r="B26" s="1" t="s">
        <v>93</v>
      </c>
      <c r="C26" s="1" t="s">
        <v>8</v>
      </c>
      <c r="D26" s="1" t="s">
        <v>212</v>
      </c>
      <c r="E26" s="34" t="s">
        <v>21</v>
      </c>
      <c r="F26" s="1" t="s">
        <v>11</v>
      </c>
      <c r="G26" s="5" t="s">
        <v>24</v>
      </c>
      <c r="H26" s="5" t="s">
        <v>24</v>
      </c>
      <c r="I26" s="5" t="s">
        <v>24</v>
      </c>
      <c r="J26" s="5" t="s">
        <v>24</v>
      </c>
      <c r="K26" s="5" t="s">
        <v>24</v>
      </c>
      <c r="L26" s="5" t="s">
        <v>24</v>
      </c>
      <c r="M26" s="5" t="s">
        <v>24</v>
      </c>
      <c r="N26" s="5" t="s">
        <v>24</v>
      </c>
      <c r="O26" s="5" t="s">
        <v>24</v>
      </c>
      <c r="P26" s="5" t="s">
        <v>24</v>
      </c>
      <c r="Q26" s="5" t="s">
        <v>24</v>
      </c>
      <c r="R26" s="5" t="s">
        <v>24</v>
      </c>
      <c r="S26" s="5" t="s">
        <v>24</v>
      </c>
      <c r="T26" s="5" t="s">
        <v>24</v>
      </c>
      <c r="U26" s="5" t="s">
        <v>24</v>
      </c>
      <c r="V26" s="5" t="s">
        <v>24</v>
      </c>
      <c r="W26" s="5" t="s">
        <v>24</v>
      </c>
      <c r="X26" s="5" t="s">
        <v>24</v>
      </c>
      <c r="Y26" s="5">
        <v>-1</v>
      </c>
      <c r="Z26" s="5">
        <v>-1</v>
      </c>
      <c r="AA26" s="5" t="s">
        <v>24</v>
      </c>
      <c r="AB26" s="5" t="s">
        <v>24</v>
      </c>
      <c r="AC26" s="5" t="s">
        <v>24</v>
      </c>
      <c r="AD26" s="5" t="s">
        <v>24</v>
      </c>
      <c r="AE26" s="5">
        <v>-1</v>
      </c>
      <c r="AF26" s="5" t="s">
        <v>24</v>
      </c>
      <c r="AH26" s="5" t="s">
        <v>24</v>
      </c>
      <c r="AI26" s="5" t="s">
        <v>24</v>
      </c>
      <c r="AJ26" s="5" t="s">
        <v>24</v>
      </c>
      <c r="AK26" s="1">
        <v>11</v>
      </c>
    </row>
    <row r="27" spans="1:41" x14ac:dyDescent="0.25">
      <c r="A27" s="1" t="s">
        <v>115</v>
      </c>
      <c r="B27" s="1" t="s">
        <v>93</v>
      </c>
      <c r="C27" s="1" t="s">
        <v>8</v>
      </c>
      <c r="D27" s="1" t="s">
        <v>152</v>
      </c>
      <c r="E27" s="34" t="s">
        <v>21</v>
      </c>
      <c r="F27" s="1" t="s">
        <v>10</v>
      </c>
      <c r="H27" s="5">
        <v>62</v>
      </c>
      <c r="I27" s="5">
        <v>73</v>
      </c>
      <c r="J27" s="5">
        <v>62</v>
      </c>
      <c r="K27" s="5">
        <v>78</v>
      </c>
      <c r="L27" s="5">
        <v>120</v>
      </c>
      <c r="M27" s="5">
        <v>201</v>
      </c>
      <c r="N27" s="5">
        <v>23.2</v>
      </c>
      <c r="O27" s="5">
        <v>91.6</v>
      </c>
      <c r="P27" s="5">
        <v>87.8</v>
      </c>
      <c r="Q27" s="5">
        <v>88.5</v>
      </c>
      <c r="R27" s="5">
        <v>58.356999999999999</v>
      </c>
      <c r="S27" s="5">
        <v>96.322999999999993</v>
      </c>
      <c r="T27" s="5">
        <v>99</v>
      </c>
      <c r="U27" s="5">
        <v>65</v>
      </c>
      <c r="V27" s="5">
        <v>12.7</v>
      </c>
      <c r="W27" s="5">
        <v>77</v>
      </c>
      <c r="X27" s="5">
        <v>100.476</v>
      </c>
      <c r="Y27" s="5">
        <v>99.102000000000004</v>
      </c>
      <c r="Z27" s="5">
        <v>61.167000000000002</v>
      </c>
      <c r="AA27" s="5">
        <v>44.857999999999997</v>
      </c>
      <c r="AB27" s="5">
        <v>39.659999999999997</v>
      </c>
      <c r="AC27" s="5">
        <v>44.414999999999999</v>
      </c>
      <c r="AD27" s="5">
        <v>49.710999999999999</v>
      </c>
      <c r="AE27" s="5">
        <v>40.305999999999997</v>
      </c>
      <c r="AF27" s="5">
        <v>42.191000000000003</v>
      </c>
      <c r="AG27" s="5">
        <v>46.396999999999998</v>
      </c>
      <c r="AH27" s="5">
        <v>37.244</v>
      </c>
      <c r="AI27" s="5">
        <v>4.032</v>
      </c>
      <c r="AJ27" s="5">
        <v>10.412000000000001</v>
      </c>
      <c r="AK27" s="5">
        <v>12</v>
      </c>
      <c r="AM27" s="13">
        <f>+AO27/$AO$3</f>
        <v>1.9028439736507342E-2</v>
      </c>
      <c r="AN27" s="7">
        <f>IF(AK27=1,AM27,AM27+AN25)</f>
        <v>0.73473469812046099</v>
      </c>
      <c r="AO27" s="5">
        <f>SUM(G27:AJ27)</f>
        <v>1915.451</v>
      </c>
    </row>
    <row r="28" spans="1:41" x14ac:dyDescent="0.25">
      <c r="A28" s="1" t="s">
        <v>115</v>
      </c>
      <c r="B28" s="1" t="s">
        <v>93</v>
      </c>
      <c r="C28" s="1" t="s">
        <v>8</v>
      </c>
      <c r="D28" s="1" t="s">
        <v>152</v>
      </c>
      <c r="E28" s="34" t="s">
        <v>21</v>
      </c>
      <c r="F28" s="1" t="s">
        <v>11</v>
      </c>
      <c r="H28" s="5">
        <v>-1</v>
      </c>
      <c r="I28" s="5">
        <v>-1</v>
      </c>
      <c r="J28" s="5">
        <v>-1</v>
      </c>
      <c r="K28" s="5">
        <v>-1</v>
      </c>
      <c r="L28" s="5">
        <v>-1</v>
      </c>
      <c r="M28" s="5">
        <v>-1</v>
      </c>
      <c r="N28" s="5" t="s">
        <v>15</v>
      </c>
      <c r="O28" s="5" t="s">
        <v>15</v>
      </c>
      <c r="P28" s="5" t="s">
        <v>15</v>
      </c>
      <c r="Q28" s="5" t="s">
        <v>15</v>
      </c>
      <c r="R28" s="5" t="s">
        <v>15</v>
      </c>
      <c r="S28" s="5" t="s">
        <v>15</v>
      </c>
      <c r="T28" s="5" t="s">
        <v>15</v>
      </c>
      <c r="U28" s="5" t="s">
        <v>15</v>
      </c>
      <c r="V28" s="5" t="s">
        <v>15</v>
      </c>
      <c r="W28" s="5" t="s">
        <v>15</v>
      </c>
      <c r="X28" s="5" t="s">
        <v>15</v>
      </c>
      <c r="Y28" s="5" t="s">
        <v>15</v>
      </c>
      <c r="Z28" s="5" t="s">
        <v>15</v>
      </c>
      <c r="AA28" s="5" t="s">
        <v>15</v>
      </c>
      <c r="AB28" s="5" t="s">
        <v>15</v>
      </c>
      <c r="AC28" s="5" t="s">
        <v>15</v>
      </c>
      <c r="AD28" s="5" t="s">
        <v>15</v>
      </c>
      <c r="AE28" s="5" t="s">
        <v>15</v>
      </c>
      <c r="AF28" s="5" t="s">
        <v>15</v>
      </c>
      <c r="AG28" s="5" t="s">
        <v>15</v>
      </c>
      <c r="AH28" s="5" t="s">
        <v>15</v>
      </c>
      <c r="AI28" s="5" t="s">
        <v>15</v>
      </c>
      <c r="AJ28" s="5" t="s">
        <v>15</v>
      </c>
      <c r="AK28" s="1">
        <v>12</v>
      </c>
    </row>
    <row r="29" spans="1:41" x14ac:dyDescent="0.25">
      <c r="A29" s="1" t="s">
        <v>115</v>
      </c>
      <c r="B29" s="1" t="s">
        <v>93</v>
      </c>
      <c r="C29" s="1" t="s">
        <v>8</v>
      </c>
      <c r="D29" s="1" t="s">
        <v>52</v>
      </c>
      <c r="E29" s="34" t="s">
        <v>21</v>
      </c>
      <c r="F29" s="1" t="s">
        <v>10</v>
      </c>
      <c r="G29" s="5">
        <v>3</v>
      </c>
      <c r="H29" s="5">
        <v>13</v>
      </c>
      <c r="I29" s="5">
        <v>13</v>
      </c>
      <c r="J29" s="5">
        <v>13</v>
      </c>
      <c r="K29" s="5">
        <v>13</v>
      </c>
      <c r="L29" s="5">
        <v>27</v>
      </c>
      <c r="M29" s="5">
        <v>35</v>
      </c>
      <c r="N29" s="5">
        <v>67.7</v>
      </c>
      <c r="O29" s="5">
        <v>36.573999999999998</v>
      </c>
      <c r="P29" s="5">
        <v>50.139000000000003</v>
      </c>
      <c r="Q29" s="5">
        <v>70.427000000000007</v>
      </c>
      <c r="R29" s="5">
        <v>89.798000000000002</v>
      </c>
      <c r="S29" s="5">
        <v>86.021000000000001</v>
      </c>
      <c r="T29" s="5">
        <v>64.63</v>
      </c>
      <c r="U29" s="5">
        <v>91.028000000000006</v>
      </c>
      <c r="V29" s="5">
        <v>81.53</v>
      </c>
      <c r="W29" s="5">
        <v>92.951999999999998</v>
      </c>
      <c r="X29" s="5">
        <v>88.963999999999999</v>
      </c>
      <c r="Y29" s="5">
        <v>67.661000000000001</v>
      </c>
      <c r="Z29" s="5">
        <v>105.65</v>
      </c>
      <c r="AA29" s="5">
        <v>85.78</v>
      </c>
      <c r="AB29" s="5">
        <v>66.936000000000007</v>
      </c>
      <c r="AC29" s="5">
        <v>72.424999999999997</v>
      </c>
      <c r="AD29" s="5">
        <v>65.561000000000007</v>
      </c>
      <c r="AE29" s="5">
        <v>59.76</v>
      </c>
      <c r="AF29" s="5">
        <v>68.009</v>
      </c>
      <c r="AG29" s="5">
        <v>50.790999999999997</v>
      </c>
      <c r="AH29" s="5">
        <v>38.911000000000001</v>
      </c>
      <c r="AI29" s="5">
        <v>43.106999999999999</v>
      </c>
      <c r="AJ29" s="5">
        <v>29.134</v>
      </c>
      <c r="AK29" s="5">
        <v>13</v>
      </c>
      <c r="AM29" s="13">
        <f>+AO29/$AO$3</f>
        <v>1.6793616246664009E-2</v>
      </c>
      <c r="AN29" s="7">
        <f>IF(AK29=1,AM29,AM29+AN27)</f>
        <v>0.75152831436712497</v>
      </c>
      <c r="AO29" s="5">
        <f>SUM(G29:AJ29)</f>
        <v>1690.4879999999998</v>
      </c>
    </row>
    <row r="30" spans="1:41" x14ac:dyDescent="0.25">
      <c r="A30" s="1" t="s">
        <v>115</v>
      </c>
      <c r="B30" s="1" t="s">
        <v>93</v>
      </c>
      <c r="C30" s="1" t="s">
        <v>8</v>
      </c>
      <c r="D30" s="1" t="s">
        <v>52</v>
      </c>
      <c r="E30" s="34" t="s">
        <v>21</v>
      </c>
      <c r="F30" s="1" t="s">
        <v>11</v>
      </c>
      <c r="G30" s="5" t="s">
        <v>15</v>
      </c>
      <c r="H30" s="5" t="s">
        <v>15</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15</v>
      </c>
      <c r="Y30" s="5" t="s">
        <v>15</v>
      </c>
      <c r="Z30" s="5" t="s">
        <v>15</v>
      </c>
      <c r="AA30" s="5" t="s">
        <v>15</v>
      </c>
      <c r="AB30" s="5" t="s">
        <v>15</v>
      </c>
      <c r="AC30" s="5" t="s">
        <v>13</v>
      </c>
      <c r="AD30" s="5" t="s">
        <v>13</v>
      </c>
      <c r="AE30" s="5" t="s">
        <v>13</v>
      </c>
      <c r="AF30" s="5" t="s">
        <v>13</v>
      </c>
      <c r="AG30" s="5" t="s">
        <v>13</v>
      </c>
      <c r="AH30" s="5" t="s">
        <v>13</v>
      </c>
      <c r="AI30" s="5" t="s">
        <v>13</v>
      </c>
      <c r="AJ30" s="5" t="s">
        <v>13</v>
      </c>
      <c r="AK30" s="1">
        <v>13</v>
      </c>
    </row>
    <row r="31" spans="1:41" x14ac:dyDescent="0.25">
      <c r="A31" s="1" t="s">
        <v>115</v>
      </c>
      <c r="B31" s="1" t="s">
        <v>93</v>
      </c>
      <c r="C31" s="1" t="s">
        <v>8</v>
      </c>
      <c r="D31" s="1" t="s">
        <v>217</v>
      </c>
      <c r="E31" s="34" t="s">
        <v>21</v>
      </c>
      <c r="F31" s="1" t="s">
        <v>10</v>
      </c>
      <c r="G31" s="5">
        <v>127</v>
      </c>
      <c r="H31" s="5">
        <v>111.1</v>
      </c>
      <c r="I31" s="5">
        <v>153</v>
      </c>
      <c r="J31" s="5">
        <v>197</v>
      </c>
      <c r="K31" s="5">
        <v>139</v>
      </c>
      <c r="L31" s="5">
        <v>51</v>
      </c>
      <c r="M31" s="5">
        <v>83</v>
      </c>
      <c r="N31" s="5">
        <v>59.51</v>
      </c>
      <c r="O31" s="5">
        <v>22.4</v>
      </c>
      <c r="P31" s="5">
        <v>37.35</v>
      </c>
      <c r="Q31" s="5">
        <v>18.559999999999999</v>
      </c>
      <c r="R31" s="5">
        <v>33.630000000000003</v>
      </c>
      <c r="S31" s="5">
        <v>24.414000000000001</v>
      </c>
      <c r="T31" s="5">
        <v>35.643999999999998</v>
      </c>
      <c r="U31" s="5">
        <v>41.741</v>
      </c>
      <c r="V31" s="5">
        <v>36.659999999999997</v>
      </c>
      <c r="W31" s="5">
        <v>39.753999999999998</v>
      </c>
      <c r="X31" s="5">
        <v>18.641999999999999</v>
      </c>
      <c r="Y31" s="5">
        <v>50.076000000000001</v>
      </c>
      <c r="Z31" s="5">
        <v>37.908000000000001</v>
      </c>
      <c r="AA31" s="5">
        <v>55.155999999999999</v>
      </c>
      <c r="AB31" s="5">
        <v>53.097999999999999</v>
      </c>
      <c r="AC31" s="5">
        <v>80.694000000000003</v>
      </c>
      <c r="AD31" s="5">
        <v>24.597999999999999</v>
      </c>
      <c r="AE31" s="5">
        <v>46.835000000000001</v>
      </c>
      <c r="AF31" s="5">
        <v>22.346</v>
      </c>
      <c r="AG31" s="5">
        <v>24.420999999999999</v>
      </c>
      <c r="AH31" s="5">
        <v>19.956</v>
      </c>
      <c r="AI31" s="5">
        <v>9.3030000000000008</v>
      </c>
      <c r="AJ31" s="5">
        <v>18.234000000000002</v>
      </c>
      <c r="AK31" s="5">
        <v>14</v>
      </c>
      <c r="AM31" s="13">
        <f>+AO31/$AO$3</f>
        <v>1.6610251106727536E-2</v>
      </c>
      <c r="AN31" s="7">
        <f>IF(AK31=1,AM31,AM31+AN29)</f>
        <v>0.76813856547385251</v>
      </c>
      <c r="AO31" s="5">
        <f>SUM(G31:AJ31)</f>
        <v>1672.0299999999997</v>
      </c>
    </row>
    <row r="32" spans="1:41" x14ac:dyDescent="0.25">
      <c r="A32" s="1" t="s">
        <v>115</v>
      </c>
      <c r="B32" s="1" t="s">
        <v>93</v>
      </c>
      <c r="C32" s="1" t="s">
        <v>8</v>
      </c>
      <c r="D32" s="1" t="s">
        <v>217</v>
      </c>
      <c r="E32" s="34" t="s">
        <v>21</v>
      </c>
      <c r="F32" s="1" t="s">
        <v>11</v>
      </c>
      <c r="G32" s="5" t="s">
        <v>15</v>
      </c>
      <c r="H32" s="5" t="s">
        <v>15</v>
      </c>
      <c r="I32" s="5" t="s">
        <v>15</v>
      </c>
      <c r="J32" s="5" t="s">
        <v>15</v>
      </c>
      <c r="K32" s="5" t="s">
        <v>15</v>
      </c>
      <c r="L32" s="5" t="s">
        <v>15</v>
      </c>
      <c r="M32" s="5" t="s">
        <v>13</v>
      </c>
      <c r="N32" s="5" t="s">
        <v>15</v>
      </c>
      <c r="O32" s="5" t="s">
        <v>15</v>
      </c>
      <c r="P32" s="5" t="s">
        <v>18</v>
      </c>
      <c r="Q32" s="5" t="s">
        <v>15</v>
      </c>
      <c r="R32" s="5" t="s">
        <v>15</v>
      </c>
      <c r="S32" s="5" t="s">
        <v>15</v>
      </c>
      <c r="T32" s="5" t="s">
        <v>15</v>
      </c>
      <c r="U32" s="5" t="s">
        <v>15</v>
      </c>
      <c r="V32" s="5" t="s">
        <v>15</v>
      </c>
      <c r="W32" s="5" t="s">
        <v>15</v>
      </c>
      <c r="X32" s="5" t="s">
        <v>13</v>
      </c>
      <c r="Y32" s="5" t="s">
        <v>13</v>
      </c>
      <c r="Z32" s="5" t="s">
        <v>13</v>
      </c>
      <c r="AA32" s="5" t="s">
        <v>13</v>
      </c>
      <c r="AB32" s="5" t="s">
        <v>13</v>
      </c>
      <c r="AC32" s="5" t="s">
        <v>13</v>
      </c>
      <c r="AD32" s="5" t="s">
        <v>13</v>
      </c>
      <c r="AE32" s="5" t="s">
        <v>13</v>
      </c>
      <c r="AF32" s="5" t="s">
        <v>13</v>
      </c>
      <c r="AG32" s="5" t="s">
        <v>13</v>
      </c>
      <c r="AH32" s="5" t="s">
        <v>13</v>
      </c>
      <c r="AI32" s="5" t="s">
        <v>13</v>
      </c>
      <c r="AJ32" s="5" t="s">
        <v>13</v>
      </c>
      <c r="AK32" s="1">
        <v>14</v>
      </c>
    </row>
    <row r="33" spans="1:41" x14ac:dyDescent="0.25">
      <c r="A33" s="1" t="s">
        <v>115</v>
      </c>
      <c r="B33" s="1" t="s">
        <v>93</v>
      </c>
      <c r="C33" s="1" t="s">
        <v>8</v>
      </c>
      <c r="D33" s="1" t="s">
        <v>27</v>
      </c>
      <c r="E33" s="34" t="s">
        <v>21</v>
      </c>
      <c r="F33" s="1" t="s">
        <v>10</v>
      </c>
      <c r="G33" s="5">
        <v>51.899000000000001</v>
      </c>
      <c r="H33" s="5">
        <v>59.341999999999999</v>
      </c>
      <c r="I33" s="5">
        <v>63.570999999999998</v>
      </c>
      <c r="J33" s="5">
        <v>71.712999999999994</v>
      </c>
      <c r="K33" s="5">
        <v>56.156999999999996</v>
      </c>
      <c r="L33" s="5">
        <v>51.347999999999999</v>
      </c>
      <c r="M33" s="5">
        <v>50.076000000000001</v>
      </c>
      <c r="N33" s="5">
        <v>45.462000000000003</v>
      </c>
      <c r="O33" s="5">
        <v>27.396999999999998</v>
      </c>
      <c r="P33" s="5">
        <v>37.603000000000002</v>
      </c>
      <c r="Q33" s="5">
        <v>65.085999999999999</v>
      </c>
      <c r="R33" s="5">
        <v>44.094000000000001</v>
      </c>
      <c r="S33" s="5">
        <v>50.582000000000001</v>
      </c>
      <c r="T33" s="5">
        <v>53.497999999999998</v>
      </c>
      <c r="U33" s="5">
        <v>37.313000000000002</v>
      </c>
      <c r="V33" s="5">
        <v>25.344999999999999</v>
      </c>
      <c r="W33" s="5">
        <v>51.197000000000003</v>
      </c>
      <c r="X33" s="5">
        <v>57.069000000000003</v>
      </c>
      <c r="Y33" s="5">
        <v>53.01</v>
      </c>
      <c r="Z33" s="5">
        <v>55.518999999999998</v>
      </c>
      <c r="AA33" s="5">
        <v>51.527999999999999</v>
      </c>
      <c r="AB33" s="5">
        <v>40.765000000000001</v>
      </c>
      <c r="AC33" s="5">
        <v>60.460999999999999</v>
      </c>
      <c r="AD33" s="5">
        <v>82.51</v>
      </c>
      <c r="AE33" s="5">
        <v>97.414000000000001</v>
      </c>
      <c r="AF33" s="5">
        <v>61.539000000000001</v>
      </c>
      <c r="AG33" s="5">
        <v>60.49</v>
      </c>
      <c r="AH33" s="5">
        <v>42.459000000000003</v>
      </c>
      <c r="AI33" s="5">
        <v>42.973999999999997</v>
      </c>
      <c r="AJ33" s="5">
        <v>71.757999999999996</v>
      </c>
      <c r="AK33" s="5">
        <v>15</v>
      </c>
      <c r="AM33" s="13">
        <f>+AO33/$AO$3</f>
        <v>1.6085219629276983E-2</v>
      </c>
      <c r="AN33" s="7">
        <f>IF(AK33=1,AM33,AM33+AN31)</f>
        <v>0.78422378510312951</v>
      </c>
      <c r="AO33" s="5">
        <f>SUM(G33:AJ33)</f>
        <v>1619.1790000000001</v>
      </c>
    </row>
    <row r="34" spans="1:41" x14ac:dyDescent="0.25">
      <c r="A34" s="1" t="s">
        <v>115</v>
      </c>
      <c r="B34" s="1" t="s">
        <v>93</v>
      </c>
      <c r="C34" s="1" t="s">
        <v>8</v>
      </c>
      <c r="D34" s="1" t="s">
        <v>27</v>
      </c>
      <c r="E34" s="34" t="s">
        <v>21</v>
      </c>
      <c r="F34" s="1" t="s">
        <v>11</v>
      </c>
      <c r="G34" s="5" t="s">
        <v>13</v>
      </c>
      <c r="H34" s="5" t="s">
        <v>13</v>
      </c>
      <c r="I34" s="5" t="s">
        <v>13</v>
      </c>
      <c r="J34" s="5" t="s">
        <v>13</v>
      </c>
      <c r="K34" s="5" t="s">
        <v>13</v>
      </c>
      <c r="L34" s="5" t="s">
        <v>13</v>
      </c>
      <c r="M34" s="5" t="s">
        <v>13</v>
      </c>
      <c r="N34" s="5" t="s">
        <v>13</v>
      </c>
      <c r="O34" s="5" t="s">
        <v>24</v>
      </c>
      <c r="P34" s="5" t="s">
        <v>24</v>
      </c>
      <c r="Q34" s="5" t="s">
        <v>13</v>
      </c>
      <c r="R34" s="5" t="s">
        <v>13</v>
      </c>
      <c r="S34" s="5" t="s">
        <v>13</v>
      </c>
      <c r="T34" s="5" t="s">
        <v>13</v>
      </c>
      <c r="U34" s="5" t="s">
        <v>13</v>
      </c>
      <c r="V34" s="5" t="s">
        <v>13</v>
      </c>
      <c r="W34" s="5" t="s">
        <v>13</v>
      </c>
      <c r="X34" s="5" t="s">
        <v>13</v>
      </c>
      <c r="Y34" s="5" t="s">
        <v>13</v>
      </c>
      <c r="Z34" s="5" t="s">
        <v>13</v>
      </c>
      <c r="AA34" s="5" t="s">
        <v>15</v>
      </c>
      <c r="AB34" s="5" t="s">
        <v>15</v>
      </c>
      <c r="AC34" s="5" t="s">
        <v>15</v>
      </c>
      <c r="AD34" s="5" t="s">
        <v>15</v>
      </c>
      <c r="AE34" s="5" t="s">
        <v>15</v>
      </c>
      <c r="AF34" s="5" t="s">
        <v>15</v>
      </c>
      <c r="AG34" s="5" t="s">
        <v>15</v>
      </c>
      <c r="AH34" s="5" t="s">
        <v>15</v>
      </c>
      <c r="AI34" s="5" t="s">
        <v>15</v>
      </c>
      <c r="AJ34" s="5" t="s">
        <v>15</v>
      </c>
      <c r="AK34" s="1">
        <v>15</v>
      </c>
    </row>
    <row r="35" spans="1:41" x14ac:dyDescent="0.25">
      <c r="A35" s="1" t="s">
        <v>115</v>
      </c>
      <c r="B35" s="1" t="s">
        <v>93</v>
      </c>
      <c r="C35" s="1" t="s">
        <v>30</v>
      </c>
      <c r="D35" s="1" t="s">
        <v>36</v>
      </c>
      <c r="E35" s="34" t="s">
        <v>33</v>
      </c>
      <c r="F35" s="1" t="s">
        <v>10</v>
      </c>
      <c r="K35" s="5">
        <v>40.9</v>
      </c>
      <c r="L35" s="5">
        <v>71.099999999999994</v>
      </c>
      <c r="M35" s="5">
        <v>29.4</v>
      </c>
      <c r="N35" s="5">
        <v>23</v>
      </c>
      <c r="O35" s="5">
        <v>23</v>
      </c>
      <c r="P35" s="5">
        <v>115</v>
      </c>
      <c r="Q35" s="5">
        <v>207</v>
      </c>
      <c r="R35" s="5">
        <v>142</v>
      </c>
      <c r="S35" s="5">
        <v>30</v>
      </c>
      <c r="T35" s="5">
        <v>38</v>
      </c>
      <c r="U35" s="5">
        <v>47</v>
      </c>
      <c r="V35" s="5">
        <v>67</v>
      </c>
      <c r="W35" s="5">
        <v>60</v>
      </c>
      <c r="X35" s="5">
        <v>65</v>
      </c>
      <c r="Y35" s="5">
        <v>100</v>
      </c>
      <c r="Z35" s="5">
        <v>98</v>
      </c>
      <c r="AA35" s="5">
        <v>99</v>
      </c>
      <c r="AB35" s="5">
        <v>96</v>
      </c>
      <c r="AC35" s="5">
        <v>73</v>
      </c>
      <c r="AD35" s="5">
        <v>170</v>
      </c>
      <c r="AK35" s="5">
        <v>16</v>
      </c>
      <c r="AM35" s="13">
        <f>+AO35/$AO$3</f>
        <v>1.5839060521980104E-2</v>
      </c>
      <c r="AN35" s="7">
        <f>IF(AK35=1,AM35,AM35+AN33)</f>
        <v>0.80006284562510965</v>
      </c>
      <c r="AO35" s="5">
        <f>SUM(G35:AJ35)</f>
        <v>1594.4</v>
      </c>
    </row>
    <row r="36" spans="1:41" x14ac:dyDescent="0.25">
      <c r="A36" s="1" t="s">
        <v>115</v>
      </c>
      <c r="B36" s="1" t="s">
        <v>93</v>
      </c>
      <c r="C36" s="1" t="s">
        <v>30</v>
      </c>
      <c r="D36" s="1" t="s">
        <v>36</v>
      </c>
      <c r="E36" s="34" t="s">
        <v>33</v>
      </c>
      <c r="F36" s="1" t="s">
        <v>11</v>
      </c>
      <c r="K36" s="5">
        <v>-1</v>
      </c>
      <c r="L36" s="5">
        <v>-1</v>
      </c>
      <c r="M36" s="5">
        <v>-1</v>
      </c>
      <c r="N36" s="5">
        <v>-1</v>
      </c>
      <c r="O36" s="5">
        <v>-1</v>
      </c>
      <c r="P36" s="5">
        <v>-1</v>
      </c>
      <c r="Q36" s="5">
        <v>-1</v>
      </c>
      <c r="R36" s="5">
        <v>-1</v>
      </c>
      <c r="S36" s="5">
        <v>-1</v>
      </c>
      <c r="T36" s="5">
        <v>-1</v>
      </c>
      <c r="U36" s="5">
        <v>-1</v>
      </c>
      <c r="V36" s="5">
        <v>-1</v>
      </c>
      <c r="W36" s="5">
        <v>-1</v>
      </c>
      <c r="X36" s="5">
        <v>-1</v>
      </c>
      <c r="Y36" s="5">
        <v>-1</v>
      </c>
      <c r="Z36" s="5">
        <v>-1</v>
      </c>
      <c r="AA36" s="5">
        <v>-1</v>
      </c>
      <c r="AB36" s="5">
        <v>-1</v>
      </c>
      <c r="AC36" s="5">
        <v>-1</v>
      </c>
      <c r="AD36" s="5">
        <v>-1</v>
      </c>
      <c r="AK36" s="1">
        <v>16</v>
      </c>
    </row>
    <row r="37" spans="1:41" x14ac:dyDescent="0.25">
      <c r="A37" s="1" t="s">
        <v>115</v>
      </c>
      <c r="B37" s="1" t="s">
        <v>93</v>
      </c>
      <c r="C37" s="1" t="s">
        <v>8</v>
      </c>
      <c r="D37" s="1" t="s">
        <v>40</v>
      </c>
      <c r="E37" s="34" t="s">
        <v>21</v>
      </c>
      <c r="F37" s="1" t="s">
        <v>10</v>
      </c>
      <c r="G37" s="5">
        <v>33</v>
      </c>
      <c r="H37" s="5">
        <v>52</v>
      </c>
      <c r="I37" s="5">
        <v>50</v>
      </c>
      <c r="J37" s="5">
        <v>26</v>
      </c>
      <c r="K37" s="5">
        <v>47</v>
      </c>
      <c r="L37" s="5">
        <v>60</v>
      </c>
      <c r="M37" s="5">
        <v>100</v>
      </c>
      <c r="N37" s="5">
        <v>87</v>
      </c>
      <c r="O37" s="5">
        <v>104</v>
      </c>
      <c r="P37" s="5">
        <v>69</v>
      </c>
      <c r="Q37" s="5">
        <v>72</v>
      </c>
      <c r="R37" s="5">
        <v>45</v>
      </c>
      <c r="S37" s="5">
        <v>42</v>
      </c>
      <c r="T37" s="5">
        <v>33</v>
      </c>
      <c r="U37" s="5">
        <v>49</v>
      </c>
      <c r="V37" s="5">
        <v>54</v>
      </c>
      <c r="W37" s="5">
        <v>32</v>
      </c>
      <c r="X37" s="5">
        <v>69</v>
      </c>
      <c r="Y37" s="5">
        <v>53</v>
      </c>
      <c r="Z37" s="5">
        <v>32</v>
      </c>
      <c r="AA37" s="5">
        <v>63</v>
      </c>
      <c r="AB37" s="5">
        <v>63</v>
      </c>
      <c r="AC37" s="5">
        <v>50.942999999999998</v>
      </c>
      <c r="AD37" s="5">
        <v>49.115000000000002</v>
      </c>
      <c r="AE37" s="5">
        <v>42.975999999999999</v>
      </c>
      <c r="AF37" s="5">
        <v>46.075000000000003</v>
      </c>
      <c r="AG37" s="5">
        <v>56.149000000000001</v>
      </c>
      <c r="AH37" s="5">
        <v>40.966000000000001</v>
      </c>
      <c r="AI37" s="5">
        <v>18.297000000000001</v>
      </c>
      <c r="AJ37" s="5">
        <v>45.470999999999997</v>
      </c>
      <c r="AK37" s="5">
        <v>17</v>
      </c>
      <c r="AM37" s="13">
        <f>+AO37/$AO$3</f>
        <v>1.5745599733350657E-2</v>
      </c>
      <c r="AN37" s="7">
        <f>IF(AK37=1,AM37,AM37+AN35)</f>
        <v>0.81580844535846031</v>
      </c>
      <c r="AO37" s="5">
        <f>SUM(G37:AJ37)</f>
        <v>1584.9920000000002</v>
      </c>
    </row>
    <row r="38" spans="1:41" x14ac:dyDescent="0.25">
      <c r="A38" s="1" t="s">
        <v>115</v>
      </c>
      <c r="B38" s="1" t="s">
        <v>93</v>
      </c>
      <c r="C38" s="1" t="s">
        <v>8</v>
      </c>
      <c r="D38" s="1" t="s">
        <v>40</v>
      </c>
      <c r="E38" s="34" t="s">
        <v>21</v>
      </c>
      <c r="F38" s="1" t="s">
        <v>11</v>
      </c>
      <c r="G38" s="5">
        <v>-1</v>
      </c>
      <c r="H38" s="5">
        <v>-1</v>
      </c>
      <c r="I38" s="5">
        <v>-1</v>
      </c>
      <c r="J38" s="5">
        <v>-1</v>
      </c>
      <c r="K38" s="5">
        <v>-1</v>
      </c>
      <c r="L38" s="5">
        <v>-1</v>
      </c>
      <c r="M38" s="5">
        <v>-1</v>
      </c>
      <c r="N38" s="5">
        <v>-1</v>
      </c>
      <c r="O38" s="5">
        <v>-1</v>
      </c>
      <c r="P38" s="5">
        <v>-1</v>
      </c>
      <c r="Q38" s="5" t="s">
        <v>15</v>
      </c>
      <c r="R38" s="5" t="s">
        <v>15</v>
      </c>
      <c r="S38" s="5" t="s">
        <v>15</v>
      </c>
      <c r="T38" s="5" t="s">
        <v>15</v>
      </c>
      <c r="U38" s="5" t="s">
        <v>15</v>
      </c>
      <c r="V38" s="5" t="s">
        <v>15</v>
      </c>
      <c r="W38" s="5">
        <v>-1</v>
      </c>
      <c r="X38" s="5">
        <v>-1</v>
      </c>
      <c r="Y38" s="5">
        <v>-1</v>
      </c>
      <c r="Z38" s="5">
        <v>-1</v>
      </c>
      <c r="AA38" s="5">
        <v>-1</v>
      </c>
      <c r="AB38" s="5">
        <v>-1</v>
      </c>
      <c r="AC38" s="5">
        <v>-1</v>
      </c>
      <c r="AD38" s="5">
        <v>-1</v>
      </c>
      <c r="AE38" s="5">
        <v>-1</v>
      </c>
      <c r="AF38" s="5">
        <v>-1</v>
      </c>
      <c r="AG38" s="5">
        <v>-1</v>
      </c>
      <c r="AH38" s="5">
        <v>-1</v>
      </c>
      <c r="AI38" s="5">
        <v>-1</v>
      </c>
      <c r="AJ38" s="5">
        <v>-1</v>
      </c>
      <c r="AK38" s="1">
        <v>17</v>
      </c>
    </row>
    <row r="39" spans="1:41" x14ac:dyDescent="0.25">
      <c r="A39" s="1" t="s">
        <v>115</v>
      </c>
      <c r="B39" s="1" t="s">
        <v>93</v>
      </c>
      <c r="C39" s="1" t="s">
        <v>30</v>
      </c>
      <c r="D39" s="1" t="s">
        <v>122</v>
      </c>
      <c r="E39" s="34" t="s">
        <v>21</v>
      </c>
      <c r="F39" s="1" t="s">
        <v>10</v>
      </c>
      <c r="N39" s="5">
        <v>52.771000000000001</v>
      </c>
      <c r="O39" s="5">
        <v>184.00299999999999</v>
      </c>
      <c r="P39" s="5">
        <v>258.012</v>
      </c>
      <c r="Q39" s="5">
        <v>167.06200000000001</v>
      </c>
      <c r="R39" s="5">
        <v>88.855999999999995</v>
      </c>
      <c r="S39" s="5">
        <v>6.5170000000000003</v>
      </c>
      <c r="T39" s="5">
        <v>159.51400000000001</v>
      </c>
      <c r="U39" s="5">
        <v>209.00299999999999</v>
      </c>
      <c r="V39" s="5">
        <v>205.072</v>
      </c>
      <c r="W39" s="5">
        <v>177.346</v>
      </c>
      <c r="Y39" s="5">
        <v>34.076999999999998</v>
      </c>
      <c r="AK39" s="5">
        <v>18</v>
      </c>
      <c r="AM39" s="13">
        <f>+AO39/$AO$3</f>
        <v>1.532082402533551E-2</v>
      </c>
      <c r="AN39" s="7">
        <f>IF(AK39=1,AM39,AM39+AN37)</f>
        <v>0.83112926938379583</v>
      </c>
      <c r="AO39" s="5">
        <f>SUM(G39:AJ39)</f>
        <v>1542.2329999999999</v>
      </c>
    </row>
    <row r="40" spans="1:41" x14ac:dyDescent="0.25">
      <c r="A40" s="1" t="s">
        <v>115</v>
      </c>
      <c r="B40" s="1" t="s">
        <v>93</v>
      </c>
      <c r="C40" s="1" t="s">
        <v>30</v>
      </c>
      <c r="D40" s="1" t="s">
        <v>122</v>
      </c>
      <c r="E40" s="34" t="s">
        <v>21</v>
      </c>
      <c r="F40" s="1" t="s">
        <v>11</v>
      </c>
      <c r="N40" s="5">
        <v>-1</v>
      </c>
      <c r="O40" s="5">
        <v>-1</v>
      </c>
      <c r="P40" s="5">
        <v>-1</v>
      </c>
      <c r="Q40" s="5">
        <v>-1</v>
      </c>
      <c r="R40" s="5">
        <v>-1</v>
      </c>
      <c r="S40" s="5">
        <v>-1</v>
      </c>
      <c r="T40" s="5">
        <v>-1</v>
      </c>
      <c r="U40" s="5">
        <v>-1</v>
      </c>
      <c r="V40" s="5">
        <v>-1</v>
      </c>
      <c r="W40" s="5">
        <v>-1</v>
      </c>
      <c r="Y40" s="5">
        <v>-1</v>
      </c>
      <c r="AK40" s="1">
        <v>18</v>
      </c>
    </row>
    <row r="41" spans="1:41" x14ac:dyDescent="0.25">
      <c r="A41" s="1" t="s">
        <v>115</v>
      </c>
      <c r="B41" s="1" t="s">
        <v>93</v>
      </c>
      <c r="C41" s="1" t="s">
        <v>30</v>
      </c>
      <c r="D41" s="1" t="s">
        <v>220</v>
      </c>
      <c r="E41" s="34" t="s">
        <v>14</v>
      </c>
      <c r="F41" s="1" t="s">
        <v>10</v>
      </c>
      <c r="P41" s="5">
        <v>8.9</v>
      </c>
      <c r="Q41" s="5">
        <v>18.087</v>
      </c>
      <c r="R41" s="5">
        <v>16.818000000000001</v>
      </c>
      <c r="S41" s="5">
        <v>20.687000000000001</v>
      </c>
      <c r="T41" s="5">
        <v>53.418999999999997</v>
      </c>
      <c r="U41" s="5">
        <v>45.923000000000002</v>
      </c>
      <c r="V41" s="5">
        <v>70.058000000000007</v>
      </c>
      <c r="W41" s="5">
        <v>72.174000000000007</v>
      </c>
      <c r="X41" s="5">
        <v>58.378999999999998</v>
      </c>
      <c r="Y41" s="5">
        <v>64.245999999999995</v>
      </c>
      <c r="Z41" s="5">
        <v>119.407</v>
      </c>
      <c r="AA41" s="5">
        <v>98.52</v>
      </c>
      <c r="AB41" s="5">
        <v>111.19</v>
      </c>
      <c r="AC41" s="5">
        <v>53.243000000000002</v>
      </c>
      <c r="AD41" s="5">
        <v>91.444999999999993</v>
      </c>
      <c r="AE41" s="5">
        <v>133.90100000000001</v>
      </c>
      <c r="AF41" s="5">
        <v>92.863</v>
      </c>
      <c r="AG41" s="5">
        <v>81.864999999999995</v>
      </c>
      <c r="AH41" s="5">
        <v>78.043999999999997</v>
      </c>
      <c r="AI41" s="5">
        <v>60.694000000000003</v>
      </c>
      <c r="AJ41" s="5">
        <v>84.995000000000005</v>
      </c>
      <c r="AK41" s="5">
        <v>19</v>
      </c>
      <c r="AM41" s="13">
        <f>+AO41/$AO$3</f>
        <v>1.4254141183170678E-2</v>
      </c>
      <c r="AN41" s="7">
        <f>IF(AK41=1,AM41,AM41+AN39)</f>
        <v>0.84538341056696653</v>
      </c>
      <c r="AO41" s="5">
        <f>SUM(G41:AJ41)</f>
        <v>1434.8580000000002</v>
      </c>
    </row>
    <row r="42" spans="1:41" x14ac:dyDescent="0.25">
      <c r="A42" s="1" t="s">
        <v>115</v>
      </c>
      <c r="B42" s="1" t="s">
        <v>93</v>
      </c>
      <c r="C42" s="1" t="s">
        <v>30</v>
      </c>
      <c r="D42" s="1" t="s">
        <v>220</v>
      </c>
      <c r="E42" s="34" t="s">
        <v>14</v>
      </c>
      <c r="F42" s="1" t="s">
        <v>11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-1</v>
      </c>
      <c r="AJ42" s="5">
        <v>-1</v>
      </c>
      <c r="AK42" s="1">
        <v>19</v>
      </c>
    </row>
    <row r="43" spans="1:41" x14ac:dyDescent="0.25">
      <c r="A43" s="1" t="s">
        <v>115</v>
      </c>
      <c r="B43" s="1" t="s">
        <v>93</v>
      </c>
      <c r="C43" s="1" t="s">
        <v>8</v>
      </c>
      <c r="D43" s="1" t="s">
        <v>215</v>
      </c>
      <c r="E43" s="34" t="s">
        <v>21</v>
      </c>
      <c r="F43" s="1" t="s">
        <v>10</v>
      </c>
      <c r="L43" s="5">
        <v>20.25</v>
      </c>
      <c r="M43" s="5">
        <v>17.45</v>
      </c>
      <c r="N43" s="5">
        <v>4.0999999999999996</v>
      </c>
      <c r="O43" s="5">
        <v>7.6</v>
      </c>
      <c r="P43" s="5">
        <v>5.6</v>
      </c>
      <c r="Q43" s="5">
        <v>30.844000000000001</v>
      </c>
      <c r="R43" s="5">
        <v>26.565999999999999</v>
      </c>
      <c r="S43" s="5">
        <v>47.802</v>
      </c>
      <c r="T43" s="5">
        <v>105.146</v>
      </c>
      <c r="U43" s="5">
        <v>135.286</v>
      </c>
      <c r="V43" s="5">
        <v>156.59100000000001</v>
      </c>
      <c r="W43" s="5">
        <v>105.52</v>
      </c>
      <c r="X43" s="5">
        <v>139.35</v>
      </c>
      <c r="Y43" s="5">
        <v>54.024000000000001</v>
      </c>
      <c r="Z43" s="5">
        <v>53.113999999999997</v>
      </c>
      <c r="AA43" s="5">
        <v>25.042999999999999</v>
      </c>
      <c r="AB43" s="5">
        <v>22.315000000000001</v>
      </c>
      <c r="AC43" s="5">
        <v>45.191000000000003</v>
      </c>
      <c r="AD43" s="5">
        <v>50.220999999999997</v>
      </c>
      <c r="AE43" s="5">
        <v>57.024999999999999</v>
      </c>
      <c r="AF43" s="5">
        <v>73.927000000000007</v>
      </c>
      <c r="AG43" s="5">
        <v>18.015000000000001</v>
      </c>
      <c r="AH43" s="5">
        <v>27.300999999999998</v>
      </c>
      <c r="AI43" s="5">
        <v>36.816000000000003</v>
      </c>
      <c r="AJ43" s="5">
        <v>35.768999999999998</v>
      </c>
      <c r="AK43" s="5">
        <v>20</v>
      </c>
      <c r="AM43" s="13">
        <f>+AO43/$AO$3</f>
        <v>1.2923040206338542E-2</v>
      </c>
      <c r="AN43" s="7">
        <f>IF(AK43=1,AM43,AM43+AN41)</f>
        <v>0.85830645077330503</v>
      </c>
      <c r="AO43" s="5">
        <f>SUM(G43:AJ43)</f>
        <v>1300.8660000000002</v>
      </c>
    </row>
    <row r="44" spans="1:41" x14ac:dyDescent="0.25">
      <c r="A44" s="1" t="s">
        <v>115</v>
      </c>
      <c r="B44" s="1" t="s">
        <v>93</v>
      </c>
      <c r="C44" s="1" t="s">
        <v>8</v>
      </c>
      <c r="D44" s="1" t="s">
        <v>215</v>
      </c>
      <c r="E44" s="34" t="s">
        <v>21</v>
      </c>
      <c r="F44" s="1" t="s">
        <v>11</v>
      </c>
      <c r="H44" s="5" t="s">
        <v>24</v>
      </c>
      <c r="L44" s="5" t="s">
        <v>15</v>
      </c>
      <c r="M44" s="5" t="s">
        <v>15</v>
      </c>
      <c r="N44" s="5" t="s">
        <v>15</v>
      </c>
      <c r="O44" s="5" t="s">
        <v>15</v>
      </c>
      <c r="P44" s="5" t="s">
        <v>15</v>
      </c>
      <c r="Q44" s="5" t="s">
        <v>15</v>
      </c>
      <c r="R44" s="5" t="s">
        <v>15</v>
      </c>
      <c r="S44" s="5" t="s">
        <v>15</v>
      </c>
      <c r="T44" s="5" t="s">
        <v>15</v>
      </c>
      <c r="U44" s="5" t="s">
        <v>13</v>
      </c>
      <c r="V44" s="5" t="s">
        <v>13</v>
      </c>
      <c r="W44" s="5" t="s">
        <v>13</v>
      </c>
      <c r="X44" s="5" t="s">
        <v>13</v>
      </c>
      <c r="Y44" s="5" t="s">
        <v>13</v>
      </c>
      <c r="Z44" s="5" t="s">
        <v>13</v>
      </c>
      <c r="AA44" s="5" t="s">
        <v>13</v>
      </c>
      <c r="AB44" s="5" t="s">
        <v>13</v>
      </c>
      <c r="AC44" s="5" t="s">
        <v>13</v>
      </c>
      <c r="AD44" s="5" t="s">
        <v>13</v>
      </c>
      <c r="AE44" s="5" t="s">
        <v>13</v>
      </c>
      <c r="AF44" s="5" t="s">
        <v>13</v>
      </c>
      <c r="AG44" s="5" t="s">
        <v>13</v>
      </c>
      <c r="AH44" s="5" t="s">
        <v>15</v>
      </c>
      <c r="AI44" s="5" t="s">
        <v>13</v>
      </c>
      <c r="AJ44" s="5" t="s">
        <v>15</v>
      </c>
      <c r="AK44" s="1">
        <v>20</v>
      </c>
    </row>
    <row r="45" spans="1:41" x14ac:dyDescent="0.25">
      <c r="A45" s="1" t="s">
        <v>115</v>
      </c>
      <c r="B45" s="1" t="s">
        <v>93</v>
      </c>
      <c r="C45" s="1" t="s">
        <v>30</v>
      </c>
      <c r="D45" s="1" t="s">
        <v>88</v>
      </c>
      <c r="E45" s="34" t="s">
        <v>22</v>
      </c>
      <c r="F45" s="1" t="s">
        <v>10</v>
      </c>
      <c r="K45" s="5">
        <v>22.791</v>
      </c>
      <c r="M45" s="5">
        <v>73.396000000000001</v>
      </c>
      <c r="N45" s="5">
        <v>53.354999999999997</v>
      </c>
      <c r="O45" s="5">
        <v>140.91</v>
      </c>
      <c r="P45" s="5">
        <v>103.16500000000001</v>
      </c>
      <c r="Q45" s="5">
        <v>774.904</v>
      </c>
      <c r="AK45" s="5">
        <v>21</v>
      </c>
      <c r="AM45" s="13">
        <f>+AO45/$AO$3</f>
        <v>1.1608300828026035E-2</v>
      </c>
      <c r="AN45" s="7">
        <f>IF(AK45=1,AM45,AM45+AN43)</f>
        <v>0.86991475160133103</v>
      </c>
      <c r="AO45" s="5">
        <f>SUM(G45:AJ45)</f>
        <v>1168.521</v>
      </c>
    </row>
    <row r="46" spans="1:41" x14ac:dyDescent="0.25">
      <c r="A46" s="1" t="s">
        <v>115</v>
      </c>
      <c r="B46" s="1" t="s">
        <v>93</v>
      </c>
      <c r="C46" s="1" t="s">
        <v>30</v>
      </c>
      <c r="D46" s="1" t="s">
        <v>88</v>
      </c>
      <c r="E46" s="34" t="s">
        <v>22</v>
      </c>
      <c r="F46" s="1" t="s">
        <v>11</v>
      </c>
      <c r="K46" s="5">
        <v>-1</v>
      </c>
      <c r="M46" s="5">
        <v>-1</v>
      </c>
      <c r="N46" s="5">
        <v>-1</v>
      </c>
      <c r="O46" s="5">
        <v>-1</v>
      </c>
      <c r="P46" s="5">
        <v>-1</v>
      </c>
      <c r="Q46" s="5">
        <v>-1</v>
      </c>
      <c r="AK46" s="1">
        <v>21</v>
      </c>
    </row>
    <row r="47" spans="1:41" x14ac:dyDescent="0.25">
      <c r="A47" s="1" t="s">
        <v>115</v>
      </c>
      <c r="B47" s="1" t="s">
        <v>93</v>
      </c>
      <c r="C47" s="1" t="s">
        <v>8</v>
      </c>
      <c r="D47" s="1" t="s">
        <v>236</v>
      </c>
      <c r="E47" s="34" t="s">
        <v>14</v>
      </c>
      <c r="F47" s="1" t="s">
        <v>10</v>
      </c>
      <c r="G47" s="5">
        <v>25</v>
      </c>
      <c r="H47" s="5">
        <v>28</v>
      </c>
      <c r="I47" s="5">
        <v>33.200000000000003</v>
      </c>
      <c r="J47" s="5">
        <v>36</v>
      </c>
      <c r="K47" s="5">
        <v>35</v>
      </c>
      <c r="L47" s="5">
        <v>33.299999999999997</v>
      </c>
      <c r="M47" s="5">
        <v>29.6</v>
      </c>
      <c r="N47" s="5">
        <v>32.1</v>
      </c>
      <c r="O47" s="5">
        <v>32.1</v>
      </c>
      <c r="P47" s="5">
        <v>32.1</v>
      </c>
      <c r="Q47" s="5">
        <v>32.1</v>
      </c>
      <c r="R47" s="5">
        <v>9</v>
      </c>
      <c r="S47" s="5">
        <v>21</v>
      </c>
      <c r="T47" s="5">
        <v>26.1</v>
      </c>
      <c r="U47" s="5">
        <v>66</v>
      </c>
      <c r="V47" s="5">
        <v>68</v>
      </c>
      <c r="W47" s="5">
        <v>70</v>
      </c>
      <c r="X47" s="5">
        <v>72</v>
      </c>
      <c r="Y47" s="5">
        <v>74</v>
      </c>
      <c r="Z47" s="5">
        <v>76</v>
      </c>
      <c r="AA47" s="5">
        <v>78</v>
      </c>
      <c r="AB47" s="5">
        <v>81</v>
      </c>
      <c r="AC47" s="5">
        <v>11</v>
      </c>
      <c r="AD47" s="5">
        <v>9.8000000000000007</v>
      </c>
      <c r="AE47" s="5">
        <v>12.6</v>
      </c>
      <c r="AK47" s="5">
        <v>22</v>
      </c>
      <c r="AM47" s="13">
        <f>+AO47/$AO$3</f>
        <v>1.0162668661556476E-2</v>
      </c>
      <c r="AN47" s="7">
        <f>IF(AK47=1,AM47,AM47+AN45)</f>
        <v>0.88007742026288749</v>
      </c>
      <c r="AO47" s="5">
        <f>SUM(G47:AJ47)</f>
        <v>1023.0000000000001</v>
      </c>
    </row>
    <row r="48" spans="1:41" x14ac:dyDescent="0.25">
      <c r="A48" s="1" t="s">
        <v>115</v>
      </c>
      <c r="B48" s="1" t="s">
        <v>93</v>
      </c>
      <c r="C48" s="1" t="s">
        <v>8</v>
      </c>
      <c r="D48" s="1" t="s">
        <v>236</v>
      </c>
      <c r="E48" s="34" t="s">
        <v>14</v>
      </c>
      <c r="F48" s="1" t="s">
        <v>11</v>
      </c>
      <c r="G48" s="5">
        <v>-1</v>
      </c>
      <c r="H48" s="5">
        <v>-1</v>
      </c>
      <c r="I48" s="5">
        <v>-1</v>
      </c>
      <c r="J48" s="5">
        <v>-1</v>
      </c>
      <c r="K48" s="5">
        <v>-1</v>
      </c>
      <c r="L48" s="5">
        <v>-1</v>
      </c>
      <c r="M48" s="5">
        <v>-1</v>
      </c>
      <c r="N48" s="5">
        <v>-1</v>
      </c>
      <c r="O48" s="5">
        <v>-1</v>
      </c>
      <c r="P48" s="5">
        <v>-1</v>
      </c>
      <c r="Q48" s="5">
        <v>-1</v>
      </c>
      <c r="R48" s="5">
        <v>-1</v>
      </c>
      <c r="S48" s="5">
        <v>-1</v>
      </c>
      <c r="T48" s="5">
        <v>-1</v>
      </c>
      <c r="U48" s="5">
        <v>-1</v>
      </c>
      <c r="V48" s="5">
        <v>-1</v>
      </c>
      <c r="W48" s="5">
        <v>-1</v>
      </c>
      <c r="X48" s="5">
        <v>-1</v>
      </c>
      <c r="Y48" s="5">
        <v>-1</v>
      </c>
      <c r="Z48" s="5">
        <v>-1</v>
      </c>
      <c r="AA48" s="5">
        <v>-1</v>
      </c>
      <c r="AB48" s="5">
        <v>-1</v>
      </c>
      <c r="AC48" s="5">
        <v>-1</v>
      </c>
      <c r="AD48" s="5">
        <v>-1</v>
      </c>
      <c r="AE48" s="5">
        <v>-1</v>
      </c>
      <c r="AK48" s="1">
        <v>22</v>
      </c>
    </row>
    <row r="49" spans="1:41" x14ac:dyDescent="0.25">
      <c r="A49" s="1" t="s">
        <v>115</v>
      </c>
      <c r="B49" s="1" t="s">
        <v>93</v>
      </c>
      <c r="C49" s="1" t="s">
        <v>8</v>
      </c>
      <c r="D49" s="1" t="s">
        <v>212</v>
      </c>
      <c r="E49" s="34" t="s">
        <v>28</v>
      </c>
      <c r="F49" s="1" t="s">
        <v>10</v>
      </c>
      <c r="W49" s="5">
        <v>118.143</v>
      </c>
      <c r="X49" s="5">
        <v>92.813999999999993</v>
      </c>
      <c r="Y49" s="5">
        <v>115.69</v>
      </c>
      <c r="Z49" s="5">
        <v>156.97900000000001</v>
      </c>
      <c r="AA49" s="5">
        <v>106.64100000000001</v>
      </c>
      <c r="AB49" s="5">
        <v>74.745999999999995</v>
      </c>
      <c r="AC49" s="5">
        <v>79.858000000000004</v>
      </c>
      <c r="AD49" s="5">
        <v>92.177000000000007</v>
      </c>
      <c r="AE49" s="5">
        <v>94.927000000000007</v>
      </c>
      <c r="AH49" s="5">
        <v>2.1640000000000001</v>
      </c>
      <c r="AJ49" s="5">
        <v>18.5</v>
      </c>
      <c r="AK49" s="5">
        <v>23</v>
      </c>
      <c r="AM49" s="13">
        <f>+AO49/$AO$3</f>
        <v>9.463689649146137E-3</v>
      </c>
      <c r="AN49" s="7">
        <f>IF(AK49=1,AM49,AM49+AN47)</f>
        <v>0.88954110991203361</v>
      </c>
      <c r="AO49" s="5">
        <f>SUM(G49:AJ49)</f>
        <v>952.6389999999999</v>
      </c>
    </row>
    <row r="50" spans="1:41" x14ac:dyDescent="0.25">
      <c r="A50" s="1" t="s">
        <v>115</v>
      </c>
      <c r="B50" s="1" t="s">
        <v>93</v>
      </c>
      <c r="C50" s="1" t="s">
        <v>8</v>
      </c>
      <c r="D50" s="1" t="s">
        <v>212</v>
      </c>
      <c r="E50" s="34" t="s">
        <v>28</v>
      </c>
      <c r="F50" s="1" t="s">
        <v>11</v>
      </c>
      <c r="W50" s="5">
        <v>-1</v>
      </c>
      <c r="X50" s="5">
        <v>-1</v>
      </c>
      <c r="Y50" s="5">
        <v>-1</v>
      </c>
      <c r="Z50" s="5">
        <v>-1</v>
      </c>
      <c r="AA50" s="5">
        <v>-1</v>
      </c>
      <c r="AB50" s="5">
        <v>-1</v>
      </c>
      <c r="AC50" s="5">
        <v>-1</v>
      </c>
      <c r="AD50" s="5">
        <v>-1</v>
      </c>
      <c r="AE50" s="5">
        <v>-1</v>
      </c>
      <c r="AH50" s="5">
        <v>-1</v>
      </c>
      <c r="AJ50" s="5">
        <v>-1</v>
      </c>
      <c r="AK50" s="1">
        <v>23</v>
      </c>
    </row>
    <row r="51" spans="1:41" x14ac:dyDescent="0.25">
      <c r="A51" s="1" t="s">
        <v>115</v>
      </c>
      <c r="B51" s="1" t="s">
        <v>93</v>
      </c>
      <c r="C51" s="1" t="s">
        <v>8</v>
      </c>
      <c r="D51" s="1" t="s">
        <v>219</v>
      </c>
      <c r="E51" s="34" t="s">
        <v>21</v>
      </c>
      <c r="F51" s="1" t="s">
        <v>10</v>
      </c>
      <c r="G51" s="5">
        <v>13</v>
      </c>
      <c r="H51" s="5">
        <v>56</v>
      </c>
      <c r="I51" s="5">
        <v>56</v>
      </c>
      <c r="J51" s="5">
        <v>144</v>
      </c>
      <c r="K51" s="5">
        <v>56</v>
      </c>
      <c r="L51" s="5">
        <v>2</v>
      </c>
      <c r="M51" s="5">
        <v>3.1</v>
      </c>
      <c r="N51" s="5">
        <v>1.0740000000000001</v>
      </c>
      <c r="O51" s="5">
        <v>0.69799999999999995</v>
      </c>
      <c r="Q51" s="5">
        <v>0.125</v>
      </c>
      <c r="R51" s="5">
        <v>0.5</v>
      </c>
      <c r="S51" s="5">
        <v>6.4850000000000003</v>
      </c>
      <c r="T51" s="5">
        <v>32.646999999999998</v>
      </c>
      <c r="U51" s="5">
        <v>63.616</v>
      </c>
      <c r="V51" s="5">
        <v>90.754999999999995</v>
      </c>
      <c r="W51" s="5">
        <v>36.4</v>
      </c>
      <c r="X51" s="5">
        <v>84.549000000000007</v>
      </c>
      <c r="Y51" s="5">
        <v>61.975000000000001</v>
      </c>
      <c r="Z51" s="5">
        <v>34</v>
      </c>
      <c r="AA51" s="5">
        <v>23.773</v>
      </c>
      <c r="AB51" s="5">
        <v>10.647</v>
      </c>
      <c r="AC51" s="5">
        <v>4.5359999999999996</v>
      </c>
      <c r="AD51" s="5">
        <v>26.184999999999999</v>
      </c>
      <c r="AE51" s="5">
        <v>25.126999999999999</v>
      </c>
      <c r="AF51" s="5">
        <v>24.545999999999999</v>
      </c>
      <c r="AG51" s="5">
        <v>12.91</v>
      </c>
      <c r="AH51" s="5">
        <v>20.359000000000002</v>
      </c>
      <c r="AI51" s="5">
        <v>11.523999999999999</v>
      </c>
      <c r="AJ51" s="5">
        <v>10.302</v>
      </c>
      <c r="AK51" s="5">
        <v>24</v>
      </c>
      <c r="AM51" s="13">
        <f>+AO51/$AO$3</f>
        <v>9.0682495819497371E-3</v>
      </c>
      <c r="AN51" s="7">
        <f>IF(AK51=1,AM51,AM51+AN49)</f>
        <v>0.89860935949398335</v>
      </c>
      <c r="AO51" s="5">
        <f>SUM(G51:AJ51)</f>
        <v>912.83299999999997</v>
      </c>
    </row>
    <row r="52" spans="1:41" x14ac:dyDescent="0.25">
      <c r="A52" s="1" t="s">
        <v>115</v>
      </c>
      <c r="B52" s="1" t="s">
        <v>93</v>
      </c>
      <c r="C52" s="1" t="s">
        <v>8</v>
      </c>
      <c r="D52" s="1" t="s">
        <v>219</v>
      </c>
      <c r="E52" s="34" t="s">
        <v>21</v>
      </c>
      <c r="F52" s="1" t="s">
        <v>11</v>
      </c>
      <c r="G52" s="5" t="s">
        <v>15</v>
      </c>
      <c r="H52" s="5">
        <v>-1</v>
      </c>
      <c r="I52" s="5" t="s">
        <v>15</v>
      </c>
      <c r="J52" s="5" t="s">
        <v>15</v>
      </c>
      <c r="K52" s="5" t="s">
        <v>15</v>
      </c>
      <c r="L52" s="5" t="s">
        <v>15</v>
      </c>
      <c r="M52" s="5" t="s">
        <v>15</v>
      </c>
      <c r="N52" s="5">
        <v>-1</v>
      </c>
      <c r="O52" s="5" t="s">
        <v>15</v>
      </c>
      <c r="Q52" s="5" t="s">
        <v>15</v>
      </c>
      <c r="R52" s="5" t="s">
        <v>15</v>
      </c>
      <c r="S52" s="5" t="s">
        <v>15</v>
      </c>
      <c r="T52" s="5" t="s">
        <v>15</v>
      </c>
      <c r="U52" s="5" t="s">
        <v>15</v>
      </c>
      <c r="V52" s="5" t="s">
        <v>15</v>
      </c>
      <c r="W52" s="5" t="s">
        <v>15</v>
      </c>
      <c r="X52" s="5" t="s">
        <v>15</v>
      </c>
      <c r="Y52" s="5" t="s">
        <v>15</v>
      </c>
      <c r="Z52" s="5" t="s">
        <v>15</v>
      </c>
      <c r="AA52" s="5" t="s">
        <v>12</v>
      </c>
      <c r="AB52" s="5" t="s">
        <v>13</v>
      </c>
      <c r="AC52" s="5" t="s">
        <v>13</v>
      </c>
      <c r="AD52" s="5" t="s">
        <v>15</v>
      </c>
      <c r="AE52" s="5" t="s">
        <v>13</v>
      </c>
      <c r="AF52" s="5" t="s">
        <v>15</v>
      </c>
      <c r="AG52" s="5" t="s">
        <v>13</v>
      </c>
      <c r="AH52" s="5" t="s">
        <v>15</v>
      </c>
      <c r="AI52" s="5" t="s">
        <v>13</v>
      </c>
      <c r="AJ52" s="5" t="s">
        <v>15</v>
      </c>
      <c r="AK52" s="1">
        <v>24</v>
      </c>
    </row>
    <row r="53" spans="1:41" x14ac:dyDescent="0.25">
      <c r="A53" s="1" t="s">
        <v>115</v>
      </c>
      <c r="B53" s="1" t="s">
        <v>93</v>
      </c>
      <c r="C53" s="1" t="s">
        <v>30</v>
      </c>
      <c r="D53" s="1" t="s">
        <v>83</v>
      </c>
      <c r="E53" s="34" t="s">
        <v>33</v>
      </c>
      <c r="F53" s="1" t="s">
        <v>10</v>
      </c>
      <c r="O53" s="5">
        <v>64.316000000000003</v>
      </c>
      <c r="P53" s="5">
        <v>69.173000000000002</v>
      </c>
      <c r="Q53" s="5">
        <v>75</v>
      </c>
      <c r="T53" s="5">
        <v>40.587000000000003</v>
      </c>
      <c r="U53" s="5">
        <v>23.427</v>
      </c>
      <c r="V53" s="5">
        <v>84.616</v>
      </c>
      <c r="W53" s="5">
        <v>46.225000000000001</v>
      </c>
      <c r="X53" s="5">
        <v>75.674999999999997</v>
      </c>
      <c r="Y53" s="5">
        <v>57.220999999999997</v>
      </c>
      <c r="AB53" s="5">
        <v>34.203000000000003</v>
      </c>
      <c r="AC53" s="5">
        <v>25.096</v>
      </c>
      <c r="AD53" s="5">
        <v>17.972999999999999</v>
      </c>
      <c r="AE53" s="5">
        <v>44.564999999999998</v>
      </c>
      <c r="AF53" s="5">
        <v>30.95</v>
      </c>
      <c r="AG53" s="5">
        <v>14.97</v>
      </c>
      <c r="AH53" s="5">
        <v>37.19</v>
      </c>
      <c r="AI53" s="5">
        <v>27.704000000000001</v>
      </c>
      <c r="AJ53" s="5">
        <v>31.927</v>
      </c>
      <c r="AK53" s="5">
        <v>25</v>
      </c>
      <c r="AM53" s="13">
        <f>+AO53/$AO$3</f>
        <v>7.9554721331479318E-3</v>
      </c>
      <c r="AN53" s="7">
        <f>IF(AK53=1,AM53,AM53+AN51)</f>
        <v>0.90656483162713131</v>
      </c>
      <c r="AO53" s="5">
        <f>SUM(G53:AJ53)</f>
        <v>800.8180000000001</v>
      </c>
    </row>
    <row r="54" spans="1:41" x14ac:dyDescent="0.25">
      <c r="A54" s="1" t="s">
        <v>115</v>
      </c>
      <c r="B54" s="1" t="s">
        <v>93</v>
      </c>
      <c r="C54" s="1" t="s">
        <v>30</v>
      </c>
      <c r="D54" s="1" t="s">
        <v>83</v>
      </c>
      <c r="E54" s="34" t="s">
        <v>33</v>
      </c>
      <c r="F54" s="1" t="s">
        <v>11</v>
      </c>
      <c r="O54" s="5">
        <v>-1</v>
      </c>
      <c r="P54" s="5">
        <v>-1</v>
      </c>
      <c r="Q54" s="5">
        <v>-1</v>
      </c>
      <c r="T54" s="5" t="s">
        <v>15</v>
      </c>
      <c r="U54" s="5" t="s">
        <v>15</v>
      </c>
      <c r="V54" s="5" t="s">
        <v>15</v>
      </c>
      <c r="W54" s="5" t="s">
        <v>15</v>
      </c>
      <c r="X54" s="5">
        <v>-1</v>
      </c>
      <c r="Y54" s="5" t="s">
        <v>15</v>
      </c>
      <c r="AB54" s="5" t="s">
        <v>15</v>
      </c>
      <c r="AC54" s="5" t="s">
        <v>15</v>
      </c>
      <c r="AD54" s="5">
        <v>-1</v>
      </c>
      <c r="AE54" s="5" t="s">
        <v>15</v>
      </c>
      <c r="AF54" s="5" t="s">
        <v>15</v>
      </c>
      <c r="AG54" s="5" t="s">
        <v>15</v>
      </c>
      <c r="AH54" s="5" t="s">
        <v>15</v>
      </c>
      <c r="AI54" s="5">
        <v>-1</v>
      </c>
      <c r="AJ54" s="5">
        <v>-1</v>
      </c>
      <c r="AK54" s="1">
        <v>25</v>
      </c>
    </row>
    <row r="55" spans="1:41" x14ac:dyDescent="0.25">
      <c r="A55" s="1" t="s">
        <v>115</v>
      </c>
      <c r="B55" s="1" t="s">
        <v>93</v>
      </c>
      <c r="C55" s="1" t="s">
        <v>8</v>
      </c>
      <c r="D55" s="1" t="s">
        <v>217</v>
      </c>
      <c r="E55" s="34" t="s">
        <v>26</v>
      </c>
      <c r="F55" s="1" t="s">
        <v>10</v>
      </c>
      <c r="G55" s="5">
        <v>77</v>
      </c>
      <c r="H55" s="5">
        <v>87</v>
      </c>
      <c r="I55" s="5">
        <v>43</v>
      </c>
      <c r="J55" s="5">
        <v>35</v>
      </c>
      <c r="K55" s="5">
        <v>46</v>
      </c>
      <c r="L55" s="5">
        <v>50</v>
      </c>
      <c r="M55" s="5">
        <v>37</v>
      </c>
      <c r="N55" s="5">
        <v>24.11</v>
      </c>
      <c r="O55" s="5">
        <v>16.43</v>
      </c>
      <c r="P55" s="5">
        <v>17.100000000000001</v>
      </c>
      <c r="Q55" s="5">
        <v>19.23</v>
      </c>
      <c r="R55" s="5">
        <v>25.69</v>
      </c>
      <c r="S55" s="5">
        <v>15.741</v>
      </c>
      <c r="T55" s="5">
        <v>16.908000000000001</v>
      </c>
      <c r="U55" s="5">
        <v>9.0109999999999992</v>
      </c>
      <c r="V55" s="5">
        <v>13.449</v>
      </c>
      <c r="W55" s="5">
        <v>6.2</v>
      </c>
      <c r="X55" s="5">
        <v>4.2770000000000001</v>
      </c>
      <c r="Y55" s="5">
        <v>6.2430000000000003</v>
      </c>
      <c r="Z55" s="5">
        <v>14.218999999999999</v>
      </c>
      <c r="AA55" s="5">
        <v>8.9730000000000008</v>
      </c>
      <c r="AB55" s="5">
        <v>0.59499999999999997</v>
      </c>
      <c r="AC55" s="5">
        <v>9.1929999999999996</v>
      </c>
      <c r="AD55" s="5">
        <v>18.599</v>
      </c>
      <c r="AE55" s="5">
        <v>12.808</v>
      </c>
      <c r="AF55" s="5">
        <v>20.239000000000001</v>
      </c>
      <c r="AG55" s="5">
        <v>17.195</v>
      </c>
      <c r="AH55" s="5">
        <v>16.722999999999999</v>
      </c>
      <c r="AI55" s="5">
        <v>21.710999999999999</v>
      </c>
      <c r="AJ55" s="5">
        <v>22.38</v>
      </c>
      <c r="AK55" s="5">
        <v>26</v>
      </c>
      <c r="AM55" s="13">
        <f>+AO55/$AO$3</f>
        <v>7.0733763353627473E-3</v>
      </c>
      <c r="AN55" s="7">
        <f>IF(AK55=1,AM55,AM55+AN53)</f>
        <v>0.91363820796249406</v>
      </c>
      <c r="AO55" s="5">
        <f>SUM(G55:AJ55)</f>
        <v>712.02400000000023</v>
      </c>
    </row>
    <row r="56" spans="1:41" x14ac:dyDescent="0.25">
      <c r="A56" s="1" t="s">
        <v>115</v>
      </c>
      <c r="B56" s="1" t="s">
        <v>93</v>
      </c>
      <c r="C56" s="1" t="s">
        <v>8</v>
      </c>
      <c r="D56" s="1" t="s">
        <v>217</v>
      </c>
      <c r="E56" s="34" t="s">
        <v>26</v>
      </c>
      <c r="F56" s="1" t="s">
        <v>11</v>
      </c>
      <c r="G56" s="5" t="s">
        <v>13</v>
      </c>
      <c r="H56" s="5" t="s">
        <v>13</v>
      </c>
      <c r="I56" s="5" t="s">
        <v>13</v>
      </c>
      <c r="J56" s="5" t="s">
        <v>13</v>
      </c>
      <c r="K56" s="5" t="s">
        <v>13</v>
      </c>
      <c r="L56" s="5" t="s">
        <v>13</v>
      </c>
      <c r="M56" s="5" t="s">
        <v>13</v>
      </c>
      <c r="N56" s="5" t="s">
        <v>13</v>
      </c>
      <c r="O56" s="5" t="s">
        <v>15</v>
      </c>
      <c r="P56" s="5" t="s">
        <v>13</v>
      </c>
      <c r="Q56" s="5" t="s">
        <v>13</v>
      </c>
      <c r="R56" s="5" t="s">
        <v>13</v>
      </c>
      <c r="S56" s="5" t="s">
        <v>13</v>
      </c>
      <c r="T56" s="5" t="s">
        <v>15</v>
      </c>
      <c r="U56" s="5" t="s">
        <v>24</v>
      </c>
      <c r="V56" s="5">
        <v>-1</v>
      </c>
      <c r="W56" s="5" t="s">
        <v>13</v>
      </c>
      <c r="X56" s="5" t="s">
        <v>13</v>
      </c>
      <c r="Y56" s="5" t="s">
        <v>13</v>
      </c>
      <c r="Z56" s="5" t="s">
        <v>13</v>
      </c>
      <c r="AA56" s="5" t="s">
        <v>13</v>
      </c>
      <c r="AB56" s="5" t="s">
        <v>13</v>
      </c>
      <c r="AC56" s="5" t="s">
        <v>13</v>
      </c>
      <c r="AD56" s="5" t="s">
        <v>13</v>
      </c>
      <c r="AE56" s="5" t="s">
        <v>13</v>
      </c>
      <c r="AF56" s="5" t="s">
        <v>13</v>
      </c>
      <c r="AG56" s="5" t="s">
        <v>13</v>
      </c>
      <c r="AH56" s="5" t="s">
        <v>13</v>
      </c>
      <c r="AI56" s="5" t="s">
        <v>13</v>
      </c>
      <c r="AJ56" s="5" t="s">
        <v>13</v>
      </c>
      <c r="AK56" s="1">
        <v>26</v>
      </c>
    </row>
    <row r="57" spans="1:41" x14ac:dyDescent="0.25">
      <c r="A57" s="1" t="s">
        <v>115</v>
      </c>
      <c r="B57" s="1" t="s">
        <v>93</v>
      </c>
      <c r="C57" s="1" t="s">
        <v>8</v>
      </c>
      <c r="D57" s="1" t="s">
        <v>71</v>
      </c>
      <c r="E57" s="34" t="s">
        <v>33</v>
      </c>
      <c r="F57" s="1" t="s">
        <v>10</v>
      </c>
      <c r="K57" s="5">
        <v>4.931</v>
      </c>
      <c r="O57" s="5">
        <v>6.1749999999999998</v>
      </c>
      <c r="R57" s="5">
        <v>2.6880000000000002</v>
      </c>
      <c r="U57" s="5">
        <v>84</v>
      </c>
      <c r="V57" s="5">
        <v>96.031999999999996</v>
      </c>
      <c r="W57" s="5">
        <v>37</v>
      </c>
      <c r="X57" s="5">
        <v>28.765999999999998</v>
      </c>
      <c r="Y57" s="5">
        <v>64.194999999999993</v>
      </c>
      <c r="Z57" s="5">
        <v>153.55000000000001</v>
      </c>
      <c r="AA57" s="5">
        <v>25.22</v>
      </c>
      <c r="AB57" s="5">
        <v>61.545000000000002</v>
      </c>
      <c r="AD57" s="5">
        <v>4.4640000000000004</v>
      </c>
      <c r="AE57" s="5">
        <v>9.9209999999999994</v>
      </c>
      <c r="AH57" s="5">
        <v>0.14499999999999999</v>
      </c>
      <c r="AI57" s="5">
        <v>11.19</v>
      </c>
      <c r="AJ57" s="5">
        <v>6.8879999999999999</v>
      </c>
      <c r="AK57" s="5">
        <v>27</v>
      </c>
      <c r="AM57" s="13">
        <f>+AO57/$AO$3</f>
        <v>5.9278260186093508E-3</v>
      </c>
      <c r="AN57" s="7">
        <f>IF(AK57=1,AM57,AM57+AN55)</f>
        <v>0.91956603398110337</v>
      </c>
      <c r="AO57" s="5">
        <f>SUM(G57:AJ57)</f>
        <v>596.71000000000015</v>
      </c>
    </row>
    <row r="58" spans="1:41" x14ac:dyDescent="0.25">
      <c r="A58" s="1" t="s">
        <v>115</v>
      </c>
      <c r="B58" s="1" t="s">
        <v>93</v>
      </c>
      <c r="C58" s="1" t="s">
        <v>8</v>
      </c>
      <c r="D58" s="1" t="s">
        <v>71</v>
      </c>
      <c r="E58" s="34" t="s">
        <v>33</v>
      </c>
      <c r="F58" s="1" t="s">
        <v>11</v>
      </c>
      <c r="K58" s="5">
        <v>-1</v>
      </c>
      <c r="O58" s="5">
        <v>-1</v>
      </c>
      <c r="R58" s="5">
        <v>-1</v>
      </c>
      <c r="U58" s="5" t="s">
        <v>13</v>
      </c>
      <c r="V58" s="5">
        <v>-1</v>
      </c>
      <c r="W58" s="5" t="s">
        <v>15</v>
      </c>
      <c r="X58" s="5" t="s">
        <v>15</v>
      </c>
      <c r="Y58" s="5" t="s">
        <v>15</v>
      </c>
      <c r="Z58" s="5" t="s">
        <v>15</v>
      </c>
      <c r="AA58" s="5" t="s">
        <v>15</v>
      </c>
      <c r="AB58" s="5" t="s">
        <v>15</v>
      </c>
      <c r="AD58" s="5" t="s">
        <v>15</v>
      </c>
      <c r="AE58" s="5">
        <v>-1</v>
      </c>
      <c r="AH58" s="5">
        <v>-1</v>
      </c>
      <c r="AI58" s="5">
        <v>-1</v>
      </c>
      <c r="AJ58" s="5">
        <v>-1</v>
      </c>
      <c r="AK58" s="1">
        <v>27</v>
      </c>
    </row>
    <row r="59" spans="1:41" x14ac:dyDescent="0.25">
      <c r="A59" s="1" t="s">
        <v>115</v>
      </c>
      <c r="B59" s="1" t="s">
        <v>93</v>
      </c>
      <c r="C59" s="1" t="s">
        <v>8</v>
      </c>
      <c r="D59" s="1" t="s">
        <v>55</v>
      </c>
      <c r="E59" s="34" t="s">
        <v>21</v>
      </c>
      <c r="F59" s="1" t="s">
        <v>10</v>
      </c>
      <c r="P59" s="5">
        <v>3.3</v>
      </c>
      <c r="R59" s="5">
        <v>4.9720000000000004</v>
      </c>
      <c r="S59" s="5">
        <v>9.2680000000000007</v>
      </c>
      <c r="T59" s="5">
        <v>56.652000000000001</v>
      </c>
      <c r="V59" s="5">
        <v>50.14</v>
      </c>
      <c r="W59" s="5">
        <v>1.5229999999999999</v>
      </c>
      <c r="X59" s="5">
        <v>23.28</v>
      </c>
      <c r="Y59" s="5">
        <v>10.015000000000001</v>
      </c>
      <c r="AA59" s="5">
        <v>8.4</v>
      </c>
      <c r="AB59" s="5">
        <v>35.799999999999997</v>
      </c>
      <c r="AC59" s="5">
        <v>7.6</v>
      </c>
      <c r="AD59" s="5">
        <v>31.7</v>
      </c>
      <c r="AE59" s="5">
        <v>57.366</v>
      </c>
      <c r="AF59" s="5">
        <v>83.897999999999996</v>
      </c>
      <c r="AG59" s="5">
        <v>52.77</v>
      </c>
      <c r="AH59" s="5">
        <v>49.296999999999997</v>
      </c>
      <c r="AI59" s="5">
        <v>69.971000000000004</v>
      </c>
      <c r="AJ59" s="5">
        <v>8.2639999999999993</v>
      </c>
      <c r="AK59" s="5">
        <v>28</v>
      </c>
      <c r="AM59" s="13">
        <f>+AO59/$AO$3</f>
        <v>5.6050246935960392E-3</v>
      </c>
      <c r="AN59" s="7">
        <f>IF(AK59=1,AM59,AM59+AN57)</f>
        <v>0.9251710586746994</v>
      </c>
      <c r="AO59" s="5">
        <f>SUM(G59:AJ59)</f>
        <v>564.21600000000001</v>
      </c>
    </row>
    <row r="60" spans="1:41" x14ac:dyDescent="0.25">
      <c r="A60" s="1" t="s">
        <v>115</v>
      </c>
      <c r="B60" s="1" t="s">
        <v>93</v>
      </c>
      <c r="C60" s="1" t="s">
        <v>8</v>
      </c>
      <c r="D60" s="1" t="s">
        <v>55</v>
      </c>
      <c r="E60" s="34" t="s">
        <v>21</v>
      </c>
      <c r="F60" s="1" t="s">
        <v>11</v>
      </c>
      <c r="P60" s="5">
        <v>-1</v>
      </c>
      <c r="R60" s="5">
        <v>-1</v>
      </c>
      <c r="S60" s="5">
        <v>-1</v>
      </c>
      <c r="T60" s="5">
        <v>-1</v>
      </c>
      <c r="V60" s="5">
        <v>-1</v>
      </c>
      <c r="W60" s="5">
        <v>-1</v>
      </c>
      <c r="X60" s="5">
        <v>-1</v>
      </c>
      <c r="Y60" s="5" t="s">
        <v>15</v>
      </c>
      <c r="AA60" s="5">
        <v>-1</v>
      </c>
      <c r="AB60" s="5">
        <v>-1</v>
      </c>
      <c r="AC60" s="5" t="s">
        <v>15</v>
      </c>
      <c r="AD60" s="5" t="s">
        <v>15</v>
      </c>
      <c r="AE60" s="5" t="s">
        <v>15</v>
      </c>
      <c r="AF60" s="5" t="s">
        <v>15</v>
      </c>
      <c r="AG60" s="5" t="s">
        <v>15</v>
      </c>
      <c r="AH60" s="5" t="s">
        <v>15</v>
      </c>
      <c r="AI60" s="5" t="s">
        <v>15</v>
      </c>
      <c r="AJ60" s="5" t="s">
        <v>15</v>
      </c>
      <c r="AK60" s="1">
        <v>28</v>
      </c>
    </row>
    <row r="61" spans="1:41" x14ac:dyDescent="0.25">
      <c r="A61" s="1" t="s">
        <v>115</v>
      </c>
      <c r="B61" s="1" t="s">
        <v>93</v>
      </c>
      <c r="C61" s="1" t="s">
        <v>8</v>
      </c>
      <c r="D61" s="1" t="s">
        <v>41</v>
      </c>
      <c r="E61" s="34" t="s">
        <v>21</v>
      </c>
      <c r="F61" s="1" t="s">
        <v>10</v>
      </c>
      <c r="G61" s="5">
        <v>1.5649999999999999</v>
      </c>
      <c r="H61" s="5">
        <v>16.015000000000001</v>
      </c>
      <c r="I61" s="5">
        <v>27.515000000000001</v>
      </c>
      <c r="J61" s="5">
        <v>12.343</v>
      </c>
      <c r="K61" s="5">
        <v>48.768999999999998</v>
      </c>
      <c r="L61" s="5">
        <v>14.872</v>
      </c>
      <c r="M61" s="5">
        <v>19.748000000000001</v>
      </c>
      <c r="N61" s="5">
        <v>45.7</v>
      </c>
      <c r="O61" s="5">
        <v>14</v>
      </c>
      <c r="P61" s="5">
        <v>9</v>
      </c>
      <c r="Q61" s="5">
        <v>8.6620000000000008</v>
      </c>
      <c r="R61" s="5">
        <v>10.132</v>
      </c>
      <c r="S61" s="5">
        <v>6.7249999999999996</v>
      </c>
      <c r="T61" s="5">
        <v>11.704000000000001</v>
      </c>
      <c r="U61" s="5">
        <v>13.77</v>
      </c>
      <c r="V61" s="5">
        <v>33.816000000000003</v>
      </c>
      <c r="W61" s="5">
        <v>19.225000000000001</v>
      </c>
      <c r="X61" s="5">
        <v>21.513000000000002</v>
      </c>
      <c r="Y61" s="5">
        <v>25.079000000000001</v>
      </c>
      <c r="Z61" s="5">
        <v>45.011000000000003</v>
      </c>
      <c r="AA61" s="5">
        <v>47.622</v>
      </c>
      <c r="AB61" s="5">
        <v>48.101999999999997</v>
      </c>
      <c r="AC61" s="5">
        <v>34.85</v>
      </c>
      <c r="AD61" s="5">
        <v>18.669</v>
      </c>
      <c r="AI61" s="5">
        <v>0.58099999999999996</v>
      </c>
      <c r="AK61" s="5">
        <v>29</v>
      </c>
      <c r="AM61" s="13">
        <f>+AO61/$AO$3</f>
        <v>5.5133520578102696E-3</v>
      </c>
      <c r="AN61" s="7">
        <f>IF(AK61=1,AM61,AM61+AN59)</f>
        <v>0.93068441073250963</v>
      </c>
      <c r="AO61" s="5">
        <f>SUM(G61:AJ61)</f>
        <v>554.98800000000006</v>
      </c>
    </row>
    <row r="62" spans="1:41" x14ac:dyDescent="0.25">
      <c r="A62" s="1" t="s">
        <v>115</v>
      </c>
      <c r="B62" s="1" t="s">
        <v>93</v>
      </c>
      <c r="C62" s="1" t="s">
        <v>8</v>
      </c>
      <c r="D62" s="1" t="s">
        <v>41</v>
      </c>
      <c r="E62" s="34" t="s">
        <v>21</v>
      </c>
      <c r="F62" s="1" t="s">
        <v>11</v>
      </c>
      <c r="G62" s="5">
        <v>-1</v>
      </c>
      <c r="H62" s="5">
        <v>-1</v>
      </c>
      <c r="I62" s="5">
        <v>-1</v>
      </c>
      <c r="J62" s="5">
        <v>-1</v>
      </c>
      <c r="K62" s="5">
        <v>-1</v>
      </c>
      <c r="L62" s="5">
        <v>-1</v>
      </c>
      <c r="M62" s="5">
        <v>-1</v>
      </c>
      <c r="N62" s="5">
        <v>-1</v>
      </c>
      <c r="O62" s="5">
        <v>-1</v>
      </c>
      <c r="P62" s="5">
        <v>-1</v>
      </c>
      <c r="Q62" s="5" t="s">
        <v>15</v>
      </c>
      <c r="R62" s="5" t="s">
        <v>15</v>
      </c>
      <c r="S62" s="5" t="s">
        <v>15</v>
      </c>
      <c r="T62" s="5" t="s">
        <v>15</v>
      </c>
      <c r="U62" s="5" t="s">
        <v>15</v>
      </c>
      <c r="V62" s="5" t="s">
        <v>15</v>
      </c>
      <c r="W62" s="5" t="s">
        <v>15</v>
      </c>
      <c r="X62" s="5" t="s">
        <v>15</v>
      </c>
      <c r="Y62" s="5" t="s">
        <v>15</v>
      </c>
      <c r="Z62" s="5" t="s">
        <v>15</v>
      </c>
      <c r="AA62" s="5" t="s">
        <v>15</v>
      </c>
      <c r="AB62" s="5" t="s">
        <v>15</v>
      </c>
      <c r="AC62" s="5" t="s">
        <v>15</v>
      </c>
      <c r="AD62" s="5" t="s">
        <v>15</v>
      </c>
      <c r="AI62" s="5" t="s">
        <v>15</v>
      </c>
      <c r="AK62" s="1">
        <v>29</v>
      </c>
    </row>
    <row r="63" spans="1:41" x14ac:dyDescent="0.25">
      <c r="A63" s="1" t="s">
        <v>115</v>
      </c>
      <c r="B63" s="1" t="s">
        <v>93</v>
      </c>
      <c r="C63" s="1" t="s">
        <v>8</v>
      </c>
      <c r="D63" s="1" t="s">
        <v>153</v>
      </c>
      <c r="E63" s="34" t="s">
        <v>32</v>
      </c>
      <c r="F63" s="1" t="s">
        <v>10</v>
      </c>
      <c r="I63" s="5">
        <v>9</v>
      </c>
      <c r="L63" s="5">
        <v>146</v>
      </c>
      <c r="R63" s="5">
        <v>0.79200000000000004</v>
      </c>
      <c r="S63" s="5">
        <v>0.25</v>
      </c>
      <c r="T63" s="5">
        <v>57.317</v>
      </c>
      <c r="U63" s="5">
        <v>104.172</v>
      </c>
      <c r="V63" s="5">
        <v>62.247</v>
      </c>
      <c r="W63" s="5">
        <v>74.337000000000003</v>
      </c>
      <c r="X63" s="5">
        <v>83.085999999999999</v>
      </c>
      <c r="Y63" s="5">
        <v>0.70399999999999996</v>
      </c>
      <c r="Z63" s="5">
        <v>1.087</v>
      </c>
      <c r="AF63" s="5">
        <v>0.28999999999999998</v>
      </c>
      <c r="AK63" s="5">
        <v>30</v>
      </c>
      <c r="AM63" s="13">
        <f>+AO63/$AO$3</f>
        <v>5.3573257880171051E-3</v>
      </c>
      <c r="AN63" s="7">
        <f>IF(AK63=1,AM63,AM63+AN61)</f>
        <v>0.93604173652052669</v>
      </c>
      <c r="AO63" s="5">
        <f>SUM(G63:AJ63)</f>
        <v>539.28199999999993</v>
      </c>
    </row>
    <row r="64" spans="1:41" x14ac:dyDescent="0.25">
      <c r="A64" s="1" t="s">
        <v>115</v>
      </c>
      <c r="B64" s="1" t="s">
        <v>93</v>
      </c>
      <c r="C64" s="1" t="s">
        <v>8</v>
      </c>
      <c r="D64" s="1" t="s">
        <v>153</v>
      </c>
      <c r="E64" s="34" t="s">
        <v>32</v>
      </c>
      <c r="F64" s="1" t="s">
        <v>11</v>
      </c>
      <c r="I64" s="5">
        <v>-1</v>
      </c>
      <c r="L64" s="5">
        <v>-1</v>
      </c>
      <c r="R64" s="5">
        <v>-1</v>
      </c>
      <c r="S64" s="5">
        <v>-1</v>
      </c>
      <c r="T64" s="5">
        <v>-1</v>
      </c>
      <c r="U64" s="5">
        <v>-1</v>
      </c>
      <c r="V64" s="5">
        <v>-1</v>
      </c>
      <c r="W64" s="5">
        <v>-1</v>
      </c>
      <c r="X64" s="5">
        <v>-1</v>
      </c>
      <c r="Y64" s="5">
        <v>-1</v>
      </c>
      <c r="Z64" s="5">
        <v>-1</v>
      </c>
      <c r="AF64" s="5">
        <v>-1</v>
      </c>
      <c r="AK64" s="1">
        <v>30</v>
      </c>
    </row>
    <row r="65" spans="1:41" x14ac:dyDescent="0.25">
      <c r="A65" s="1" t="s">
        <v>115</v>
      </c>
      <c r="B65" s="1" t="s">
        <v>93</v>
      </c>
      <c r="C65" s="1" t="s">
        <v>8</v>
      </c>
      <c r="D65" s="1" t="s">
        <v>213</v>
      </c>
      <c r="E65" s="34" t="s">
        <v>28</v>
      </c>
      <c r="F65" s="1" t="s">
        <v>10</v>
      </c>
      <c r="T65" s="5">
        <v>0.78</v>
      </c>
      <c r="U65" s="5">
        <v>5.53</v>
      </c>
      <c r="V65" s="5">
        <v>12.33</v>
      </c>
      <c r="W65" s="5">
        <v>8.01</v>
      </c>
      <c r="X65" s="5">
        <v>42.32</v>
      </c>
      <c r="Y65" s="5">
        <v>24.72</v>
      </c>
      <c r="Z65" s="5">
        <v>41.61</v>
      </c>
      <c r="AA65" s="5">
        <v>17.55</v>
      </c>
      <c r="AB65" s="5">
        <v>29.74</v>
      </c>
      <c r="AC65" s="5">
        <v>32.26</v>
      </c>
      <c r="AD65" s="5">
        <v>56.206000000000003</v>
      </c>
      <c r="AE65" s="5">
        <v>59.444000000000003</v>
      </c>
      <c r="AF65" s="5">
        <v>46.517000000000003</v>
      </c>
      <c r="AG65" s="5">
        <v>39.11</v>
      </c>
      <c r="AH65" s="5">
        <v>22.504999999999999</v>
      </c>
      <c r="AI65" s="5">
        <v>34.982999999999997</v>
      </c>
      <c r="AJ65" s="5">
        <v>57.356999999999999</v>
      </c>
      <c r="AK65" s="5">
        <v>31</v>
      </c>
      <c r="AM65" s="13">
        <f>+AO65/$AO$3</f>
        <v>5.2747727317340818E-3</v>
      </c>
      <c r="AN65" s="7">
        <f>IF(AK65=1,AM65,AM65+AN63)</f>
        <v>0.94131650925226074</v>
      </c>
      <c r="AO65" s="5">
        <f>SUM(G65:AJ65)</f>
        <v>530.97200000000009</v>
      </c>
    </row>
    <row r="66" spans="1:41" x14ac:dyDescent="0.25">
      <c r="A66" s="1" t="s">
        <v>115</v>
      </c>
      <c r="B66" s="1" t="s">
        <v>93</v>
      </c>
      <c r="C66" s="1" t="s">
        <v>8</v>
      </c>
      <c r="D66" s="1" t="s">
        <v>213</v>
      </c>
      <c r="E66" s="34" t="s">
        <v>28</v>
      </c>
      <c r="F66" s="1" t="s">
        <v>11</v>
      </c>
      <c r="T66" s="5">
        <v>-1</v>
      </c>
      <c r="U66" s="5">
        <v>-1</v>
      </c>
      <c r="V66" s="5">
        <v>-1</v>
      </c>
      <c r="W66" s="5">
        <v>-1</v>
      </c>
      <c r="X66" s="5">
        <v>-1</v>
      </c>
      <c r="Y66" s="5">
        <v>-1</v>
      </c>
      <c r="Z66" s="5">
        <v>-1</v>
      </c>
      <c r="AA66" s="5">
        <v>-1</v>
      </c>
      <c r="AB66" s="5">
        <v>-1</v>
      </c>
      <c r="AC66" s="5">
        <v>-1</v>
      </c>
      <c r="AD66" s="5">
        <v>-1</v>
      </c>
      <c r="AE66" s="5">
        <v>-1</v>
      </c>
      <c r="AF66" s="5">
        <v>-1</v>
      </c>
      <c r="AG66" s="5">
        <v>-1</v>
      </c>
      <c r="AH66" s="5" t="s">
        <v>13</v>
      </c>
      <c r="AI66" s="5" t="s">
        <v>13</v>
      </c>
      <c r="AJ66" s="5" t="s">
        <v>13</v>
      </c>
      <c r="AK66" s="1">
        <v>31</v>
      </c>
    </row>
    <row r="67" spans="1:41" x14ac:dyDescent="0.25">
      <c r="A67" s="1" t="s">
        <v>115</v>
      </c>
      <c r="B67" s="1" t="s">
        <v>93</v>
      </c>
      <c r="C67" s="1" t="s">
        <v>30</v>
      </c>
      <c r="D67" s="1" t="s">
        <v>31</v>
      </c>
      <c r="E67" s="34" t="s">
        <v>21</v>
      </c>
      <c r="F67" s="1" t="s">
        <v>10</v>
      </c>
      <c r="G67" s="5">
        <v>69</v>
      </c>
      <c r="H67" s="5">
        <v>39</v>
      </c>
      <c r="I67" s="5">
        <v>85</v>
      </c>
      <c r="J67" s="5">
        <v>43</v>
      </c>
      <c r="K67" s="5">
        <v>53</v>
      </c>
      <c r="L67" s="5">
        <v>12</v>
      </c>
      <c r="M67" s="5">
        <v>38</v>
      </c>
      <c r="N67" s="5">
        <v>55</v>
      </c>
      <c r="O67" s="5">
        <v>56</v>
      </c>
      <c r="P67" s="5">
        <v>33.573</v>
      </c>
      <c r="Q67" s="5">
        <v>3.2</v>
      </c>
      <c r="R67" s="5">
        <v>4.3</v>
      </c>
      <c r="S67" s="5">
        <v>7.1</v>
      </c>
      <c r="T67" s="5">
        <v>6.7</v>
      </c>
      <c r="AK67" s="5">
        <v>32</v>
      </c>
      <c r="AM67" s="13">
        <f>+AO67/$AO$3</f>
        <v>5.0155005035835802E-3</v>
      </c>
      <c r="AN67" s="7">
        <f>IF(AK67=1,AM67,AM67+AN65)</f>
        <v>0.94633200975584431</v>
      </c>
      <c r="AO67" s="5">
        <f>SUM(G67:AJ67)</f>
        <v>504.87299999999999</v>
      </c>
    </row>
    <row r="68" spans="1:41" x14ac:dyDescent="0.25">
      <c r="A68" s="1" t="s">
        <v>115</v>
      </c>
      <c r="B68" s="1" t="s">
        <v>93</v>
      </c>
      <c r="C68" s="1" t="s">
        <v>30</v>
      </c>
      <c r="D68" s="1" t="s">
        <v>31</v>
      </c>
      <c r="E68" s="34" t="s">
        <v>21</v>
      </c>
      <c r="F68" s="1" t="s">
        <v>11</v>
      </c>
      <c r="G68" s="5">
        <v>-1</v>
      </c>
      <c r="H68" s="5">
        <v>-1</v>
      </c>
      <c r="I68" s="5">
        <v>-1</v>
      </c>
      <c r="J68" s="5">
        <v>-1</v>
      </c>
      <c r="K68" s="5">
        <v>-1</v>
      </c>
      <c r="L68" s="5">
        <v>-1</v>
      </c>
      <c r="M68" s="5">
        <v>-1</v>
      </c>
      <c r="N68" s="5">
        <v>-1</v>
      </c>
      <c r="O68" s="5">
        <v>-1</v>
      </c>
      <c r="P68" s="5" t="s">
        <v>13</v>
      </c>
      <c r="Q68" s="5">
        <v>-1</v>
      </c>
      <c r="R68" s="5">
        <v>-1</v>
      </c>
      <c r="S68" s="5">
        <v>-1</v>
      </c>
      <c r="T68" s="5">
        <v>-1</v>
      </c>
      <c r="AK68" s="5">
        <v>32</v>
      </c>
    </row>
    <row r="69" spans="1:41" x14ac:dyDescent="0.25">
      <c r="A69" s="1" t="s">
        <v>115</v>
      </c>
      <c r="B69" s="1" t="s">
        <v>93</v>
      </c>
      <c r="C69" s="1" t="s">
        <v>8</v>
      </c>
      <c r="D69" s="1" t="s">
        <v>71</v>
      </c>
      <c r="E69" s="34" t="s">
        <v>22</v>
      </c>
      <c r="F69" s="1" t="s">
        <v>10</v>
      </c>
      <c r="R69" s="5">
        <v>0.153</v>
      </c>
      <c r="S69" s="5">
        <v>6.8000000000000005E-2</v>
      </c>
      <c r="AA69" s="5">
        <v>0.21</v>
      </c>
      <c r="AB69" s="5">
        <v>0.65</v>
      </c>
      <c r="AD69" s="5">
        <v>20.95</v>
      </c>
      <c r="AE69" s="5">
        <v>12.571</v>
      </c>
      <c r="AF69" s="5">
        <v>2.9710000000000001</v>
      </c>
      <c r="AG69" s="5">
        <v>2</v>
      </c>
      <c r="AH69" s="5">
        <v>345.96899999999999</v>
      </c>
      <c r="AI69" s="5">
        <v>58.548999999999999</v>
      </c>
      <c r="AJ69" s="5">
        <v>31.186</v>
      </c>
      <c r="AK69" s="5">
        <v>33</v>
      </c>
      <c r="AM69" s="13">
        <f>+AO69/$AO$3</f>
        <v>4.7214884393534471E-3</v>
      </c>
      <c r="AN69" s="7">
        <f>IF(AK69=1,AM69,AM69+AN67)</f>
        <v>0.9510534981951978</v>
      </c>
      <c r="AO69" s="5">
        <f>SUM(G69:AJ69)</f>
        <v>475.27699999999993</v>
      </c>
    </row>
    <row r="70" spans="1:41" ht="12.6" thickBot="1" x14ac:dyDescent="0.3">
      <c r="A70" s="1" t="s">
        <v>115</v>
      </c>
      <c r="B70" s="1" t="s">
        <v>93</v>
      </c>
      <c r="C70" s="1" t="s">
        <v>8</v>
      </c>
      <c r="D70" s="1" t="s">
        <v>71</v>
      </c>
      <c r="E70" s="34" t="s">
        <v>22</v>
      </c>
      <c r="F70" s="1" t="s">
        <v>11</v>
      </c>
      <c r="R70" s="5">
        <v>-1</v>
      </c>
      <c r="S70" s="5">
        <v>-1</v>
      </c>
      <c r="AA70" s="5">
        <v>-1</v>
      </c>
      <c r="AB70" s="5" t="s">
        <v>15</v>
      </c>
      <c r="AD70" s="5" t="s">
        <v>24</v>
      </c>
      <c r="AE70" s="5">
        <v>-1</v>
      </c>
      <c r="AF70" s="5">
        <v>-1</v>
      </c>
      <c r="AG70" s="5" t="s">
        <v>24</v>
      </c>
      <c r="AH70" s="5">
        <v>-1</v>
      </c>
      <c r="AI70" s="5">
        <v>-1</v>
      </c>
      <c r="AJ70" s="5">
        <v>-1</v>
      </c>
      <c r="AK70" s="31">
        <v>33</v>
      </c>
    </row>
    <row r="71" spans="1:41" x14ac:dyDescent="0.25">
      <c r="A71" s="1" t="s">
        <v>115</v>
      </c>
      <c r="B71" s="1" t="s">
        <v>93</v>
      </c>
      <c r="C71" s="1" t="s">
        <v>8</v>
      </c>
      <c r="D71" s="1" t="s">
        <v>43</v>
      </c>
      <c r="E71" s="34" t="s">
        <v>21</v>
      </c>
      <c r="F71" s="1" t="s">
        <v>10</v>
      </c>
      <c r="G71" s="5">
        <v>21</v>
      </c>
      <c r="H71" s="5">
        <v>19</v>
      </c>
      <c r="I71" s="5">
        <v>31</v>
      </c>
      <c r="J71" s="5">
        <v>25</v>
      </c>
      <c r="K71" s="5">
        <v>30</v>
      </c>
      <c r="L71" s="5">
        <v>24.617999999999999</v>
      </c>
      <c r="M71" s="5">
        <v>18.600999999999999</v>
      </c>
      <c r="N71" s="5">
        <v>19</v>
      </c>
      <c r="O71" s="5">
        <v>18.309000000000001</v>
      </c>
      <c r="P71" s="5">
        <v>11.378</v>
      </c>
      <c r="Q71" s="5">
        <v>11.443</v>
      </c>
      <c r="T71" s="5">
        <v>25.024000000000001</v>
      </c>
      <c r="X71" s="5">
        <v>8.0280000000000005</v>
      </c>
      <c r="Y71" s="5">
        <v>10.446</v>
      </c>
      <c r="Z71" s="5">
        <v>9.5090000000000003</v>
      </c>
      <c r="AA71" s="5">
        <v>10.086</v>
      </c>
      <c r="AB71" s="5">
        <v>9.7029999999999994</v>
      </c>
      <c r="AC71" s="5">
        <v>33.427999999999997</v>
      </c>
      <c r="AD71" s="5">
        <v>9.0239999999999991</v>
      </c>
      <c r="AE71" s="5">
        <v>19.445</v>
      </c>
      <c r="AF71" s="5">
        <v>11.765000000000001</v>
      </c>
      <c r="AG71" s="5">
        <v>12.829000000000001</v>
      </c>
      <c r="AH71" s="5">
        <v>20.349</v>
      </c>
      <c r="AI71" s="5">
        <v>11.38</v>
      </c>
      <c r="AJ71" s="5">
        <v>9.0269999999999992</v>
      </c>
      <c r="AK71" s="5">
        <v>34</v>
      </c>
      <c r="AM71" s="13">
        <f>+AO71/$AO$3</f>
        <v>4.2656584769531361E-3</v>
      </c>
      <c r="AN71" s="7">
        <f>IF(AK71=1,AM71,AM71+AN69)</f>
        <v>0.95531915667215095</v>
      </c>
      <c r="AO71" s="5">
        <f>SUM(G71:AJ71)</f>
        <v>429.392</v>
      </c>
    </row>
    <row r="72" spans="1:41" x14ac:dyDescent="0.25">
      <c r="A72" s="1" t="s">
        <v>115</v>
      </c>
      <c r="B72" s="1" t="s">
        <v>93</v>
      </c>
      <c r="C72" s="1" t="s">
        <v>8</v>
      </c>
      <c r="D72" s="1" t="s">
        <v>43</v>
      </c>
      <c r="E72" s="34" t="s">
        <v>21</v>
      </c>
      <c r="F72" s="1" t="s">
        <v>11</v>
      </c>
      <c r="G72" s="5">
        <v>-1</v>
      </c>
      <c r="H72" s="5">
        <v>-1</v>
      </c>
      <c r="I72" s="5">
        <v>-1</v>
      </c>
      <c r="J72" s="5">
        <v>-1</v>
      </c>
      <c r="K72" s="5">
        <v>-1</v>
      </c>
      <c r="L72" s="5">
        <v>-1</v>
      </c>
      <c r="M72" s="5">
        <v>-1</v>
      </c>
      <c r="N72" s="5">
        <v>-1</v>
      </c>
      <c r="O72" s="5">
        <v>-1</v>
      </c>
      <c r="P72" s="5">
        <v>-1</v>
      </c>
      <c r="Q72" s="5">
        <v>-1</v>
      </c>
      <c r="T72" s="5">
        <v>-1</v>
      </c>
      <c r="X72" s="5">
        <v>-1</v>
      </c>
      <c r="Y72" s="5" t="s">
        <v>13</v>
      </c>
      <c r="Z72" s="5" t="s">
        <v>15</v>
      </c>
      <c r="AA72" s="5" t="s">
        <v>15</v>
      </c>
      <c r="AB72" s="5" t="s">
        <v>15</v>
      </c>
      <c r="AC72" s="5" t="s">
        <v>13</v>
      </c>
      <c r="AD72" s="5" t="s">
        <v>13</v>
      </c>
      <c r="AE72" s="5" t="s">
        <v>13</v>
      </c>
      <c r="AF72" s="5" t="s">
        <v>15</v>
      </c>
      <c r="AG72" s="5" t="s">
        <v>15</v>
      </c>
      <c r="AH72" s="5" t="s">
        <v>15</v>
      </c>
      <c r="AI72" s="5" t="s">
        <v>15</v>
      </c>
      <c r="AJ72" s="5" t="s">
        <v>15</v>
      </c>
      <c r="AK72" s="1">
        <v>34</v>
      </c>
    </row>
    <row r="73" spans="1:41" x14ac:dyDescent="0.25">
      <c r="A73" s="1" t="s">
        <v>115</v>
      </c>
      <c r="B73" s="1" t="s">
        <v>93</v>
      </c>
      <c r="C73" s="1" t="s">
        <v>19</v>
      </c>
      <c r="D73" s="1" t="s">
        <v>123</v>
      </c>
      <c r="E73" s="34" t="s">
        <v>21</v>
      </c>
      <c r="F73" s="1" t="s">
        <v>10</v>
      </c>
      <c r="M73" s="5">
        <v>2.9790000000000001</v>
      </c>
      <c r="N73" s="5">
        <v>2.1800000000000002</v>
      </c>
      <c r="O73" s="5">
        <v>1.5549999999999999</v>
      </c>
      <c r="Q73" s="5">
        <v>0.20499999999999999</v>
      </c>
      <c r="R73" s="5">
        <v>2.3180000000000001</v>
      </c>
      <c r="S73" s="5">
        <v>1.091</v>
      </c>
      <c r="T73" s="5">
        <v>2.9940000000000002</v>
      </c>
      <c r="U73" s="5">
        <v>2.1349999999999998</v>
      </c>
      <c r="V73" s="5">
        <v>11.343999999999999</v>
      </c>
      <c r="W73" s="5">
        <v>8.8829999999999991</v>
      </c>
      <c r="X73" s="5">
        <v>11.634</v>
      </c>
      <c r="Y73" s="5">
        <v>19.427</v>
      </c>
      <c r="Z73" s="5">
        <v>14.141999999999999</v>
      </c>
      <c r="AA73" s="5">
        <v>18.802</v>
      </c>
      <c r="AB73" s="5">
        <v>33.959000000000003</v>
      </c>
      <c r="AC73" s="5">
        <v>53.320999999999998</v>
      </c>
      <c r="AD73" s="5">
        <v>47.621000000000002</v>
      </c>
      <c r="AE73" s="5">
        <v>73.747</v>
      </c>
      <c r="AF73" s="5">
        <v>35.247999999999998</v>
      </c>
      <c r="AG73" s="5">
        <v>27.172000000000001</v>
      </c>
      <c r="AH73" s="5">
        <v>15.151999999999999</v>
      </c>
      <c r="AI73" s="5">
        <v>23.661000000000001</v>
      </c>
      <c r="AJ73" s="5">
        <v>10.512</v>
      </c>
      <c r="AK73" s="5">
        <v>35</v>
      </c>
      <c r="AM73" s="13">
        <f>+AO73/$AO$3</f>
        <v>4.1731712382052462E-3</v>
      </c>
      <c r="AN73" s="7">
        <f>IF(AK73=1,AM73,AM73+AN71)</f>
        <v>0.95949232791035621</v>
      </c>
      <c r="AO73" s="5">
        <f>SUM(G73:AJ73)</f>
        <v>420.08199999999999</v>
      </c>
    </row>
    <row r="74" spans="1:41" x14ac:dyDescent="0.25">
      <c r="A74" s="1" t="s">
        <v>115</v>
      </c>
      <c r="B74" s="1" t="s">
        <v>93</v>
      </c>
      <c r="C74" s="1" t="s">
        <v>19</v>
      </c>
      <c r="D74" s="1" t="s">
        <v>123</v>
      </c>
      <c r="E74" s="34" t="s">
        <v>21</v>
      </c>
      <c r="F74" s="1" t="s">
        <v>11</v>
      </c>
      <c r="M74" s="5">
        <v>-1</v>
      </c>
      <c r="N74" s="5">
        <v>-1</v>
      </c>
      <c r="O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1">
        <v>35</v>
      </c>
    </row>
    <row r="75" spans="1:41" x14ac:dyDescent="0.25">
      <c r="A75" s="1" t="s">
        <v>115</v>
      </c>
      <c r="B75" s="1" t="s">
        <v>93</v>
      </c>
      <c r="C75" s="1" t="s">
        <v>8</v>
      </c>
      <c r="D75" s="1" t="s">
        <v>58</v>
      </c>
      <c r="E75" s="34" t="s">
        <v>32</v>
      </c>
      <c r="F75" s="1" t="s">
        <v>10</v>
      </c>
      <c r="G75" s="5">
        <v>40</v>
      </c>
      <c r="H75" s="5">
        <v>40</v>
      </c>
      <c r="I75" s="5">
        <v>40</v>
      </c>
      <c r="J75" s="5">
        <v>40</v>
      </c>
      <c r="K75" s="5">
        <v>40</v>
      </c>
      <c r="L75" s="5">
        <v>40</v>
      </c>
      <c r="M75" s="5">
        <v>40</v>
      </c>
      <c r="N75" s="5">
        <v>40</v>
      </c>
      <c r="AK75" s="5">
        <v>36</v>
      </c>
      <c r="AM75" s="13">
        <f>+AO75/$AO$3</f>
        <v>3.1789383887566689E-3</v>
      </c>
      <c r="AN75" s="7">
        <f>IF(AK75=1,AM75,AM75+AN73)</f>
        <v>0.96267126629911293</v>
      </c>
      <c r="AO75" s="5">
        <f>SUM(G75:AJ75)</f>
        <v>320</v>
      </c>
    </row>
    <row r="76" spans="1:41" x14ac:dyDescent="0.25">
      <c r="A76" s="1" t="s">
        <v>115</v>
      </c>
      <c r="B76" s="1" t="s">
        <v>93</v>
      </c>
      <c r="C76" s="1" t="s">
        <v>8</v>
      </c>
      <c r="D76" s="1" t="s">
        <v>58</v>
      </c>
      <c r="E76" s="34" t="s">
        <v>32</v>
      </c>
      <c r="F76" s="1" t="s">
        <v>11</v>
      </c>
      <c r="G76" s="5">
        <v>-1</v>
      </c>
      <c r="H76" s="5">
        <v>-1</v>
      </c>
      <c r="I76" s="5">
        <v>-1</v>
      </c>
      <c r="J76" s="5">
        <v>-1</v>
      </c>
      <c r="K76" s="5">
        <v>-1</v>
      </c>
      <c r="L76" s="5">
        <v>-1</v>
      </c>
      <c r="M76" s="5">
        <v>-1</v>
      </c>
      <c r="N76" s="5">
        <v>-1</v>
      </c>
      <c r="AK76" s="1">
        <v>36</v>
      </c>
    </row>
    <row r="77" spans="1:41" x14ac:dyDescent="0.25">
      <c r="A77" s="1" t="s">
        <v>115</v>
      </c>
      <c r="B77" s="1" t="s">
        <v>93</v>
      </c>
      <c r="C77" s="1" t="s">
        <v>8</v>
      </c>
      <c r="D77" s="1" t="s">
        <v>73</v>
      </c>
      <c r="E77" s="34" t="s">
        <v>22</v>
      </c>
      <c r="F77" s="1" t="s">
        <v>10</v>
      </c>
      <c r="G77" s="5">
        <v>0.99399999999999999</v>
      </c>
      <c r="H77" s="5">
        <v>2.472</v>
      </c>
      <c r="J77" s="5">
        <v>303.97300000000001</v>
      </c>
      <c r="K77" s="5">
        <v>4.9850000000000003</v>
      </c>
      <c r="O77" s="5">
        <v>0.68700000000000006</v>
      </c>
      <c r="Q77" s="5">
        <v>3.2130000000000001</v>
      </c>
      <c r="AK77" s="5">
        <v>37</v>
      </c>
      <c r="AM77" s="13">
        <f>+AO77/$AO$3</f>
        <v>3.1424203340158271E-3</v>
      </c>
      <c r="AN77" s="7">
        <f>IF(AK77=1,AM77,AM77+AN75)</f>
        <v>0.96581368663312872</v>
      </c>
      <c r="AO77" s="5">
        <f>SUM(G77:AJ77)</f>
        <v>316.32400000000007</v>
      </c>
    </row>
    <row r="78" spans="1:41" x14ac:dyDescent="0.25">
      <c r="A78" s="1" t="s">
        <v>115</v>
      </c>
      <c r="B78" s="1" t="s">
        <v>93</v>
      </c>
      <c r="C78" s="1" t="s">
        <v>8</v>
      </c>
      <c r="D78" s="1" t="s">
        <v>73</v>
      </c>
      <c r="E78" s="34" t="s">
        <v>22</v>
      </c>
      <c r="F78" s="1" t="s">
        <v>11</v>
      </c>
      <c r="G78" s="5">
        <v>-1</v>
      </c>
      <c r="H78" s="5">
        <v>-1</v>
      </c>
      <c r="J78" s="5">
        <v>-1</v>
      </c>
      <c r="K78" s="5">
        <v>-1</v>
      </c>
      <c r="O78" s="5">
        <v>-1</v>
      </c>
      <c r="Q78" s="5">
        <v>-1</v>
      </c>
      <c r="AK78" s="1">
        <v>37</v>
      </c>
    </row>
    <row r="79" spans="1:41" x14ac:dyDescent="0.25">
      <c r="A79" s="1" t="s">
        <v>115</v>
      </c>
      <c r="B79" s="1" t="s">
        <v>93</v>
      </c>
      <c r="C79" s="1" t="s">
        <v>8</v>
      </c>
      <c r="D79" s="1" t="s">
        <v>236</v>
      </c>
      <c r="E79" s="34" t="s">
        <v>28</v>
      </c>
      <c r="F79" s="1" t="s">
        <v>10</v>
      </c>
      <c r="AG79" s="5">
        <v>87.5</v>
      </c>
      <c r="AH79" s="5">
        <v>33.951000000000001</v>
      </c>
      <c r="AI79" s="5">
        <v>108.503</v>
      </c>
      <c r="AJ79" s="5">
        <v>75.116</v>
      </c>
      <c r="AK79" s="5">
        <v>38</v>
      </c>
      <c r="AM79" s="13">
        <f>+AO79/$AO$3</f>
        <v>3.0306210445562405E-3</v>
      </c>
      <c r="AN79" s="7">
        <f>IF(AK79=1,AM79,AM79+AN77)</f>
        <v>0.96884430767768492</v>
      </c>
      <c r="AO79" s="5">
        <f>SUM(G79:AJ79)</f>
        <v>305.07</v>
      </c>
    </row>
    <row r="80" spans="1:41" x14ac:dyDescent="0.25">
      <c r="A80" s="1" t="s">
        <v>115</v>
      </c>
      <c r="B80" s="1" t="s">
        <v>93</v>
      </c>
      <c r="C80" s="1" t="s">
        <v>8</v>
      </c>
      <c r="D80" s="1" t="s">
        <v>236</v>
      </c>
      <c r="E80" s="34" t="s">
        <v>28</v>
      </c>
      <c r="F80" s="1" t="s">
        <v>11</v>
      </c>
      <c r="AG80" s="5">
        <v>-1</v>
      </c>
      <c r="AH80" s="5">
        <v>-1</v>
      </c>
      <c r="AI80" s="5">
        <v>-1</v>
      </c>
      <c r="AJ80" s="5">
        <v>-1</v>
      </c>
      <c r="AK80" s="1">
        <v>38</v>
      </c>
    </row>
    <row r="81" spans="1:41" x14ac:dyDescent="0.25">
      <c r="A81" s="1" t="s">
        <v>115</v>
      </c>
      <c r="B81" s="1" t="s">
        <v>93</v>
      </c>
      <c r="C81" s="1" t="s">
        <v>8</v>
      </c>
      <c r="D81" s="1" t="s">
        <v>160</v>
      </c>
      <c r="E81" s="34" t="s">
        <v>21</v>
      </c>
      <c r="F81" s="1" t="s">
        <v>10</v>
      </c>
      <c r="W81" s="5">
        <v>23.2</v>
      </c>
      <c r="X81" s="5">
        <v>10.050000000000001</v>
      </c>
      <c r="AD81" s="5">
        <v>24.018999999999998</v>
      </c>
      <c r="AE81" s="5">
        <v>18.907</v>
      </c>
      <c r="AF81" s="5">
        <v>14.545999999999999</v>
      </c>
      <c r="AG81" s="5">
        <v>139.24100000000001</v>
      </c>
      <c r="AH81" s="5">
        <v>26.512</v>
      </c>
      <c r="AI81" s="5">
        <v>20.789000000000001</v>
      </c>
      <c r="AK81" s="5">
        <v>39</v>
      </c>
      <c r="AM81" s="13">
        <f>+AO81/$AO$3</f>
        <v>2.7543911669382156E-3</v>
      </c>
      <c r="AN81" s="7">
        <f>IF(AK81=1,AM81,AM81+AN79)</f>
        <v>0.97159869884462313</v>
      </c>
      <c r="AO81" s="5">
        <f>SUM(G81:AJ81)</f>
        <v>277.26400000000001</v>
      </c>
    </row>
    <row r="82" spans="1:41" x14ac:dyDescent="0.25">
      <c r="A82" s="1" t="s">
        <v>115</v>
      </c>
      <c r="B82" s="1" t="s">
        <v>93</v>
      </c>
      <c r="C82" s="1" t="s">
        <v>8</v>
      </c>
      <c r="D82" s="1" t="s">
        <v>160</v>
      </c>
      <c r="E82" s="34" t="s">
        <v>21</v>
      </c>
      <c r="F82" s="1" t="s">
        <v>11</v>
      </c>
      <c r="W82" s="5">
        <v>-1</v>
      </c>
      <c r="X82" s="5" t="s">
        <v>15</v>
      </c>
      <c r="AD82" s="5" t="s">
        <v>15</v>
      </c>
      <c r="AE82" s="5" t="s">
        <v>13</v>
      </c>
      <c r="AF82" s="5">
        <v>-1</v>
      </c>
      <c r="AG82" s="5" t="s">
        <v>15</v>
      </c>
      <c r="AH82" s="5" t="s">
        <v>15</v>
      </c>
      <c r="AI82" s="5" t="s">
        <v>15</v>
      </c>
      <c r="AK82" s="1">
        <v>39</v>
      </c>
    </row>
    <row r="83" spans="1:41" x14ac:dyDescent="0.25">
      <c r="A83" s="1" t="s">
        <v>115</v>
      </c>
      <c r="B83" s="1" t="s">
        <v>93</v>
      </c>
      <c r="C83" s="1" t="s">
        <v>19</v>
      </c>
      <c r="D83" s="1" t="s">
        <v>162</v>
      </c>
      <c r="E83" s="34" t="s">
        <v>21</v>
      </c>
      <c r="F83" s="1" t="s">
        <v>10</v>
      </c>
      <c r="AG83" s="5">
        <v>128.46199999999999</v>
      </c>
      <c r="AH83" s="5">
        <v>38.829000000000001</v>
      </c>
      <c r="AI83" s="5">
        <v>75.263999999999996</v>
      </c>
      <c r="AK83" s="5">
        <v>40</v>
      </c>
      <c r="AM83" s="13">
        <f>+AO83/$AO$3</f>
        <v>2.4095856277652305E-3</v>
      </c>
      <c r="AN83" s="7">
        <f>IF(AK83=1,AM83,AM83+AN81)</f>
        <v>0.97400828447238841</v>
      </c>
      <c r="AO83" s="5">
        <f>SUM(G83:AJ83)</f>
        <v>242.55500000000001</v>
      </c>
    </row>
    <row r="84" spans="1:41" x14ac:dyDescent="0.25">
      <c r="A84" s="1" t="s">
        <v>115</v>
      </c>
      <c r="B84" s="1" t="s">
        <v>93</v>
      </c>
      <c r="C84" s="1" t="s">
        <v>19</v>
      </c>
      <c r="D84" s="1" t="s">
        <v>162</v>
      </c>
      <c r="E84" s="34" t="s">
        <v>21</v>
      </c>
      <c r="F84" s="1" t="s">
        <v>11</v>
      </c>
      <c r="AG84" s="5">
        <v>-1</v>
      </c>
      <c r="AH84" s="5">
        <v>-1</v>
      </c>
      <c r="AI84" s="5">
        <v>-1</v>
      </c>
      <c r="AK84" s="1">
        <v>40</v>
      </c>
    </row>
    <row r="85" spans="1:41" x14ac:dyDescent="0.25">
      <c r="A85" s="1" t="s">
        <v>115</v>
      </c>
      <c r="B85" s="1" t="s">
        <v>93</v>
      </c>
      <c r="C85" s="1" t="s">
        <v>30</v>
      </c>
      <c r="D85" s="1" t="s">
        <v>83</v>
      </c>
      <c r="E85" s="34" t="s">
        <v>21</v>
      </c>
      <c r="F85" s="1" t="s">
        <v>10</v>
      </c>
      <c r="T85" s="5">
        <v>0.2</v>
      </c>
      <c r="W85" s="5">
        <v>1.9610000000000001</v>
      </c>
      <c r="AB85" s="5">
        <v>40.097000000000001</v>
      </c>
      <c r="AC85" s="5">
        <v>31.192</v>
      </c>
      <c r="AD85" s="5">
        <v>23.216000000000001</v>
      </c>
      <c r="AE85" s="5">
        <v>27.056000000000001</v>
      </c>
      <c r="AF85" s="5">
        <v>15.031000000000001</v>
      </c>
      <c r="AG85" s="5">
        <v>18.716999999999999</v>
      </c>
      <c r="AH85" s="5">
        <v>19.917999999999999</v>
      </c>
      <c r="AI85" s="5">
        <v>17.888999999999999</v>
      </c>
      <c r="AJ85" s="5">
        <v>16.867000000000001</v>
      </c>
      <c r="AK85" s="5">
        <v>41</v>
      </c>
      <c r="AM85" s="13">
        <f>+AO85/$AO$3</f>
        <v>2.1074772048262332E-3</v>
      </c>
      <c r="AN85" s="7">
        <f>IF(AK85=1,AM85,AM85+AN83)</f>
        <v>0.97611576167721459</v>
      </c>
      <c r="AO85" s="5">
        <f>SUM(G85:AJ85)</f>
        <v>212.14399999999998</v>
      </c>
    </row>
    <row r="86" spans="1:41" x14ac:dyDescent="0.25">
      <c r="A86" s="1" t="s">
        <v>115</v>
      </c>
      <c r="B86" s="1" t="s">
        <v>93</v>
      </c>
      <c r="C86" s="1" t="s">
        <v>30</v>
      </c>
      <c r="D86" s="1" t="s">
        <v>83</v>
      </c>
      <c r="E86" s="34" t="s">
        <v>21</v>
      </c>
      <c r="F86" s="1" t="s">
        <v>11</v>
      </c>
      <c r="T86" s="5" t="s">
        <v>15</v>
      </c>
      <c r="W86" s="5" t="s">
        <v>15</v>
      </c>
      <c r="AB86" s="5" t="s">
        <v>15</v>
      </c>
      <c r="AC86" s="5" t="s">
        <v>15</v>
      </c>
      <c r="AD86" s="5">
        <v>-1</v>
      </c>
      <c r="AE86" s="5" t="s">
        <v>15</v>
      </c>
      <c r="AF86" s="5" t="s">
        <v>15</v>
      </c>
      <c r="AG86" s="5" t="s">
        <v>15</v>
      </c>
      <c r="AH86" s="5" t="s">
        <v>15</v>
      </c>
      <c r="AI86" s="5">
        <v>-1</v>
      </c>
      <c r="AJ86" s="5">
        <v>-1</v>
      </c>
      <c r="AK86" s="1">
        <v>41</v>
      </c>
    </row>
    <row r="87" spans="1:41" x14ac:dyDescent="0.25">
      <c r="A87" s="1" t="s">
        <v>115</v>
      </c>
      <c r="B87" s="1" t="s">
        <v>93</v>
      </c>
      <c r="C87" s="1" t="s">
        <v>8</v>
      </c>
      <c r="D87" s="1" t="s">
        <v>213</v>
      </c>
      <c r="E87" s="34" t="s">
        <v>26</v>
      </c>
      <c r="F87" s="1" t="s">
        <v>10</v>
      </c>
      <c r="AI87" s="5">
        <v>81.847999999999999</v>
      </c>
      <c r="AJ87" s="5">
        <v>119.17</v>
      </c>
      <c r="AK87" s="5">
        <v>42</v>
      </c>
      <c r="AM87" s="13">
        <f>+AO87/$AO$3</f>
        <v>1.99694949072215E-3</v>
      </c>
      <c r="AN87" s="7">
        <f>IF(AK87=1,AM87,AM87+AN85)</f>
        <v>0.97811271116793674</v>
      </c>
      <c r="AO87" s="5">
        <f>SUM(G87:AJ87)</f>
        <v>201.018</v>
      </c>
    </row>
    <row r="88" spans="1:41" x14ac:dyDescent="0.25">
      <c r="A88" s="1" t="s">
        <v>115</v>
      </c>
      <c r="B88" s="1" t="s">
        <v>93</v>
      </c>
      <c r="C88" s="1" t="s">
        <v>8</v>
      </c>
      <c r="D88" s="1" t="s">
        <v>213</v>
      </c>
      <c r="E88" s="34" t="s">
        <v>26</v>
      </c>
      <c r="F88" s="1" t="s">
        <v>11</v>
      </c>
      <c r="AI88" s="5" t="s">
        <v>24</v>
      </c>
      <c r="AJ88" s="5" t="s">
        <v>13</v>
      </c>
      <c r="AK88" s="1">
        <v>42</v>
      </c>
    </row>
    <row r="89" spans="1:41" x14ac:dyDescent="0.25">
      <c r="A89" s="1" t="s">
        <v>115</v>
      </c>
      <c r="B89" s="1" t="s">
        <v>93</v>
      </c>
      <c r="C89" s="1" t="s">
        <v>30</v>
      </c>
      <c r="D89" s="1" t="s">
        <v>83</v>
      </c>
      <c r="E89" s="34" t="s">
        <v>14</v>
      </c>
      <c r="F89" s="1" t="s">
        <v>10</v>
      </c>
      <c r="R89" s="5">
        <v>36.299999999999997</v>
      </c>
      <c r="S89" s="5">
        <v>43.53</v>
      </c>
      <c r="T89" s="5">
        <v>14.122999999999999</v>
      </c>
      <c r="U89" s="5">
        <v>34.448999999999998</v>
      </c>
      <c r="V89" s="5">
        <v>20.614000000000001</v>
      </c>
      <c r="W89" s="5">
        <v>27.317</v>
      </c>
      <c r="Y89" s="5">
        <v>2.9140000000000001</v>
      </c>
      <c r="AB89" s="5">
        <v>2.5059999999999998</v>
      </c>
      <c r="AC89" s="5">
        <v>1.3620000000000001</v>
      </c>
      <c r="AD89" s="5">
        <v>1.569</v>
      </c>
      <c r="AE89" s="5">
        <v>0.58299999999999996</v>
      </c>
      <c r="AF89" s="5">
        <v>0.76500000000000001</v>
      </c>
      <c r="AG89" s="5">
        <v>2.0139999999999998</v>
      </c>
      <c r="AH89" s="5">
        <v>6.1150000000000002</v>
      </c>
      <c r="AI89" s="5">
        <v>2.9649999999999999</v>
      </c>
      <c r="AJ89" s="5">
        <v>1.8160000000000001</v>
      </c>
      <c r="AK89" s="5">
        <v>43</v>
      </c>
      <c r="AM89" s="13">
        <f>+AO89/$AO$3</f>
        <v>1.9763261279250911E-3</v>
      </c>
      <c r="AN89" s="7">
        <f>IF(AK89=1,AM89,AM89+AN87)</f>
        <v>0.98008903729586183</v>
      </c>
      <c r="AO89" s="5">
        <f>SUM(G89:AJ89)</f>
        <v>198.94199999999998</v>
      </c>
    </row>
    <row r="90" spans="1:41" x14ac:dyDescent="0.25">
      <c r="A90" s="1" t="s">
        <v>115</v>
      </c>
      <c r="B90" s="1" t="s">
        <v>93</v>
      </c>
      <c r="C90" s="1" t="s">
        <v>30</v>
      </c>
      <c r="D90" s="1" t="s">
        <v>83</v>
      </c>
      <c r="E90" s="34" t="s">
        <v>14</v>
      </c>
      <c r="F90" s="1" t="s">
        <v>11</v>
      </c>
      <c r="R90" s="5">
        <v>-1</v>
      </c>
      <c r="S90" s="5">
        <v>-1</v>
      </c>
      <c r="T90" s="5" t="s">
        <v>15</v>
      </c>
      <c r="U90" s="5" t="s">
        <v>15</v>
      </c>
      <c r="V90" s="5" t="s">
        <v>15</v>
      </c>
      <c r="W90" s="5" t="s">
        <v>15</v>
      </c>
      <c r="Y90" s="5" t="s">
        <v>15</v>
      </c>
      <c r="AB90" s="5" t="s">
        <v>15</v>
      </c>
      <c r="AC90" s="5" t="s">
        <v>15</v>
      </c>
      <c r="AD90" s="5">
        <v>-1</v>
      </c>
      <c r="AE90" s="5" t="s">
        <v>15</v>
      </c>
      <c r="AF90" s="5" t="s">
        <v>15</v>
      </c>
      <c r="AG90" s="5" t="s">
        <v>15</v>
      </c>
      <c r="AH90" s="5" t="s">
        <v>15</v>
      </c>
      <c r="AI90" s="5">
        <v>-1</v>
      </c>
      <c r="AJ90" s="5">
        <v>-1</v>
      </c>
      <c r="AK90" s="1">
        <v>43</v>
      </c>
    </row>
    <row r="91" spans="1:41" x14ac:dyDescent="0.25">
      <c r="A91" s="1" t="s">
        <v>115</v>
      </c>
      <c r="B91" s="1" t="s">
        <v>93</v>
      </c>
      <c r="C91" s="1" t="s">
        <v>8</v>
      </c>
      <c r="D91" s="1" t="s">
        <v>71</v>
      </c>
      <c r="E91" s="34" t="s">
        <v>21</v>
      </c>
      <c r="F91" s="1" t="s">
        <v>10</v>
      </c>
      <c r="U91" s="5">
        <v>2</v>
      </c>
      <c r="V91" s="5">
        <v>18.300999999999998</v>
      </c>
      <c r="W91" s="5">
        <v>24</v>
      </c>
      <c r="X91" s="5">
        <v>12.612</v>
      </c>
      <c r="Z91" s="5">
        <v>10.244</v>
      </c>
      <c r="AA91" s="5">
        <v>20.033999999999999</v>
      </c>
      <c r="AB91" s="5">
        <v>9.6549999999999994</v>
      </c>
      <c r="AC91" s="5">
        <v>9.8710000000000004</v>
      </c>
      <c r="AD91" s="5">
        <v>8.0579999999999998</v>
      </c>
      <c r="AE91" s="5">
        <v>16.567</v>
      </c>
      <c r="AF91" s="5">
        <v>21.585000000000001</v>
      </c>
      <c r="AG91" s="5">
        <v>11.616</v>
      </c>
      <c r="AH91" s="5">
        <v>11.755000000000001</v>
      </c>
      <c r="AI91" s="5">
        <v>3.3889999999999998</v>
      </c>
      <c r="AK91" s="5">
        <v>44</v>
      </c>
      <c r="AM91" s="13">
        <f>+AO91/$AO$3</f>
        <v>1.7850434445641236E-3</v>
      </c>
      <c r="AN91" s="7">
        <f>IF(AK91=1,AM91,AM91+AN89)</f>
        <v>0.98187408074042593</v>
      </c>
      <c r="AO91" s="5">
        <f>SUM(G91:AJ91)</f>
        <v>179.68700000000001</v>
      </c>
    </row>
    <row r="92" spans="1:41" x14ac:dyDescent="0.25">
      <c r="A92" s="1" t="s">
        <v>115</v>
      </c>
      <c r="B92" s="1" t="s">
        <v>93</v>
      </c>
      <c r="C92" s="1" t="s">
        <v>8</v>
      </c>
      <c r="D92" s="1" t="s">
        <v>71</v>
      </c>
      <c r="E92" s="34" t="s">
        <v>21</v>
      </c>
      <c r="F92" s="1" t="s">
        <v>11</v>
      </c>
      <c r="U92" s="5">
        <v>-1</v>
      </c>
      <c r="V92" s="5" t="s">
        <v>15</v>
      </c>
      <c r="W92" s="5">
        <v>-1</v>
      </c>
      <c r="X92" s="5" t="s">
        <v>15</v>
      </c>
      <c r="Z92" s="5" t="s">
        <v>15</v>
      </c>
      <c r="AA92" s="5" t="s">
        <v>15</v>
      </c>
      <c r="AB92" s="5" t="s">
        <v>15</v>
      </c>
      <c r="AC92" s="5" t="s">
        <v>15</v>
      </c>
      <c r="AD92" s="5" t="s">
        <v>15</v>
      </c>
      <c r="AE92" s="5">
        <v>-1</v>
      </c>
      <c r="AF92" s="5">
        <v>-1</v>
      </c>
      <c r="AG92" s="5">
        <v>-1</v>
      </c>
      <c r="AH92" s="5">
        <v>-1</v>
      </c>
      <c r="AI92" s="5">
        <v>-1</v>
      </c>
      <c r="AK92" s="1">
        <v>44</v>
      </c>
    </row>
    <row r="93" spans="1:41" x14ac:dyDescent="0.25">
      <c r="A93" s="1" t="s">
        <v>115</v>
      </c>
      <c r="B93" s="1" t="s">
        <v>93</v>
      </c>
      <c r="C93" s="1" t="s">
        <v>8</v>
      </c>
      <c r="D93" s="1" t="s">
        <v>71</v>
      </c>
      <c r="E93" s="34" t="s">
        <v>14</v>
      </c>
      <c r="F93" s="1" t="s">
        <v>10</v>
      </c>
      <c r="H93" s="5">
        <v>8.5760000000000005</v>
      </c>
      <c r="J93" s="5">
        <v>1.556</v>
      </c>
      <c r="O93" s="5">
        <v>4.5140000000000002</v>
      </c>
      <c r="P93" s="5">
        <v>24.323</v>
      </c>
      <c r="Q93" s="5">
        <v>31.702999999999999</v>
      </c>
      <c r="R93" s="5">
        <v>8.0150000000000006</v>
      </c>
      <c r="S93" s="5">
        <v>1.1639999999999999</v>
      </c>
      <c r="T93" s="5">
        <v>5.0270000000000001</v>
      </c>
      <c r="U93" s="5">
        <v>4.9589999999999996</v>
      </c>
      <c r="AD93" s="5">
        <v>48.747</v>
      </c>
      <c r="AE93" s="5">
        <v>0.23100000000000001</v>
      </c>
      <c r="AF93" s="5">
        <v>0.93100000000000005</v>
      </c>
      <c r="AG93" s="5">
        <v>7.7119999999999997</v>
      </c>
      <c r="AK93" s="5">
        <v>45</v>
      </c>
      <c r="AM93" s="13">
        <f>+AO93/$AO$3</f>
        <v>1.4648746779040026E-3</v>
      </c>
      <c r="AN93" s="7">
        <f>IF(AK93=1,AM93,AM93+AN91)</f>
        <v>0.98333895541832994</v>
      </c>
      <c r="AO93" s="5">
        <f>SUM(G93:AJ93)</f>
        <v>147.458</v>
      </c>
    </row>
    <row r="94" spans="1:41" x14ac:dyDescent="0.25">
      <c r="A94" s="1" t="s">
        <v>115</v>
      </c>
      <c r="B94" s="1" t="s">
        <v>93</v>
      </c>
      <c r="C94" s="1" t="s">
        <v>8</v>
      </c>
      <c r="D94" s="1" t="s">
        <v>71</v>
      </c>
      <c r="E94" s="34" t="s">
        <v>14</v>
      </c>
      <c r="F94" s="1" t="s">
        <v>11</v>
      </c>
      <c r="H94" s="5">
        <v>-1</v>
      </c>
      <c r="J94" s="5">
        <v>-1</v>
      </c>
      <c r="O94" s="5">
        <v>-1</v>
      </c>
      <c r="P94" s="5">
        <v>-1</v>
      </c>
      <c r="Q94" s="5">
        <v>-1</v>
      </c>
      <c r="R94" s="5">
        <v>-1</v>
      </c>
      <c r="S94" s="5">
        <v>-1</v>
      </c>
      <c r="T94" s="5">
        <v>-1</v>
      </c>
      <c r="U94" s="5">
        <v>-1</v>
      </c>
      <c r="AB94" s="5" t="s">
        <v>15</v>
      </c>
      <c r="AD94" s="5" t="s">
        <v>24</v>
      </c>
      <c r="AE94" s="5">
        <v>-1</v>
      </c>
      <c r="AF94" s="5">
        <v>-1</v>
      </c>
      <c r="AG94" s="5" t="s">
        <v>24</v>
      </c>
      <c r="AK94" s="1">
        <v>45</v>
      </c>
    </row>
    <row r="95" spans="1:41" x14ac:dyDescent="0.25">
      <c r="A95" s="1" t="s">
        <v>115</v>
      </c>
      <c r="B95" s="1" t="s">
        <v>93</v>
      </c>
      <c r="C95" s="1" t="s">
        <v>8</v>
      </c>
      <c r="D95" s="1" t="s">
        <v>39</v>
      </c>
      <c r="E95" s="34" t="s">
        <v>21</v>
      </c>
      <c r="F95" s="1" t="s">
        <v>10</v>
      </c>
      <c r="L95" s="5">
        <v>7</v>
      </c>
      <c r="M95" s="5">
        <v>71</v>
      </c>
      <c r="N95" s="5">
        <v>38</v>
      </c>
      <c r="V95" s="5">
        <v>7.8</v>
      </c>
      <c r="X95" s="5">
        <v>3.05</v>
      </c>
      <c r="Y95" s="5">
        <v>3.508</v>
      </c>
      <c r="Z95" s="5">
        <v>1.25</v>
      </c>
      <c r="AA95" s="5">
        <v>1.5329999999999999</v>
      </c>
      <c r="AB95" s="5">
        <v>1.85</v>
      </c>
      <c r="AK95" s="5">
        <v>46</v>
      </c>
      <c r="AM95" s="13">
        <f>+AO95/$AO$3</f>
        <v>1.3410252251145358E-3</v>
      </c>
      <c r="AN95" s="7">
        <f>IF(AK95=1,AM95,AM95+AN93)</f>
        <v>0.98467998064344453</v>
      </c>
      <c r="AO95" s="5">
        <f>SUM(G95:AJ95)</f>
        <v>134.99099999999999</v>
      </c>
    </row>
    <row r="96" spans="1:41" x14ac:dyDescent="0.25">
      <c r="A96" s="1" t="s">
        <v>115</v>
      </c>
      <c r="B96" s="1" t="s">
        <v>93</v>
      </c>
      <c r="C96" s="1" t="s">
        <v>8</v>
      </c>
      <c r="D96" s="1" t="s">
        <v>39</v>
      </c>
      <c r="E96" s="34" t="s">
        <v>21</v>
      </c>
      <c r="F96" s="1" t="s">
        <v>11</v>
      </c>
      <c r="L96" s="5" t="s">
        <v>15</v>
      </c>
      <c r="M96" s="5" t="s">
        <v>15</v>
      </c>
      <c r="N96" s="5">
        <v>-1</v>
      </c>
      <c r="V96" s="5" t="s">
        <v>15</v>
      </c>
      <c r="X96" s="5" t="s">
        <v>15</v>
      </c>
      <c r="Y96" s="5" t="s">
        <v>15</v>
      </c>
      <c r="Z96" s="5" t="s">
        <v>15</v>
      </c>
      <c r="AA96" s="5" t="s">
        <v>15</v>
      </c>
      <c r="AB96" s="5" t="s">
        <v>15</v>
      </c>
      <c r="AK96" s="1">
        <v>46</v>
      </c>
    </row>
    <row r="97" spans="1:41" x14ac:dyDescent="0.25">
      <c r="A97" s="1" t="s">
        <v>115</v>
      </c>
      <c r="B97" s="1" t="s">
        <v>93</v>
      </c>
      <c r="C97" s="1" t="s">
        <v>8</v>
      </c>
      <c r="D97" s="1" t="s">
        <v>34</v>
      </c>
      <c r="E97" s="34" t="s">
        <v>21</v>
      </c>
      <c r="F97" s="1" t="s">
        <v>10</v>
      </c>
      <c r="U97" s="5">
        <v>3.774</v>
      </c>
      <c r="W97" s="5">
        <v>3.09</v>
      </c>
      <c r="X97" s="5">
        <v>3.379</v>
      </c>
      <c r="Y97" s="5">
        <v>7.3659999999999997</v>
      </c>
      <c r="Z97" s="5">
        <v>46.587000000000003</v>
      </c>
      <c r="AA97" s="5">
        <v>18.786000000000001</v>
      </c>
      <c r="AB97" s="5">
        <v>8.4730000000000008</v>
      </c>
      <c r="AC97" s="5">
        <v>4.7160000000000002</v>
      </c>
      <c r="AD97" s="5">
        <v>13.121</v>
      </c>
      <c r="AE97" s="5">
        <v>1.08</v>
      </c>
      <c r="AF97" s="5">
        <v>6.306</v>
      </c>
      <c r="AH97" s="5">
        <v>2.4620000000000002</v>
      </c>
      <c r="AK97" s="5">
        <v>47</v>
      </c>
      <c r="AM97" s="13">
        <f>+AO97/$AO$3</f>
        <v>1.1835584988639672E-3</v>
      </c>
      <c r="AN97" s="7">
        <f>IF(AK97=1,AM97,AM97+AN95)</f>
        <v>0.98586353914230851</v>
      </c>
      <c r="AO97" s="5">
        <f>SUM(G97:AJ97)</f>
        <v>119.13999999999999</v>
      </c>
    </row>
    <row r="98" spans="1:41" x14ac:dyDescent="0.25">
      <c r="A98" s="1" t="s">
        <v>115</v>
      </c>
      <c r="B98" s="1" t="s">
        <v>93</v>
      </c>
      <c r="C98" s="1" t="s">
        <v>8</v>
      </c>
      <c r="D98" s="1" t="s">
        <v>34</v>
      </c>
      <c r="E98" s="34" t="s">
        <v>21</v>
      </c>
      <c r="F98" s="1" t="s">
        <v>11</v>
      </c>
      <c r="U98" s="5" t="s">
        <v>15</v>
      </c>
      <c r="W98" s="5">
        <v>-1</v>
      </c>
      <c r="X98" s="5" t="s">
        <v>15</v>
      </c>
      <c r="Y98" s="5" t="s">
        <v>15</v>
      </c>
      <c r="Z98" s="5" t="s">
        <v>15</v>
      </c>
      <c r="AA98" s="5" t="s">
        <v>15</v>
      </c>
      <c r="AB98" s="5" t="s">
        <v>15</v>
      </c>
      <c r="AC98" s="5" t="s">
        <v>15</v>
      </c>
      <c r="AD98" s="5" t="s">
        <v>15</v>
      </c>
      <c r="AE98" s="5" t="s">
        <v>15</v>
      </c>
      <c r="AF98" s="5">
        <v>-1</v>
      </c>
      <c r="AH98" s="5">
        <v>-1</v>
      </c>
      <c r="AK98" s="1">
        <v>47</v>
      </c>
    </row>
    <row r="99" spans="1:41" x14ac:dyDescent="0.25">
      <c r="A99" s="1" t="s">
        <v>115</v>
      </c>
      <c r="B99" s="1" t="s">
        <v>93</v>
      </c>
      <c r="C99" s="1" t="s">
        <v>8</v>
      </c>
      <c r="D99" s="1" t="s">
        <v>222</v>
      </c>
      <c r="E99" s="34" t="s">
        <v>26</v>
      </c>
      <c r="F99" s="1" t="s">
        <v>10</v>
      </c>
      <c r="G99" s="5">
        <v>11</v>
      </c>
      <c r="H99" s="5">
        <v>15</v>
      </c>
      <c r="I99" s="5">
        <v>15</v>
      </c>
      <c r="J99" s="5">
        <v>15</v>
      </c>
      <c r="K99" s="5">
        <v>3</v>
      </c>
      <c r="L99" s="5">
        <v>5</v>
      </c>
      <c r="M99" s="5">
        <v>1</v>
      </c>
      <c r="N99" s="5">
        <v>2</v>
      </c>
      <c r="O99" s="5">
        <v>2</v>
      </c>
      <c r="P99" s="5">
        <v>2.2000000000000002</v>
      </c>
      <c r="Q99" s="5">
        <v>2.4670000000000001</v>
      </c>
      <c r="R99" s="5">
        <v>2</v>
      </c>
      <c r="S99" s="5">
        <v>2</v>
      </c>
      <c r="T99" s="5">
        <v>2.4</v>
      </c>
      <c r="U99" s="5">
        <v>2.4</v>
      </c>
      <c r="V99" s="5">
        <v>2.2679999999999998</v>
      </c>
      <c r="X99" s="5">
        <v>1.0069999999999999</v>
      </c>
      <c r="Y99" s="5">
        <v>2.0950000000000002</v>
      </c>
      <c r="Z99" s="5">
        <v>1.8879999999999999</v>
      </c>
      <c r="AA99" s="5">
        <v>2.7250000000000001</v>
      </c>
      <c r="AB99" s="5">
        <v>2.976</v>
      </c>
      <c r="AC99" s="5">
        <v>2.528</v>
      </c>
      <c r="AD99" s="5">
        <v>2.0419999999999998</v>
      </c>
      <c r="AE99" s="5">
        <v>1.17</v>
      </c>
      <c r="AF99" s="5">
        <v>1.8169999999999999</v>
      </c>
      <c r="AG99" s="5">
        <v>1.212</v>
      </c>
      <c r="AH99" s="5">
        <v>0.72899999999999998</v>
      </c>
      <c r="AI99" s="5">
        <v>0.877</v>
      </c>
      <c r="AJ99" s="5">
        <v>1.407</v>
      </c>
      <c r="AK99" s="5">
        <v>48</v>
      </c>
      <c r="AM99" s="13">
        <f>+AO99/$AO$3</f>
        <v>1.065023833693203E-3</v>
      </c>
      <c r="AN99" s="7">
        <f>IF(AK99=1,AM99,AM99+AN97)</f>
        <v>0.98692856297600173</v>
      </c>
      <c r="AO99" s="5">
        <f>SUM(G99:AJ99)</f>
        <v>107.20800000000001</v>
      </c>
    </row>
    <row r="100" spans="1:41" x14ac:dyDescent="0.25">
      <c r="A100" s="1" t="s">
        <v>115</v>
      </c>
      <c r="B100" s="1" t="s">
        <v>93</v>
      </c>
      <c r="C100" s="1" t="s">
        <v>8</v>
      </c>
      <c r="D100" s="1" t="s">
        <v>222</v>
      </c>
      <c r="E100" s="34" t="s">
        <v>26</v>
      </c>
      <c r="F100" s="1" t="s">
        <v>11</v>
      </c>
      <c r="G100" s="5">
        <v>-1</v>
      </c>
      <c r="H100" s="5">
        <v>-1</v>
      </c>
      <c r="I100" s="5">
        <v>-1</v>
      </c>
      <c r="J100" s="5">
        <v>-1</v>
      </c>
      <c r="K100" s="5">
        <v>-1</v>
      </c>
      <c r="L100" s="5" t="s">
        <v>15</v>
      </c>
      <c r="M100" s="5">
        <v>-1</v>
      </c>
      <c r="N100" s="5">
        <v>-1</v>
      </c>
      <c r="O100" s="5">
        <v>-1</v>
      </c>
      <c r="P100" s="5">
        <v>-1</v>
      </c>
      <c r="Q100" s="5">
        <v>-1</v>
      </c>
      <c r="R100" s="5">
        <v>-1</v>
      </c>
      <c r="S100" s="5">
        <v>-1</v>
      </c>
      <c r="T100" s="5">
        <v>-1</v>
      </c>
      <c r="U100" s="5">
        <v>-1</v>
      </c>
      <c r="V100" s="5">
        <v>-1</v>
      </c>
      <c r="X100" s="5">
        <v>-1</v>
      </c>
      <c r="Y100" s="5">
        <v>-1</v>
      </c>
      <c r="Z100" s="5">
        <v>-1</v>
      </c>
      <c r="AA100" s="5">
        <v>-1</v>
      </c>
      <c r="AB100" s="5">
        <v>-1</v>
      </c>
      <c r="AC100" s="5">
        <v>-1</v>
      </c>
      <c r="AD100" s="5">
        <v>-1</v>
      </c>
      <c r="AE100" s="5">
        <v>-1</v>
      </c>
      <c r="AF100" s="5">
        <v>-1</v>
      </c>
      <c r="AG100" s="5">
        <v>-1</v>
      </c>
      <c r="AH100" s="5">
        <v>-1</v>
      </c>
      <c r="AI100" s="5">
        <v>-1</v>
      </c>
      <c r="AJ100" s="5">
        <v>-1</v>
      </c>
      <c r="AK100" s="1">
        <v>48</v>
      </c>
    </row>
    <row r="101" spans="1:41" x14ac:dyDescent="0.25">
      <c r="A101" s="1" t="s">
        <v>115</v>
      </c>
      <c r="B101" s="1" t="s">
        <v>93</v>
      </c>
      <c r="C101" s="1" t="s">
        <v>8</v>
      </c>
      <c r="D101" s="1" t="s">
        <v>56</v>
      </c>
      <c r="E101" s="34" t="s">
        <v>21</v>
      </c>
      <c r="F101" s="1" t="s">
        <v>10</v>
      </c>
      <c r="H101" s="5">
        <v>3.0670000000000002</v>
      </c>
      <c r="I101" s="5">
        <v>0.51100000000000001</v>
      </c>
      <c r="J101" s="5">
        <v>1.022</v>
      </c>
      <c r="K101" s="5">
        <v>25.556000000000001</v>
      </c>
      <c r="L101" s="5">
        <v>23</v>
      </c>
      <c r="P101" s="5">
        <v>1.022</v>
      </c>
      <c r="Q101" s="5">
        <v>5.3579999999999997</v>
      </c>
      <c r="R101" s="5">
        <v>3.2120000000000002</v>
      </c>
      <c r="S101" s="5">
        <v>1.8919999999999999</v>
      </c>
      <c r="T101" s="5">
        <v>8.3789999999999996</v>
      </c>
      <c r="U101" s="5">
        <v>4.8140000000000001</v>
      </c>
      <c r="W101" s="5">
        <v>5.6070000000000002</v>
      </c>
      <c r="X101" s="5">
        <v>0.85</v>
      </c>
      <c r="AK101" s="5">
        <v>49</v>
      </c>
      <c r="AM101" s="13">
        <f>+AO101/$AO$3</f>
        <v>8.3735223996343614E-4</v>
      </c>
      <c r="AN101" s="7">
        <f>IF(AK101=1,AM101,AM101+AN99)</f>
        <v>0.98776591521596513</v>
      </c>
      <c r="AO101" s="5">
        <f>SUM(G101:AJ101)</f>
        <v>84.289999999999992</v>
      </c>
    </row>
    <row r="102" spans="1:41" x14ac:dyDescent="0.25">
      <c r="A102" s="1" t="s">
        <v>115</v>
      </c>
      <c r="B102" s="1" t="s">
        <v>93</v>
      </c>
      <c r="C102" s="1" t="s">
        <v>8</v>
      </c>
      <c r="D102" s="1" t="s">
        <v>56</v>
      </c>
      <c r="E102" s="34" t="s">
        <v>21</v>
      </c>
      <c r="F102" s="1" t="s">
        <v>11</v>
      </c>
      <c r="H102" s="5">
        <v>-1</v>
      </c>
      <c r="I102" s="5">
        <v>-1</v>
      </c>
      <c r="J102" s="5">
        <v>-1</v>
      </c>
      <c r="K102" s="5">
        <v>-1</v>
      </c>
      <c r="L102" s="5">
        <v>-1</v>
      </c>
      <c r="P102" s="5">
        <v>-1</v>
      </c>
      <c r="Q102" s="5" t="s">
        <v>24</v>
      </c>
      <c r="R102" s="5" t="s">
        <v>24</v>
      </c>
      <c r="S102" s="5" t="s">
        <v>24</v>
      </c>
      <c r="T102" s="5" t="s">
        <v>24</v>
      </c>
      <c r="U102" s="5" t="s">
        <v>24</v>
      </c>
      <c r="W102" s="5" t="s">
        <v>24</v>
      </c>
      <c r="X102" s="5">
        <v>-1</v>
      </c>
      <c r="AK102" s="1">
        <v>49</v>
      </c>
    </row>
    <row r="103" spans="1:41" x14ac:dyDescent="0.25">
      <c r="A103" s="1" t="s">
        <v>115</v>
      </c>
      <c r="B103" s="1" t="s">
        <v>93</v>
      </c>
      <c r="C103" s="1" t="s">
        <v>8</v>
      </c>
      <c r="D103" s="1" t="s">
        <v>35</v>
      </c>
      <c r="E103" s="34" t="s">
        <v>28</v>
      </c>
      <c r="F103" s="1" t="s">
        <v>10</v>
      </c>
      <c r="AE103" s="5">
        <v>23.791</v>
      </c>
      <c r="AF103" s="5">
        <v>23.791</v>
      </c>
      <c r="AG103" s="5">
        <v>0.1</v>
      </c>
      <c r="AH103" s="5">
        <v>15.894</v>
      </c>
      <c r="AI103" s="5">
        <v>11.941000000000001</v>
      </c>
      <c r="AK103" s="5">
        <v>50</v>
      </c>
      <c r="AM103" s="13">
        <f>+AO103/$AO$3</f>
        <v>7.501996571991792E-4</v>
      </c>
      <c r="AN103" s="7">
        <f>IF(AK103=1,AM103,AM103+AN101)</f>
        <v>0.98851611487316426</v>
      </c>
      <c r="AO103" s="5">
        <f>SUM(G103:AJ103)</f>
        <v>75.516999999999996</v>
      </c>
    </row>
    <row r="104" spans="1:41" x14ac:dyDescent="0.25">
      <c r="A104" s="1" t="s">
        <v>115</v>
      </c>
      <c r="B104" s="1" t="s">
        <v>93</v>
      </c>
      <c r="C104" s="1" t="s">
        <v>8</v>
      </c>
      <c r="D104" s="1" t="s">
        <v>35</v>
      </c>
      <c r="E104" s="34" t="s">
        <v>28</v>
      </c>
      <c r="F104" s="1" t="s">
        <v>11</v>
      </c>
      <c r="AE104" s="5">
        <v>-1</v>
      </c>
      <c r="AF104" s="5">
        <v>-1</v>
      </c>
      <c r="AG104" s="5" t="s">
        <v>15</v>
      </c>
      <c r="AH104" s="5">
        <v>-1</v>
      </c>
      <c r="AI104" s="5">
        <v>-1</v>
      </c>
      <c r="AK104" s="1">
        <v>50</v>
      </c>
    </row>
    <row r="105" spans="1:41" x14ac:dyDescent="0.25">
      <c r="A105" s="1" t="s">
        <v>115</v>
      </c>
      <c r="B105" s="1" t="s">
        <v>93</v>
      </c>
      <c r="C105" s="1" t="s">
        <v>8</v>
      </c>
      <c r="D105" s="1" t="s">
        <v>37</v>
      </c>
      <c r="E105" s="34" t="s">
        <v>21</v>
      </c>
      <c r="F105" s="1" t="s">
        <v>10</v>
      </c>
      <c r="S105" s="5">
        <v>12</v>
      </c>
      <c r="AC105" s="5">
        <v>2</v>
      </c>
      <c r="AD105" s="5">
        <v>4.4000000000000004</v>
      </c>
      <c r="AE105" s="5">
        <v>40</v>
      </c>
      <c r="AH105" s="5">
        <v>13.333</v>
      </c>
      <c r="AK105" s="5">
        <v>51</v>
      </c>
      <c r="AM105" s="13">
        <f>+AO105/$AO$3</f>
        <v>7.1260871075213162E-4</v>
      </c>
      <c r="AN105" s="7">
        <f>IF(AK105=1,AM105,AM105+AN103)</f>
        <v>0.98922872358391645</v>
      </c>
      <c r="AO105" s="5">
        <f>SUM(G105:AJ105)</f>
        <v>71.733000000000004</v>
      </c>
    </row>
    <row r="106" spans="1:41" x14ac:dyDescent="0.25">
      <c r="A106" s="1" t="s">
        <v>115</v>
      </c>
      <c r="B106" s="1" t="s">
        <v>93</v>
      </c>
      <c r="C106" s="1" t="s">
        <v>8</v>
      </c>
      <c r="D106" s="1" t="s">
        <v>37</v>
      </c>
      <c r="E106" s="34" t="s">
        <v>21</v>
      </c>
      <c r="F106" s="1" t="s">
        <v>11</v>
      </c>
      <c r="S106" s="5">
        <v>-1</v>
      </c>
      <c r="AC106" s="5">
        <v>-1</v>
      </c>
      <c r="AD106" s="5">
        <v>-1</v>
      </c>
      <c r="AE106" s="5">
        <v>-1</v>
      </c>
      <c r="AH106" s="5">
        <v>-1</v>
      </c>
      <c r="AK106" s="1">
        <v>51</v>
      </c>
    </row>
    <row r="107" spans="1:41" x14ac:dyDescent="0.25">
      <c r="A107" s="1" t="s">
        <v>115</v>
      </c>
      <c r="B107" s="1" t="s">
        <v>93</v>
      </c>
      <c r="C107" s="1" t="s">
        <v>8</v>
      </c>
      <c r="D107" s="1" t="s">
        <v>215</v>
      </c>
      <c r="E107" s="34" t="s">
        <v>32</v>
      </c>
      <c r="F107" s="1" t="s">
        <v>10</v>
      </c>
      <c r="L107" s="5">
        <v>38</v>
      </c>
      <c r="M107" s="5">
        <v>3</v>
      </c>
      <c r="N107" s="5">
        <v>12.7</v>
      </c>
      <c r="O107" s="5">
        <v>10.5</v>
      </c>
      <c r="P107" s="5">
        <v>0.4</v>
      </c>
      <c r="Q107" s="5">
        <v>1.1879999999999999</v>
      </c>
      <c r="R107" s="5">
        <v>0.65400000000000003</v>
      </c>
      <c r="V107" s="5">
        <v>1.163</v>
      </c>
      <c r="W107" s="5">
        <v>0.34</v>
      </c>
      <c r="X107" s="5">
        <v>0.26200000000000001</v>
      </c>
      <c r="Z107" s="5">
        <v>0.32</v>
      </c>
      <c r="AB107" s="5">
        <v>0.187</v>
      </c>
      <c r="AC107" s="5">
        <v>0.13800000000000001</v>
      </c>
      <c r="AE107" s="5">
        <v>2E-3</v>
      </c>
      <c r="AK107" s="5">
        <v>52</v>
      </c>
      <c r="AM107" s="13">
        <f>+AO107/$AO$3</f>
        <v>6.8400819943578641E-4</v>
      </c>
      <c r="AN107" s="7">
        <f>IF(AK107=1,AM107,AM107+AN105)</f>
        <v>0.98991273178335226</v>
      </c>
      <c r="AO107" s="5">
        <f>SUM(G107:AJ107)</f>
        <v>68.853999999999999</v>
      </c>
    </row>
    <row r="108" spans="1:41" x14ac:dyDescent="0.25">
      <c r="A108" s="1" t="s">
        <v>115</v>
      </c>
      <c r="B108" s="1" t="s">
        <v>93</v>
      </c>
      <c r="C108" s="1" t="s">
        <v>8</v>
      </c>
      <c r="D108" s="1" t="s">
        <v>215</v>
      </c>
      <c r="E108" s="34" t="s">
        <v>32</v>
      </c>
      <c r="F108" s="1" t="s">
        <v>11</v>
      </c>
      <c r="L108" s="5" t="s">
        <v>15</v>
      </c>
      <c r="M108" s="5" t="s">
        <v>15</v>
      </c>
      <c r="N108" s="5" t="s">
        <v>15</v>
      </c>
      <c r="O108" s="5" t="s">
        <v>15</v>
      </c>
      <c r="P108" s="5" t="s">
        <v>15</v>
      </c>
      <c r="Q108" s="5" t="s">
        <v>15</v>
      </c>
      <c r="R108" s="5" t="s">
        <v>15</v>
      </c>
      <c r="S108" s="5" t="s">
        <v>15</v>
      </c>
      <c r="V108" s="5" t="s">
        <v>15</v>
      </c>
      <c r="W108" s="5" t="s">
        <v>15</v>
      </c>
      <c r="X108" s="5" t="s">
        <v>15</v>
      </c>
      <c r="Z108" s="5" t="s">
        <v>15</v>
      </c>
      <c r="AA108" s="5" t="s">
        <v>15</v>
      </c>
      <c r="AB108" s="5" t="s">
        <v>15</v>
      </c>
      <c r="AC108" s="5" t="s">
        <v>15</v>
      </c>
      <c r="AE108" s="5" t="s">
        <v>15</v>
      </c>
      <c r="AK108" s="1">
        <v>52</v>
      </c>
    </row>
    <row r="109" spans="1:41" x14ac:dyDescent="0.25">
      <c r="A109" s="1" t="s">
        <v>115</v>
      </c>
      <c r="B109" s="1" t="s">
        <v>93</v>
      </c>
      <c r="C109" s="1" t="s">
        <v>8</v>
      </c>
      <c r="D109" s="1" t="s">
        <v>58</v>
      </c>
      <c r="E109" s="34" t="s">
        <v>28</v>
      </c>
      <c r="F109" s="1" t="s">
        <v>10</v>
      </c>
      <c r="AE109" s="5">
        <v>47.78</v>
      </c>
      <c r="AF109" s="5">
        <v>2.2999999999999998</v>
      </c>
      <c r="AH109" s="5">
        <v>16.693000000000001</v>
      </c>
      <c r="AI109" s="5">
        <v>1.9330000000000001</v>
      </c>
      <c r="AK109" s="5">
        <v>53</v>
      </c>
      <c r="AM109" s="13">
        <f>+AO109/$AO$3</f>
        <v>6.8253794043098654E-4</v>
      </c>
      <c r="AN109" s="7">
        <f>IF(AK109=1,AM109,AM109+AN107)</f>
        <v>0.9905952697237832</v>
      </c>
      <c r="AO109" s="5">
        <f>SUM(G109:AJ109)</f>
        <v>68.706000000000003</v>
      </c>
    </row>
    <row r="110" spans="1:41" x14ac:dyDescent="0.25">
      <c r="A110" s="1" t="s">
        <v>115</v>
      </c>
      <c r="B110" s="1" t="s">
        <v>93</v>
      </c>
      <c r="C110" s="1" t="s">
        <v>8</v>
      </c>
      <c r="D110" s="1" t="s">
        <v>58</v>
      </c>
      <c r="E110" s="34" t="s">
        <v>28</v>
      </c>
      <c r="F110" s="1" t="s">
        <v>11</v>
      </c>
      <c r="AE110" s="5">
        <v>-1</v>
      </c>
      <c r="AF110" s="5">
        <v>-1</v>
      </c>
      <c r="AH110" s="5">
        <v>-1</v>
      </c>
      <c r="AI110" s="5" t="s">
        <v>15</v>
      </c>
      <c r="AK110" s="1">
        <v>53</v>
      </c>
    </row>
    <row r="111" spans="1:41" x14ac:dyDescent="0.25">
      <c r="A111" s="1" t="s">
        <v>115</v>
      </c>
      <c r="B111" s="1" t="s">
        <v>93</v>
      </c>
      <c r="C111" s="1" t="s">
        <v>8</v>
      </c>
      <c r="D111" s="1" t="s">
        <v>50</v>
      </c>
      <c r="E111" s="34" t="s">
        <v>28</v>
      </c>
      <c r="F111" s="1" t="s">
        <v>10</v>
      </c>
      <c r="AE111" s="5">
        <v>25.640999999999998</v>
      </c>
      <c r="AF111" s="5">
        <v>25.640999999999998</v>
      </c>
      <c r="AH111" s="5">
        <v>17.094000000000001</v>
      </c>
      <c r="AK111" s="5">
        <v>54</v>
      </c>
      <c r="AM111" s="13">
        <f>+AO111/$AO$3</f>
        <v>6.7925966021758122E-4</v>
      </c>
      <c r="AN111" s="7">
        <f>IF(AK111=1,AM111,AM111+AN109)</f>
        <v>0.99127452938400074</v>
      </c>
      <c r="AO111" s="5">
        <f>SUM(G111:AJ111)</f>
        <v>68.376000000000005</v>
      </c>
    </row>
    <row r="112" spans="1:41" x14ac:dyDescent="0.25">
      <c r="A112" s="1" t="s">
        <v>115</v>
      </c>
      <c r="B112" s="1" t="s">
        <v>93</v>
      </c>
      <c r="C112" s="1" t="s">
        <v>8</v>
      </c>
      <c r="D112" s="1" t="s">
        <v>50</v>
      </c>
      <c r="E112" s="34" t="s">
        <v>28</v>
      </c>
      <c r="F112" s="1" t="s">
        <v>11</v>
      </c>
      <c r="AE112" s="5">
        <v>-1</v>
      </c>
      <c r="AF112" s="5">
        <v>-1</v>
      </c>
      <c r="AH112" s="5">
        <v>-1</v>
      </c>
      <c r="AK112" s="1">
        <v>54</v>
      </c>
    </row>
    <row r="113" spans="1:41" x14ac:dyDescent="0.25">
      <c r="A113" s="1" t="s">
        <v>115</v>
      </c>
      <c r="B113" s="1" t="s">
        <v>93</v>
      </c>
      <c r="C113" s="1" t="s">
        <v>8</v>
      </c>
      <c r="D113" s="1" t="s">
        <v>225</v>
      </c>
      <c r="E113" s="34" t="s">
        <v>26</v>
      </c>
      <c r="F113" s="1" t="s">
        <v>10</v>
      </c>
      <c r="I113" s="5">
        <v>2</v>
      </c>
      <c r="J113" s="5">
        <v>2</v>
      </c>
      <c r="K113" s="5">
        <v>1</v>
      </c>
      <c r="L113" s="5">
        <v>2</v>
      </c>
      <c r="M113" s="5">
        <v>4</v>
      </c>
      <c r="N113" s="5">
        <v>4</v>
      </c>
      <c r="O113" s="5">
        <v>3</v>
      </c>
      <c r="P113" s="5">
        <v>4</v>
      </c>
      <c r="Q113" s="5">
        <v>1</v>
      </c>
      <c r="R113" s="5">
        <v>1.21</v>
      </c>
      <c r="S113" s="5">
        <v>1.66</v>
      </c>
      <c r="T113" s="5">
        <v>2.0699999999999998</v>
      </c>
      <c r="U113" s="5">
        <v>2.71</v>
      </c>
      <c r="V113" s="5">
        <v>3.7</v>
      </c>
      <c r="W113" s="5">
        <v>1.7350000000000001</v>
      </c>
      <c r="X113" s="5">
        <v>1.5</v>
      </c>
      <c r="Y113" s="5">
        <v>2.38</v>
      </c>
      <c r="Z113" s="5">
        <v>12.45</v>
      </c>
      <c r="AA113" s="5">
        <v>2.2999999999999998</v>
      </c>
      <c r="AB113" s="5">
        <v>0.88300000000000001</v>
      </c>
      <c r="AC113" s="5">
        <v>0.75</v>
      </c>
      <c r="AD113" s="5">
        <v>0.34</v>
      </c>
      <c r="AE113" s="5">
        <v>0.25</v>
      </c>
      <c r="AF113" s="5">
        <v>0.03</v>
      </c>
      <c r="AG113" s="5">
        <v>3.5999999999999997E-2</v>
      </c>
      <c r="AH113" s="5">
        <v>0.105</v>
      </c>
      <c r="AK113" s="5">
        <v>55</v>
      </c>
      <c r="AM113" s="13">
        <f>+AO113/$AO$3</f>
        <v>5.67331226385952E-4</v>
      </c>
      <c r="AN113" s="7">
        <f>IF(AK113=1,AM113,AM113+AN111)</f>
        <v>0.99184186061038671</v>
      </c>
      <c r="AO113" s="5">
        <f>SUM(G113:AJ113)</f>
        <v>57.109000000000009</v>
      </c>
    </row>
    <row r="114" spans="1:41" x14ac:dyDescent="0.25">
      <c r="A114" s="1" t="s">
        <v>115</v>
      </c>
      <c r="B114" s="1" t="s">
        <v>93</v>
      </c>
      <c r="C114" s="1" t="s">
        <v>8</v>
      </c>
      <c r="D114" s="1" t="s">
        <v>225</v>
      </c>
      <c r="E114" s="34" t="s">
        <v>26</v>
      </c>
      <c r="F114" s="1" t="s">
        <v>11</v>
      </c>
      <c r="I114" s="5">
        <v>-1</v>
      </c>
      <c r="J114" s="5">
        <v>-1</v>
      </c>
      <c r="K114" s="5">
        <v>-1</v>
      </c>
      <c r="L114" s="5">
        <v>-1</v>
      </c>
      <c r="M114" s="5">
        <v>-1</v>
      </c>
      <c r="N114" s="5">
        <v>-1</v>
      </c>
      <c r="O114" s="5">
        <v>-1</v>
      </c>
      <c r="P114" s="5">
        <v>-1</v>
      </c>
      <c r="Q114" s="5">
        <v>-1</v>
      </c>
      <c r="R114" s="5">
        <v>-1</v>
      </c>
      <c r="S114" s="5">
        <v>-1</v>
      </c>
      <c r="T114" s="5">
        <v>-1</v>
      </c>
      <c r="U114" s="5">
        <v>-1</v>
      </c>
      <c r="V114" s="5">
        <v>-1</v>
      </c>
      <c r="W114" s="5" t="s">
        <v>15</v>
      </c>
      <c r="X114" s="5" t="s">
        <v>15</v>
      </c>
      <c r="Y114" s="5" t="s">
        <v>13</v>
      </c>
      <c r="Z114" s="5" t="s">
        <v>15</v>
      </c>
      <c r="AA114" s="5" t="s">
        <v>13</v>
      </c>
      <c r="AB114" s="5" t="s">
        <v>15</v>
      </c>
      <c r="AC114" s="5" t="s">
        <v>15</v>
      </c>
      <c r="AD114" s="5" t="s">
        <v>15</v>
      </c>
      <c r="AE114" s="5" t="s">
        <v>13</v>
      </c>
      <c r="AF114" s="5" t="s">
        <v>15</v>
      </c>
      <c r="AG114" s="5" t="s">
        <v>15</v>
      </c>
      <c r="AH114" s="5">
        <v>-1</v>
      </c>
      <c r="AI114" s="5" t="s">
        <v>13</v>
      </c>
      <c r="AK114" s="1">
        <v>55</v>
      </c>
    </row>
    <row r="115" spans="1:41" x14ac:dyDescent="0.25">
      <c r="A115" s="1" t="s">
        <v>115</v>
      </c>
      <c r="B115" s="1" t="s">
        <v>93</v>
      </c>
      <c r="C115" s="1" t="s">
        <v>8</v>
      </c>
      <c r="D115" s="1" t="s">
        <v>40</v>
      </c>
      <c r="E115" s="34" t="s">
        <v>14</v>
      </c>
      <c r="F115" s="1" t="s">
        <v>10</v>
      </c>
      <c r="AC115" s="5">
        <v>5.25</v>
      </c>
      <c r="AD115" s="5">
        <v>3.4990000000000001</v>
      </c>
      <c r="AE115" s="5">
        <v>10.843</v>
      </c>
      <c r="AF115" s="5">
        <v>15.599</v>
      </c>
      <c r="AG115" s="5">
        <v>13.016999999999999</v>
      </c>
      <c r="AH115" s="5">
        <v>7.9829999999999997</v>
      </c>
      <c r="AK115" s="5">
        <v>56</v>
      </c>
      <c r="AM115" s="13">
        <f>+AO115/$AO$3</f>
        <v>5.5821164688320615E-4</v>
      </c>
      <c r="AN115" s="7">
        <f>IF(AK115=1,AM115,AM115+AN113)</f>
        <v>0.99240007225726989</v>
      </c>
      <c r="AO115" s="5">
        <f>SUM(G115:AJ115)</f>
        <v>56.190999999999995</v>
      </c>
    </row>
    <row r="116" spans="1:41" x14ac:dyDescent="0.25">
      <c r="A116" s="1" t="s">
        <v>115</v>
      </c>
      <c r="B116" s="1" t="s">
        <v>93</v>
      </c>
      <c r="C116" s="1" t="s">
        <v>8</v>
      </c>
      <c r="D116" s="1" t="s">
        <v>40</v>
      </c>
      <c r="E116" s="34" t="s">
        <v>14</v>
      </c>
      <c r="F116" s="1" t="s">
        <v>11</v>
      </c>
      <c r="AC116" s="5">
        <v>-1</v>
      </c>
      <c r="AD116" s="5">
        <v>-1</v>
      </c>
      <c r="AE116" s="5">
        <v>-1</v>
      </c>
      <c r="AF116" s="5">
        <v>-1</v>
      </c>
      <c r="AG116" s="5">
        <v>-1</v>
      </c>
      <c r="AH116" s="5">
        <v>-1</v>
      </c>
      <c r="AK116" s="1">
        <v>56</v>
      </c>
    </row>
    <row r="117" spans="1:41" x14ac:dyDescent="0.25">
      <c r="A117" s="1" t="s">
        <v>115</v>
      </c>
      <c r="B117" s="1" t="s">
        <v>93</v>
      </c>
      <c r="C117" s="1" t="s">
        <v>8</v>
      </c>
      <c r="D117" s="1" t="s">
        <v>153</v>
      </c>
      <c r="E117" s="34" t="s">
        <v>26</v>
      </c>
      <c r="F117" s="1" t="s">
        <v>10</v>
      </c>
      <c r="G117" s="5">
        <v>1</v>
      </c>
      <c r="H117" s="5">
        <v>2</v>
      </c>
      <c r="I117" s="5">
        <v>2</v>
      </c>
      <c r="J117" s="5">
        <v>2</v>
      </c>
      <c r="K117" s="5">
        <v>28</v>
      </c>
      <c r="S117" s="5">
        <v>1.635</v>
      </c>
      <c r="T117" s="5">
        <v>1.0940000000000001</v>
      </c>
      <c r="U117" s="5">
        <v>8.9469999999999992</v>
      </c>
      <c r="V117" s="5">
        <v>0.57799999999999996</v>
      </c>
      <c r="AK117" s="5">
        <v>57</v>
      </c>
      <c r="AM117" s="13">
        <f>+AO117/$AO$3</f>
        <v>4.6942985819471136E-4</v>
      </c>
      <c r="AN117" s="7">
        <f>IF(AK117=1,AM117,AM117+AN115)</f>
        <v>0.99286950211546465</v>
      </c>
      <c r="AO117" s="5">
        <f>SUM(G117:AJ117)</f>
        <v>47.254000000000005</v>
      </c>
    </row>
    <row r="118" spans="1:41" x14ac:dyDescent="0.25">
      <c r="A118" s="1" t="s">
        <v>115</v>
      </c>
      <c r="B118" s="1" t="s">
        <v>93</v>
      </c>
      <c r="C118" s="1" t="s">
        <v>8</v>
      </c>
      <c r="D118" s="1" t="s">
        <v>153</v>
      </c>
      <c r="E118" s="34" t="s">
        <v>26</v>
      </c>
      <c r="F118" s="1" t="s">
        <v>11</v>
      </c>
      <c r="G118" s="5">
        <v>-1</v>
      </c>
      <c r="H118" s="5">
        <v>-1</v>
      </c>
      <c r="I118" s="5">
        <v>-1</v>
      </c>
      <c r="J118" s="5">
        <v>-1</v>
      </c>
      <c r="K118" s="5">
        <v>-1</v>
      </c>
      <c r="S118" s="5">
        <v>-1</v>
      </c>
      <c r="T118" s="5">
        <v>-1</v>
      </c>
      <c r="U118" s="5">
        <v>-1</v>
      </c>
      <c r="V118" s="5">
        <v>-1</v>
      </c>
      <c r="AK118" s="1">
        <v>57</v>
      </c>
    </row>
    <row r="119" spans="1:41" x14ac:dyDescent="0.25">
      <c r="A119" s="1" t="s">
        <v>115</v>
      </c>
      <c r="B119" s="1" t="s">
        <v>93</v>
      </c>
      <c r="C119" s="1" t="s">
        <v>30</v>
      </c>
      <c r="D119" s="1" t="s">
        <v>83</v>
      </c>
      <c r="E119" s="34" t="s">
        <v>32</v>
      </c>
      <c r="F119" s="1" t="s">
        <v>10</v>
      </c>
      <c r="U119" s="5">
        <v>0.59799999999999998</v>
      </c>
      <c r="V119" s="5">
        <v>0.57199999999999995</v>
      </c>
      <c r="W119" s="5">
        <v>0.17199999999999999</v>
      </c>
      <c r="AB119" s="5">
        <v>8.5079999999999991</v>
      </c>
      <c r="AC119" s="5">
        <v>4.2060000000000004</v>
      </c>
      <c r="AD119" s="5">
        <v>5.8220000000000001</v>
      </c>
      <c r="AE119" s="5">
        <v>1.8080000000000001</v>
      </c>
      <c r="AF119" s="5">
        <v>5.3840000000000003</v>
      </c>
      <c r="AG119" s="5">
        <v>9.4600000000000009</v>
      </c>
      <c r="AH119" s="5">
        <v>0.50900000000000001</v>
      </c>
      <c r="AI119" s="5">
        <v>5.1180000000000003</v>
      </c>
      <c r="AJ119" s="5">
        <v>3.5649999999999999</v>
      </c>
      <c r="AK119" s="5">
        <v>58</v>
      </c>
      <c r="AM119" s="13">
        <f>+AO119/$AO$3</f>
        <v>4.542106906585388E-4</v>
      </c>
      <c r="AN119" s="7">
        <f>IF(AK119=1,AM119,AM119+AN117)</f>
        <v>0.99332371280612319</v>
      </c>
      <c r="AO119" s="5">
        <f>SUM(G119:AJ119)</f>
        <v>45.722000000000001</v>
      </c>
    </row>
    <row r="120" spans="1:41" x14ac:dyDescent="0.25">
      <c r="A120" s="1" t="s">
        <v>115</v>
      </c>
      <c r="B120" s="1" t="s">
        <v>93</v>
      </c>
      <c r="C120" s="1" t="s">
        <v>30</v>
      </c>
      <c r="D120" s="1" t="s">
        <v>83</v>
      </c>
      <c r="E120" s="34" t="s">
        <v>32</v>
      </c>
      <c r="F120" s="1" t="s">
        <v>11</v>
      </c>
      <c r="U120" s="5" t="s">
        <v>15</v>
      </c>
      <c r="V120" s="5" t="s">
        <v>15</v>
      </c>
      <c r="W120" s="5" t="s">
        <v>15</v>
      </c>
      <c r="AB120" s="5" t="s">
        <v>15</v>
      </c>
      <c r="AC120" s="5" t="s">
        <v>15</v>
      </c>
      <c r="AD120" s="5">
        <v>-1</v>
      </c>
      <c r="AE120" s="5" t="s">
        <v>15</v>
      </c>
      <c r="AF120" s="5" t="s">
        <v>15</v>
      </c>
      <c r="AG120" s="5" t="s">
        <v>15</v>
      </c>
      <c r="AH120" s="5" t="s">
        <v>15</v>
      </c>
      <c r="AI120" s="5">
        <v>-1</v>
      </c>
      <c r="AJ120" s="5">
        <v>-1</v>
      </c>
      <c r="AK120" s="1">
        <v>58</v>
      </c>
    </row>
    <row r="121" spans="1:41" x14ac:dyDescent="0.25">
      <c r="A121" s="1" t="s">
        <v>115</v>
      </c>
      <c r="B121" s="1" t="s">
        <v>93</v>
      </c>
      <c r="C121" s="1" t="s">
        <v>30</v>
      </c>
      <c r="D121" s="1" t="s">
        <v>79</v>
      </c>
      <c r="E121" s="34" t="s">
        <v>22</v>
      </c>
      <c r="F121" s="1" t="s">
        <v>10</v>
      </c>
      <c r="G121" s="5">
        <v>6</v>
      </c>
      <c r="H121" s="5">
        <v>5</v>
      </c>
      <c r="I121" s="5">
        <v>5</v>
      </c>
      <c r="J121" s="5">
        <v>5</v>
      </c>
      <c r="K121" s="5">
        <v>5</v>
      </c>
      <c r="L121" s="5">
        <v>5</v>
      </c>
      <c r="M121" s="5">
        <v>5</v>
      </c>
      <c r="N121" s="5">
        <v>5</v>
      </c>
      <c r="AK121" s="5">
        <v>59</v>
      </c>
      <c r="AM121" s="13">
        <f>+AO121/$AO$3</f>
        <v>4.0730148105944819E-4</v>
      </c>
      <c r="AN121" s="7">
        <f>IF(AK121=1,AM121,AM121+AN119)</f>
        <v>0.99373101428718269</v>
      </c>
      <c r="AO121" s="5">
        <f>SUM(G121:AJ121)</f>
        <v>41</v>
      </c>
    </row>
    <row r="122" spans="1:41" x14ac:dyDescent="0.25">
      <c r="A122" s="1" t="s">
        <v>115</v>
      </c>
      <c r="B122" s="1" t="s">
        <v>93</v>
      </c>
      <c r="C122" s="1" t="s">
        <v>30</v>
      </c>
      <c r="D122" s="1" t="s">
        <v>79</v>
      </c>
      <c r="E122" s="34" t="s">
        <v>22</v>
      </c>
      <c r="F122" s="1" t="s">
        <v>11</v>
      </c>
      <c r="G122" s="5">
        <v>-1</v>
      </c>
      <c r="H122" s="5">
        <v>-1</v>
      </c>
      <c r="I122" s="5">
        <v>-1</v>
      </c>
      <c r="J122" s="5">
        <v>-1</v>
      </c>
      <c r="K122" s="5">
        <v>-1</v>
      </c>
      <c r="L122" s="5">
        <v>-1</v>
      </c>
      <c r="M122" s="5">
        <v>-1</v>
      </c>
      <c r="N122" s="5">
        <v>-1</v>
      </c>
      <c r="AK122" s="1">
        <v>59</v>
      </c>
    </row>
    <row r="123" spans="1:41" x14ac:dyDescent="0.25">
      <c r="A123" s="1" t="s">
        <v>115</v>
      </c>
      <c r="B123" s="1" t="s">
        <v>93</v>
      </c>
      <c r="C123" s="1" t="s">
        <v>8</v>
      </c>
      <c r="D123" s="1" t="s">
        <v>35</v>
      </c>
      <c r="E123" s="34" t="s">
        <v>21</v>
      </c>
      <c r="F123" s="1" t="s">
        <v>10</v>
      </c>
      <c r="N123" s="5">
        <v>40.619999999999997</v>
      </c>
      <c r="AK123" s="5">
        <v>60</v>
      </c>
      <c r="AM123" s="13">
        <f>+AO123/$AO$3</f>
        <v>4.035264917227996E-4</v>
      </c>
      <c r="AN123" s="7">
        <f>IF(AK123=1,AM123,AM123+AN121)</f>
        <v>0.99413454077890551</v>
      </c>
      <c r="AO123" s="5">
        <f>SUM(G123:AJ123)</f>
        <v>40.619999999999997</v>
      </c>
    </row>
    <row r="124" spans="1:41" x14ac:dyDescent="0.25">
      <c r="A124" s="1" t="s">
        <v>115</v>
      </c>
      <c r="B124" s="1" t="s">
        <v>93</v>
      </c>
      <c r="C124" s="1" t="s">
        <v>8</v>
      </c>
      <c r="D124" s="1" t="s">
        <v>35</v>
      </c>
      <c r="E124" s="34" t="s">
        <v>21</v>
      </c>
      <c r="F124" s="1" t="s">
        <v>11</v>
      </c>
      <c r="N124" s="5">
        <v>-1</v>
      </c>
      <c r="AK124" s="1">
        <v>60</v>
      </c>
    </row>
    <row r="125" spans="1:41" x14ac:dyDescent="0.25">
      <c r="A125" s="1" t="s">
        <v>115</v>
      </c>
      <c r="B125" s="1" t="s">
        <v>93</v>
      </c>
      <c r="C125" s="1" t="s">
        <v>30</v>
      </c>
      <c r="D125" s="1" t="s">
        <v>163</v>
      </c>
      <c r="E125" s="34" t="s">
        <v>14</v>
      </c>
      <c r="F125" s="1" t="s">
        <v>10</v>
      </c>
      <c r="AC125" s="5">
        <v>1.99</v>
      </c>
      <c r="AD125" s="5">
        <v>1.69</v>
      </c>
      <c r="AE125" s="5">
        <v>8.4600000000000009</v>
      </c>
      <c r="AF125" s="5">
        <v>12.42</v>
      </c>
      <c r="AH125" s="5">
        <v>2.1800000000000002</v>
      </c>
      <c r="AI125" s="5">
        <v>4.867</v>
      </c>
      <c r="AJ125" s="5">
        <v>3.5230000000000001</v>
      </c>
      <c r="AK125" s="5">
        <v>61</v>
      </c>
      <c r="AM125" s="13">
        <f>+AO125/$AO$3</f>
        <v>3.4898782999069307E-4</v>
      </c>
      <c r="AN125" s="7">
        <f>IF(AK125=1,AM125,AM125+AN123)</f>
        <v>0.99448352860889622</v>
      </c>
      <c r="AO125" s="5">
        <f>SUM(G125:AJ125)</f>
        <v>35.130000000000003</v>
      </c>
    </row>
    <row r="126" spans="1:41" x14ac:dyDescent="0.25">
      <c r="A126" s="1" t="s">
        <v>115</v>
      </c>
      <c r="B126" s="1" t="s">
        <v>93</v>
      </c>
      <c r="C126" s="1" t="s">
        <v>30</v>
      </c>
      <c r="D126" s="1" t="s">
        <v>163</v>
      </c>
      <c r="E126" s="34" t="s">
        <v>14</v>
      </c>
      <c r="F126" s="1" t="s">
        <v>11</v>
      </c>
      <c r="AC126" s="5" t="s">
        <v>15</v>
      </c>
      <c r="AD126" s="5" t="s">
        <v>15</v>
      </c>
      <c r="AE126" s="5" t="s">
        <v>15</v>
      </c>
      <c r="AF126" s="5" t="s">
        <v>15</v>
      </c>
      <c r="AH126" s="5" t="s">
        <v>15</v>
      </c>
      <c r="AI126" s="5">
        <v>-1</v>
      </c>
      <c r="AJ126" s="5">
        <v>-1</v>
      </c>
      <c r="AK126" s="1">
        <v>61</v>
      </c>
    </row>
    <row r="127" spans="1:41" x14ac:dyDescent="0.25">
      <c r="A127" s="1" t="s">
        <v>115</v>
      </c>
      <c r="B127" s="1" t="s">
        <v>93</v>
      </c>
      <c r="C127" s="1" t="s">
        <v>8</v>
      </c>
      <c r="D127" s="1" t="s">
        <v>217</v>
      </c>
      <c r="E127" s="34" t="s">
        <v>32</v>
      </c>
      <c r="F127" s="1" t="s">
        <v>10</v>
      </c>
      <c r="G127" s="5">
        <v>3</v>
      </c>
      <c r="H127" s="5">
        <v>1</v>
      </c>
      <c r="J127" s="5">
        <v>8</v>
      </c>
      <c r="L127" s="5">
        <v>1</v>
      </c>
      <c r="N127" s="5">
        <v>0.06</v>
      </c>
      <c r="P127" s="5">
        <v>11.43</v>
      </c>
      <c r="Q127" s="5">
        <v>0.38</v>
      </c>
      <c r="R127" s="5">
        <v>1.07</v>
      </c>
      <c r="S127" s="5">
        <v>0.70199999999999996</v>
      </c>
      <c r="T127" s="5">
        <v>0.46899999999999997</v>
      </c>
      <c r="U127" s="5">
        <v>0.33500000000000002</v>
      </c>
      <c r="V127" s="5">
        <v>1.014</v>
      </c>
      <c r="W127" s="5">
        <v>2.0270000000000001</v>
      </c>
      <c r="X127" s="5">
        <v>0.39</v>
      </c>
      <c r="Z127" s="5">
        <v>1.014</v>
      </c>
      <c r="AK127" s="5">
        <v>62</v>
      </c>
      <c r="AM127" s="13">
        <f>+AO127/$AO$3</f>
        <v>3.1681101298699669E-4</v>
      </c>
      <c r="AN127" s="7">
        <f>IF(AK127=1,AM127,AM127+AN125)</f>
        <v>0.99480033962188319</v>
      </c>
      <c r="AO127" s="5">
        <f>SUM(G127:AJ127)</f>
        <v>31.891000000000005</v>
      </c>
    </row>
    <row r="128" spans="1:41" x14ac:dyDescent="0.25">
      <c r="A128" s="1" t="s">
        <v>115</v>
      </c>
      <c r="B128" s="1" t="s">
        <v>93</v>
      </c>
      <c r="C128" s="1" t="s">
        <v>8</v>
      </c>
      <c r="D128" s="1" t="s">
        <v>217</v>
      </c>
      <c r="E128" s="34" t="s">
        <v>32</v>
      </c>
      <c r="F128" s="1" t="s">
        <v>11</v>
      </c>
      <c r="G128" s="5">
        <v>-1</v>
      </c>
      <c r="H128" s="5">
        <v>-1</v>
      </c>
      <c r="J128" s="5">
        <v>-1</v>
      </c>
      <c r="L128" s="5">
        <v>-1</v>
      </c>
      <c r="N128" s="5">
        <v>-1</v>
      </c>
      <c r="P128" s="5">
        <v>-1</v>
      </c>
      <c r="Q128" s="5">
        <v>-1</v>
      </c>
      <c r="R128" s="5">
        <v>-1</v>
      </c>
      <c r="S128" s="5">
        <v>-1</v>
      </c>
      <c r="T128" s="5">
        <v>-1</v>
      </c>
      <c r="U128" s="5">
        <v>-1</v>
      </c>
      <c r="V128" s="5">
        <v>-1</v>
      </c>
      <c r="W128" s="5">
        <v>-1</v>
      </c>
      <c r="X128" s="5">
        <v>-1</v>
      </c>
      <c r="Z128" s="5">
        <v>-1</v>
      </c>
      <c r="AK128" s="1">
        <v>62</v>
      </c>
    </row>
    <row r="129" spans="1:41" x14ac:dyDescent="0.25">
      <c r="A129" s="1" t="s">
        <v>115</v>
      </c>
      <c r="B129" s="1" t="s">
        <v>93</v>
      </c>
      <c r="C129" s="1" t="s">
        <v>8</v>
      </c>
      <c r="D129" s="1" t="s">
        <v>37</v>
      </c>
      <c r="E129" s="34" t="s">
        <v>28</v>
      </c>
      <c r="F129" s="1" t="s">
        <v>10</v>
      </c>
      <c r="AC129" s="5">
        <v>1</v>
      </c>
      <c r="AD129" s="5">
        <v>1</v>
      </c>
      <c r="AE129" s="5">
        <v>22</v>
      </c>
      <c r="AH129" s="5">
        <v>7.3330000000000002</v>
      </c>
      <c r="AK129" s="5">
        <v>63</v>
      </c>
      <c r="AM129" s="13">
        <f>+AO129/$AO$3</f>
        <v>3.1126773917160218E-4</v>
      </c>
      <c r="AN129" s="7">
        <f>IF(AK129=1,AM129,AM129+AN127)</f>
        <v>0.99511160736105475</v>
      </c>
      <c r="AO129" s="5">
        <f>SUM(G129:AJ129)</f>
        <v>31.332999999999998</v>
      </c>
    </row>
    <row r="130" spans="1:41" x14ac:dyDescent="0.25">
      <c r="A130" s="1" t="s">
        <v>115</v>
      </c>
      <c r="B130" s="1" t="s">
        <v>93</v>
      </c>
      <c r="C130" s="1" t="s">
        <v>8</v>
      </c>
      <c r="D130" s="1" t="s">
        <v>37</v>
      </c>
      <c r="E130" s="34" t="s">
        <v>28</v>
      </c>
      <c r="F130" s="1" t="s">
        <v>11</v>
      </c>
      <c r="AC130" s="5">
        <v>-1</v>
      </c>
      <c r="AD130" s="5">
        <v>-1</v>
      </c>
      <c r="AE130" s="5">
        <v>-1</v>
      </c>
      <c r="AH130" s="5">
        <v>-1</v>
      </c>
      <c r="AK130" s="1">
        <v>63</v>
      </c>
    </row>
    <row r="131" spans="1:41" x14ac:dyDescent="0.25">
      <c r="A131" s="1" t="s">
        <v>115</v>
      </c>
      <c r="B131" s="1" t="s">
        <v>93</v>
      </c>
      <c r="C131" s="1" t="s">
        <v>30</v>
      </c>
      <c r="D131" s="1" t="s">
        <v>29</v>
      </c>
      <c r="E131" s="34" t="s">
        <v>21</v>
      </c>
      <c r="F131" s="1" t="s">
        <v>10</v>
      </c>
      <c r="R131" s="5">
        <v>1.726</v>
      </c>
      <c r="S131" s="5">
        <v>1.333</v>
      </c>
      <c r="T131" s="5">
        <v>0.29099999999999998</v>
      </c>
      <c r="X131" s="5">
        <v>7.4909999999999997</v>
      </c>
      <c r="Y131" s="5">
        <v>8.1539999999999999</v>
      </c>
      <c r="Z131" s="5">
        <v>5.8109999999999999</v>
      </c>
      <c r="AA131" s="5">
        <v>3.468</v>
      </c>
      <c r="AB131" s="5">
        <v>1.569</v>
      </c>
      <c r="AK131" s="5">
        <v>64</v>
      </c>
      <c r="AM131" s="13">
        <f>+AO131/$AO$3</f>
        <v>2.9646580729895391E-4</v>
      </c>
      <c r="AN131" s="7">
        <f>IF(AK131=1,AM131,AM131+AN129)</f>
        <v>0.99540807316835367</v>
      </c>
      <c r="AO131" s="5">
        <f>SUM(G131:AJ131)</f>
        <v>29.842999999999996</v>
      </c>
    </row>
    <row r="132" spans="1:41" x14ac:dyDescent="0.25">
      <c r="A132" s="1" t="s">
        <v>115</v>
      </c>
      <c r="B132" s="1" t="s">
        <v>93</v>
      </c>
      <c r="C132" s="1" t="s">
        <v>30</v>
      </c>
      <c r="D132" s="1" t="s">
        <v>29</v>
      </c>
      <c r="E132" s="34" t="s">
        <v>21</v>
      </c>
      <c r="F132" s="1" t="s">
        <v>11</v>
      </c>
      <c r="R132" s="5" t="s">
        <v>15</v>
      </c>
      <c r="S132" s="5" t="s">
        <v>15</v>
      </c>
      <c r="T132" s="5" t="s">
        <v>15</v>
      </c>
      <c r="X132" s="5" t="s">
        <v>15</v>
      </c>
      <c r="Y132" s="5" t="s">
        <v>15</v>
      </c>
      <c r="Z132" s="5" t="s">
        <v>15</v>
      </c>
      <c r="AA132" s="5" t="s">
        <v>15</v>
      </c>
      <c r="AB132" s="5" t="s">
        <v>15</v>
      </c>
      <c r="AK132" s="1">
        <v>64</v>
      </c>
    </row>
    <row r="133" spans="1:41" x14ac:dyDescent="0.25">
      <c r="A133" s="1" t="s">
        <v>115</v>
      </c>
      <c r="B133" s="1" t="s">
        <v>93</v>
      </c>
      <c r="C133" s="1" t="s">
        <v>8</v>
      </c>
      <c r="D133" s="1" t="s">
        <v>37</v>
      </c>
      <c r="E133" s="34" t="s">
        <v>33</v>
      </c>
      <c r="F133" s="1" t="s">
        <v>10</v>
      </c>
      <c r="AC133" s="5">
        <v>0.5</v>
      </c>
      <c r="AD133" s="5">
        <v>2</v>
      </c>
      <c r="AE133" s="5">
        <v>20</v>
      </c>
      <c r="AH133" s="5">
        <v>6.6669999999999998</v>
      </c>
      <c r="AK133" s="5">
        <v>65</v>
      </c>
      <c r="AM133" s="13">
        <f>+AO133/$AO$3</f>
        <v>2.8975029995270549E-4</v>
      </c>
      <c r="AN133" s="7">
        <f>IF(AK133=1,AM133,AM133+AN131)</f>
        <v>0.99569782346830638</v>
      </c>
      <c r="AO133" s="5">
        <f>SUM(G133:AJ133)</f>
        <v>29.167000000000002</v>
      </c>
    </row>
    <row r="134" spans="1:41" x14ac:dyDescent="0.25">
      <c r="A134" s="1" t="s">
        <v>115</v>
      </c>
      <c r="B134" s="1" t="s">
        <v>93</v>
      </c>
      <c r="C134" s="1" t="s">
        <v>8</v>
      </c>
      <c r="D134" s="1" t="s">
        <v>37</v>
      </c>
      <c r="E134" s="34" t="s">
        <v>33</v>
      </c>
      <c r="F134" s="1" t="s">
        <v>11</v>
      </c>
      <c r="AC134" s="5">
        <v>-1</v>
      </c>
      <c r="AD134" s="5">
        <v>-1</v>
      </c>
      <c r="AE134" s="5">
        <v>-1</v>
      </c>
      <c r="AH134" s="5">
        <v>-1</v>
      </c>
      <c r="AK134" s="1">
        <v>65</v>
      </c>
    </row>
    <row r="135" spans="1:41" x14ac:dyDescent="0.25">
      <c r="A135" s="1" t="s">
        <v>115</v>
      </c>
      <c r="B135" s="1" t="s">
        <v>93</v>
      </c>
      <c r="C135" s="1" t="s">
        <v>8</v>
      </c>
      <c r="D135" s="1" t="s">
        <v>43</v>
      </c>
      <c r="E135" s="34" t="s">
        <v>33</v>
      </c>
      <c r="F135" s="1" t="s">
        <v>10</v>
      </c>
      <c r="X135" s="5">
        <v>0.54100000000000004</v>
      </c>
      <c r="Y135" s="5">
        <v>2.5449999999999999</v>
      </c>
      <c r="Z135" s="5">
        <v>4.1680000000000001</v>
      </c>
      <c r="AA135" s="5">
        <v>0.93600000000000005</v>
      </c>
      <c r="AB135" s="5">
        <v>1.883</v>
      </c>
      <c r="AC135" s="5">
        <v>0.28999999999999998</v>
      </c>
      <c r="AD135" s="5">
        <v>2.0950000000000002</v>
      </c>
      <c r="AE135" s="5">
        <v>4.585</v>
      </c>
      <c r="AF135" s="5">
        <v>8.8049999999999997</v>
      </c>
      <c r="AG135" s="5">
        <v>0.65200000000000002</v>
      </c>
      <c r="AH135" s="5">
        <v>1.1839999999999999</v>
      </c>
      <c r="AI135" s="5">
        <v>0.84499999999999997</v>
      </c>
      <c r="AJ135" s="5">
        <v>0.42699999999999999</v>
      </c>
      <c r="AK135" s="5">
        <v>66</v>
      </c>
      <c r="AM135" s="13">
        <f>+AO135/$AO$3</f>
        <v>2.8765418745261905E-4</v>
      </c>
      <c r="AN135" s="7">
        <f>IF(AK135=1,AM135,AM135+AN133)</f>
        <v>0.99598547765575896</v>
      </c>
      <c r="AO135" s="5">
        <f>SUM(G135:AJ135)</f>
        <v>28.956</v>
      </c>
    </row>
    <row r="136" spans="1:41" x14ac:dyDescent="0.25">
      <c r="A136" s="1" t="s">
        <v>115</v>
      </c>
      <c r="B136" s="1" t="s">
        <v>93</v>
      </c>
      <c r="C136" s="1" t="s">
        <v>8</v>
      </c>
      <c r="D136" s="1" t="s">
        <v>43</v>
      </c>
      <c r="E136" s="34" t="s">
        <v>33</v>
      </c>
      <c r="F136" s="1" t="s">
        <v>11</v>
      </c>
      <c r="X136" s="5">
        <v>-1</v>
      </c>
      <c r="Y136" s="5">
        <v>-1</v>
      </c>
      <c r="Z136" s="5">
        <v>-1</v>
      </c>
      <c r="AA136" s="5">
        <v>-1</v>
      </c>
      <c r="AB136" s="5">
        <v>-1</v>
      </c>
      <c r="AC136" s="5">
        <v>-1</v>
      </c>
      <c r="AD136" s="5">
        <v>-1</v>
      </c>
      <c r="AE136" s="5">
        <v>-1</v>
      </c>
      <c r="AF136" s="5">
        <v>-1</v>
      </c>
      <c r="AG136" s="5">
        <v>-1</v>
      </c>
      <c r="AH136" s="5">
        <v>-1</v>
      </c>
      <c r="AI136" s="5">
        <v>-1</v>
      </c>
      <c r="AJ136" s="5">
        <v>-1</v>
      </c>
      <c r="AK136" s="1">
        <v>66</v>
      </c>
    </row>
    <row r="137" spans="1:41" x14ac:dyDescent="0.25">
      <c r="A137" s="1" t="s">
        <v>115</v>
      </c>
      <c r="B137" s="1" t="s">
        <v>93</v>
      </c>
      <c r="C137" s="1" t="s">
        <v>8</v>
      </c>
      <c r="D137" s="1" t="s">
        <v>213</v>
      </c>
      <c r="E137" s="34" t="s">
        <v>14</v>
      </c>
      <c r="F137" s="1" t="s">
        <v>10</v>
      </c>
      <c r="AI137" s="5">
        <v>17.638000000000002</v>
      </c>
      <c r="AJ137" s="5">
        <v>9.5429999999999993</v>
      </c>
      <c r="AK137" s="5">
        <v>67</v>
      </c>
      <c r="AM137" s="13">
        <f>+AO137/$AO$3</f>
        <v>2.7002101357748441E-4</v>
      </c>
      <c r="AN137" s="7">
        <f>IF(AK137=1,AM137,AM137+AN135)</f>
        <v>0.99625549866933649</v>
      </c>
      <c r="AO137" s="5">
        <f>SUM(G137:AJ137)</f>
        <v>27.181000000000001</v>
      </c>
    </row>
    <row r="138" spans="1:41" x14ac:dyDescent="0.25">
      <c r="A138" s="1" t="s">
        <v>115</v>
      </c>
      <c r="B138" s="1" t="s">
        <v>93</v>
      </c>
      <c r="C138" s="1" t="s">
        <v>8</v>
      </c>
      <c r="D138" s="1" t="s">
        <v>213</v>
      </c>
      <c r="E138" s="34" t="s">
        <v>14</v>
      </c>
      <c r="F138" s="1" t="s">
        <v>11</v>
      </c>
      <c r="AI138" s="5">
        <v>-1</v>
      </c>
      <c r="AJ138" s="5" t="s">
        <v>13</v>
      </c>
      <c r="AK138" s="1">
        <v>67</v>
      </c>
    </row>
    <row r="139" spans="1:41" x14ac:dyDescent="0.25">
      <c r="A139" s="1" t="s">
        <v>115</v>
      </c>
      <c r="B139" s="1" t="s">
        <v>93</v>
      </c>
      <c r="C139" s="1" t="s">
        <v>8</v>
      </c>
      <c r="D139" s="1" t="s">
        <v>216</v>
      </c>
      <c r="E139" s="34" t="s">
        <v>21</v>
      </c>
      <c r="F139" s="1" t="s">
        <v>10</v>
      </c>
      <c r="P139" s="5">
        <v>20.36</v>
      </c>
      <c r="AE139" s="5">
        <v>1.962</v>
      </c>
      <c r="AF139" s="5">
        <v>1.9890000000000001</v>
      </c>
      <c r="AG139" s="5">
        <v>0.252</v>
      </c>
      <c r="AH139" s="5">
        <v>0.90900000000000003</v>
      </c>
      <c r="AI139" s="5">
        <v>1.645</v>
      </c>
      <c r="AK139" s="5">
        <v>68</v>
      </c>
      <c r="AM139" s="13">
        <f>+AO139/$AO$3</f>
        <v>2.6938522589973308E-4</v>
      </c>
      <c r="AN139" s="7">
        <f>IF(AK139=1,AM139,AM139+AN137)</f>
        <v>0.99652488389523619</v>
      </c>
      <c r="AO139" s="5">
        <f>SUM(G139:AJ139)</f>
        <v>27.116999999999997</v>
      </c>
    </row>
    <row r="140" spans="1:41" x14ac:dyDescent="0.25">
      <c r="A140" s="1" t="s">
        <v>115</v>
      </c>
      <c r="B140" s="1" t="s">
        <v>93</v>
      </c>
      <c r="C140" s="1" t="s">
        <v>8</v>
      </c>
      <c r="D140" s="1" t="s">
        <v>216</v>
      </c>
      <c r="E140" s="34" t="s">
        <v>21</v>
      </c>
      <c r="F140" s="1" t="s">
        <v>11</v>
      </c>
      <c r="P140" s="5">
        <v>-1</v>
      </c>
      <c r="AE140" s="5" t="s">
        <v>15</v>
      </c>
      <c r="AF140" s="5" t="s">
        <v>15</v>
      </c>
      <c r="AG140" s="5" t="s">
        <v>15</v>
      </c>
      <c r="AH140" s="5" t="s">
        <v>15</v>
      </c>
      <c r="AI140" s="5" t="s">
        <v>15</v>
      </c>
      <c r="AJ140" s="5" t="s">
        <v>15</v>
      </c>
      <c r="AK140" s="1">
        <v>68</v>
      </c>
    </row>
    <row r="141" spans="1:41" x14ac:dyDescent="0.25">
      <c r="A141" s="1" t="s">
        <v>115</v>
      </c>
      <c r="B141" s="1" t="s">
        <v>93</v>
      </c>
      <c r="C141" s="1" t="s">
        <v>8</v>
      </c>
      <c r="D141" s="1" t="s">
        <v>215</v>
      </c>
      <c r="E141" s="34" t="s">
        <v>57</v>
      </c>
      <c r="F141" s="1" t="s">
        <v>10</v>
      </c>
      <c r="G141" s="5">
        <v>10</v>
      </c>
      <c r="H141" s="5">
        <v>5</v>
      </c>
      <c r="I141" s="5">
        <v>5</v>
      </c>
      <c r="J141" s="5">
        <v>5</v>
      </c>
      <c r="P141" s="5">
        <v>1.8</v>
      </c>
      <c r="AK141" s="5">
        <v>69</v>
      </c>
      <c r="AM141" s="13">
        <f>+AO141/$AO$3</f>
        <v>2.6623609005837102E-4</v>
      </c>
      <c r="AN141" s="7">
        <f>IF(AK141=1,AM141,AM141+AN139)</f>
        <v>0.99679111998529457</v>
      </c>
      <c r="AO141" s="5">
        <f>SUM(G141:AJ141)</f>
        <v>26.8</v>
      </c>
    </row>
    <row r="142" spans="1:41" x14ac:dyDescent="0.25">
      <c r="A142" s="1" t="s">
        <v>115</v>
      </c>
      <c r="B142" s="1" t="s">
        <v>93</v>
      </c>
      <c r="C142" s="1" t="s">
        <v>8</v>
      </c>
      <c r="D142" s="1" t="s">
        <v>215</v>
      </c>
      <c r="E142" s="34" t="s">
        <v>57</v>
      </c>
      <c r="F142" s="1" t="s">
        <v>11</v>
      </c>
      <c r="G142" s="5">
        <v>-1</v>
      </c>
      <c r="H142" s="5">
        <v>-1</v>
      </c>
      <c r="I142" s="5">
        <v>-1</v>
      </c>
      <c r="J142" s="5">
        <v>-1</v>
      </c>
      <c r="P142" s="5">
        <v>-1</v>
      </c>
      <c r="AK142" s="1">
        <v>69</v>
      </c>
    </row>
    <row r="143" spans="1:41" x14ac:dyDescent="0.25">
      <c r="A143" s="1" t="s">
        <v>115</v>
      </c>
      <c r="B143" s="1" t="s">
        <v>93</v>
      </c>
      <c r="C143" s="1" t="s">
        <v>8</v>
      </c>
      <c r="D143" s="1" t="s">
        <v>41</v>
      </c>
      <c r="E143" s="34" t="s">
        <v>26</v>
      </c>
      <c r="F143" s="1" t="s">
        <v>10</v>
      </c>
      <c r="G143" s="5">
        <v>0.45</v>
      </c>
      <c r="H143" s="5">
        <v>0.3</v>
      </c>
      <c r="J143" s="5">
        <v>1.6</v>
      </c>
      <c r="K143" s="5">
        <v>1.2</v>
      </c>
      <c r="L143" s="5">
        <v>1.2</v>
      </c>
      <c r="M143" s="5">
        <v>0.5</v>
      </c>
      <c r="N143" s="5">
        <v>5.4790000000000001</v>
      </c>
      <c r="O143" s="5">
        <v>3</v>
      </c>
      <c r="P143" s="5">
        <v>7</v>
      </c>
      <c r="Q143" s="5">
        <v>0.22</v>
      </c>
      <c r="R143" s="5">
        <v>0.74399999999999999</v>
      </c>
      <c r="S143" s="5">
        <v>0.153</v>
      </c>
      <c r="T143" s="5">
        <v>0.28599999999999998</v>
      </c>
      <c r="U143" s="5">
        <v>0.75700000000000001</v>
      </c>
      <c r="V143" s="5">
        <v>0.68200000000000005</v>
      </c>
      <c r="W143" s="5">
        <v>0.59799999999999998</v>
      </c>
      <c r="Z143" s="5">
        <v>0.50600000000000001</v>
      </c>
      <c r="AA143" s="5">
        <v>0.45600000000000002</v>
      </c>
      <c r="AB143" s="5">
        <v>0.35099999999999998</v>
      </c>
      <c r="AK143" s="5">
        <v>70</v>
      </c>
      <c r="AM143" s="13">
        <f>+AO143/$AO$3</f>
        <v>2.5314283756967945E-4</v>
      </c>
      <c r="AN143" s="7">
        <f>IF(AK143=1,AM143,AM143+AN141)</f>
        <v>0.99704426282286429</v>
      </c>
      <c r="AO143" s="5">
        <f>SUM(G143:AJ143)</f>
        <v>25.481999999999996</v>
      </c>
    </row>
    <row r="144" spans="1:41" x14ac:dyDescent="0.25">
      <c r="A144" s="1" t="s">
        <v>115</v>
      </c>
      <c r="B144" s="1" t="s">
        <v>93</v>
      </c>
      <c r="C144" s="1" t="s">
        <v>8</v>
      </c>
      <c r="D144" s="1" t="s">
        <v>41</v>
      </c>
      <c r="E144" s="34" t="s">
        <v>26</v>
      </c>
      <c r="F144" s="1" t="s">
        <v>11</v>
      </c>
      <c r="G144" s="5">
        <v>-1</v>
      </c>
      <c r="H144" s="5">
        <v>-1</v>
      </c>
      <c r="J144" s="5">
        <v>-1</v>
      </c>
      <c r="K144" s="5">
        <v>-1</v>
      </c>
      <c r="L144" s="5">
        <v>-1</v>
      </c>
      <c r="M144" s="5">
        <v>-1</v>
      </c>
      <c r="N144" s="5">
        <v>-1</v>
      </c>
      <c r="O144" s="5">
        <v>-1</v>
      </c>
      <c r="P144" s="5">
        <v>-1</v>
      </c>
      <c r="Q144" s="5">
        <v>-1</v>
      </c>
      <c r="R144" s="5" t="s">
        <v>15</v>
      </c>
      <c r="S144" s="5" t="s">
        <v>15</v>
      </c>
      <c r="T144" s="5" t="s">
        <v>15</v>
      </c>
      <c r="U144" s="5" t="s">
        <v>15</v>
      </c>
      <c r="V144" s="5" t="s">
        <v>15</v>
      </c>
      <c r="W144" s="5" t="s">
        <v>15</v>
      </c>
      <c r="Z144" s="5" t="s">
        <v>15</v>
      </c>
      <c r="AA144" s="5" t="s">
        <v>15</v>
      </c>
      <c r="AB144" s="5" t="s">
        <v>15</v>
      </c>
      <c r="AK144" s="1">
        <v>70</v>
      </c>
    </row>
    <row r="145" spans="1:41" x14ac:dyDescent="0.25">
      <c r="A145" s="1" t="s">
        <v>115</v>
      </c>
      <c r="B145" s="1" t="s">
        <v>93</v>
      </c>
      <c r="C145" s="1" t="s">
        <v>8</v>
      </c>
      <c r="D145" s="1" t="s">
        <v>27</v>
      </c>
      <c r="E145" s="34" t="s">
        <v>26</v>
      </c>
      <c r="F145" s="1" t="s">
        <v>10</v>
      </c>
      <c r="G145" s="5">
        <v>10</v>
      </c>
      <c r="H145" s="5">
        <v>5</v>
      </c>
      <c r="I145" s="5">
        <v>5</v>
      </c>
      <c r="J145" s="5">
        <v>5</v>
      </c>
      <c r="AK145" s="5">
        <v>71</v>
      </c>
      <c r="AM145" s="13">
        <f>+AO145/$AO$3</f>
        <v>2.4835456162161472E-4</v>
      </c>
      <c r="AN145" s="7">
        <f>IF(AK145=1,AM145,AM145+AN143)</f>
        <v>0.99729261738448594</v>
      </c>
      <c r="AO145" s="5">
        <f>SUM(G145:AJ145)</f>
        <v>25</v>
      </c>
    </row>
    <row r="146" spans="1:41" x14ac:dyDescent="0.25">
      <c r="A146" s="1" t="s">
        <v>115</v>
      </c>
      <c r="B146" s="1" t="s">
        <v>93</v>
      </c>
      <c r="C146" s="1" t="s">
        <v>8</v>
      </c>
      <c r="D146" s="1" t="s">
        <v>27</v>
      </c>
      <c r="E146" s="34" t="s">
        <v>26</v>
      </c>
      <c r="F146" s="1" t="s">
        <v>11</v>
      </c>
      <c r="G146" s="5">
        <v>-1</v>
      </c>
      <c r="H146" s="5">
        <v>-1</v>
      </c>
      <c r="I146" s="5">
        <v>-1</v>
      </c>
      <c r="J146" s="5">
        <v>-1</v>
      </c>
      <c r="AK146" s="1">
        <v>71</v>
      </c>
    </row>
    <row r="147" spans="1:41" x14ac:dyDescent="0.25">
      <c r="A147" s="1" t="s">
        <v>115</v>
      </c>
      <c r="B147" s="1" t="s">
        <v>93</v>
      </c>
      <c r="C147" s="1" t="s">
        <v>8</v>
      </c>
      <c r="D147" s="1" t="s">
        <v>213</v>
      </c>
      <c r="E147" s="34" t="s">
        <v>33</v>
      </c>
      <c r="F147" s="1" t="s">
        <v>10</v>
      </c>
      <c r="V147" s="5">
        <v>0.79100000000000004</v>
      </c>
      <c r="Y147" s="5">
        <v>2.093</v>
      </c>
      <c r="Z147" s="5">
        <v>3.2759999999999998</v>
      </c>
      <c r="AB147" s="5">
        <v>1.4079999999999999</v>
      </c>
      <c r="AC147" s="5">
        <v>0.74299999999999999</v>
      </c>
      <c r="AD147" s="5">
        <v>2.4079999999999999</v>
      </c>
      <c r="AF147" s="5">
        <v>1.679</v>
      </c>
      <c r="AG147" s="5">
        <v>7.9169999999999998</v>
      </c>
      <c r="AH147" s="5">
        <v>3.157</v>
      </c>
      <c r="AI147" s="5">
        <v>5.3999999999999999E-2</v>
      </c>
      <c r="AJ147" s="5">
        <v>0.746</v>
      </c>
      <c r="AK147" s="5">
        <v>72</v>
      </c>
      <c r="AM147" s="13">
        <f>+AO147/$AO$3</f>
        <v>2.4112247678719328E-4</v>
      </c>
      <c r="AN147" s="7">
        <f>IF(AK147=1,AM147,AM147+AN145)</f>
        <v>0.99753373986127314</v>
      </c>
      <c r="AO147" s="5">
        <f>SUM(G147:AJ147)</f>
        <v>24.271999999999995</v>
      </c>
    </row>
    <row r="148" spans="1:41" x14ac:dyDescent="0.25">
      <c r="A148" s="1" t="s">
        <v>115</v>
      </c>
      <c r="B148" s="1" t="s">
        <v>93</v>
      </c>
      <c r="C148" s="1" t="s">
        <v>8</v>
      </c>
      <c r="D148" s="1" t="s">
        <v>213</v>
      </c>
      <c r="E148" s="34" t="s">
        <v>33</v>
      </c>
      <c r="F148" s="1" t="s">
        <v>11</v>
      </c>
      <c r="V148" s="5">
        <v>-1</v>
      </c>
      <c r="Y148" s="5">
        <v>-1</v>
      </c>
      <c r="Z148" s="5">
        <v>-1</v>
      </c>
      <c r="AB148" s="5">
        <v>-1</v>
      </c>
      <c r="AC148" s="5">
        <v>-1</v>
      </c>
      <c r="AD148" s="5">
        <v>-1</v>
      </c>
      <c r="AF148" s="5">
        <v>-1</v>
      </c>
      <c r="AG148" s="5">
        <v>-1</v>
      </c>
      <c r="AH148" s="5">
        <v>-1</v>
      </c>
      <c r="AI148" s="5" t="s">
        <v>13</v>
      </c>
      <c r="AJ148" s="5" t="s">
        <v>15</v>
      </c>
      <c r="AK148" s="1">
        <v>72</v>
      </c>
    </row>
    <row r="149" spans="1:41" x14ac:dyDescent="0.25">
      <c r="A149" s="1" t="s">
        <v>115</v>
      </c>
      <c r="B149" s="1" t="s">
        <v>93</v>
      </c>
      <c r="C149" s="1" t="s">
        <v>8</v>
      </c>
      <c r="D149" s="1" t="s">
        <v>160</v>
      </c>
      <c r="E149" s="34" t="s">
        <v>33</v>
      </c>
      <c r="F149" s="1" t="s">
        <v>10</v>
      </c>
      <c r="AH149" s="5">
        <v>11.364000000000001</v>
      </c>
      <c r="AI149" s="5">
        <v>6.4020000000000001</v>
      </c>
      <c r="AJ149" s="5">
        <v>6.4020000000000001</v>
      </c>
      <c r="AK149" s="5">
        <v>73</v>
      </c>
      <c r="AM149" s="13">
        <f>+AO149/$AO$3</f>
        <v>2.4008932181084745E-4</v>
      </c>
      <c r="AN149" s="7">
        <f>IF(AK149=1,AM149,AM149+AN147)</f>
        <v>0.99777382918308399</v>
      </c>
      <c r="AO149" s="5">
        <f>SUM(G149:AJ149)</f>
        <v>24.168000000000003</v>
      </c>
    </row>
    <row r="150" spans="1:41" x14ac:dyDescent="0.25">
      <c r="A150" s="1" t="s">
        <v>115</v>
      </c>
      <c r="B150" s="1" t="s">
        <v>93</v>
      </c>
      <c r="C150" s="1" t="s">
        <v>8</v>
      </c>
      <c r="D150" s="1" t="s">
        <v>160</v>
      </c>
      <c r="E150" s="34" t="s">
        <v>33</v>
      </c>
      <c r="F150" s="1" t="s">
        <v>11</v>
      </c>
      <c r="AE150" s="5" t="s">
        <v>24</v>
      </c>
      <c r="AH150" s="5">
        <v>-1</v>
      </c>
      <c r="AI150" s="5">
        <v>-1</v>
      </c>
      <c r="AJ150" s="5">
        <v>-1</v>
      </c>
      <c r="AK150" s="5">
        <v>73</v>
      </c>
    </row>
    <row r="151" spans="1:41" x14ac:dyDescent="0.25">
      <c r="A151" s="1" t="s">
        <v>115</v>
      </c>
      <c r="B151" s="1" t="s">
        <v>93</v>
      </c>
      <c r="C151" s="1" t="s">
        <v>30</v>
      </c>
      <c r="D151" s="1" t="s">
        <v>84</v>
      </c>
      <c r="E151" s="34" t="s">
        <v>32</v>
      </c>
      <c r="F151" s="1" t="s">
        <v>10</v>
      </c>
      <c r="K151" s="5">
        <v>24</v>
      </c>
      <c r="AK151" s="5">
        <v>74</v>
      </c>
      <c r="AM151" s="13">
        <f>+AO151/$AO$3</f>
        <v>2.3842037915675014E-4</v>
      </c>
      <c r="AN151" s="7">
        <f>IF(AK151=1,AM151,AM151+AN149)</f>
        <v>0.99801224956224077</v>
      </c>
      <c r="AO151" s="5">
        <f>SUM(G151:AJ151)</f>
        <v>24</v>
      </c>
    </row>
    <row r="152" spans="1:41" x14ac:dyDescent="0.25">
      <c r="A152" s="1" t="s">
        <v>115</v>
      </c>
      <c r="B152" s="1" t="s">
        <v>93</v>
      </c>
      <c r="C152" s="1" t="s">
        <v>30</v>
      </c>
      <c r="D152" s="1" t="s">
        <v>84</v>
      </c>
      <c r="E152" s="34" t="s">
        <v>32</v>
      </c>
      <c r="F152" s="1" t="s">
        <v>11</v>
      </c>
      <c r="K152" s="5">
        <v>-1</v>
      </c>
      <c r="AK152" s="5">
        <v>74</v>
      </c>
    </row>
    <row r="153" spans="1:41" x14ac:dyDescent="0.25">
      <c r="A153" s="1" t="s">
        <v>115</v>
      </c>
      <c r="B153" s="1" t="s">
        <v>93</v>
      </c>
      <c r="C153" s="1" t="s">
        <v>8</v>
      </c>
      <c r="D153" s="1" t="s">
        <v>215</v>
      </c>
      <c r="E153" s="34" t="s">
        <v>33</v>
      </c>
      <c r="F153" s="1" t="s">
        <v>10</v>
      </c>
      <c r="G153" s="5">
        <v>5</v>
      </c>
      <c r="H153" s="5">
        <v>6</v>
      </c>
      <c r="I153" s="5">
        <v>5</v>
      </c>
      <c r="J153" s="5">
        <v>2</v>
      </c>
      <c r="K153" s="5">
        <v>3</v>
      </c>
      <c r="AG153" s="5">
        <v>0.02</v>
      </c>
      <c r="AH153" s="5">
        <v>0.33200000000000002</v>
      </c>
      <c r="AJ153" s="5">
        <v>3.3000000000000002E-2</v>
      </c>
      <c r="AK153" s="5">
        <v>75</v>
      </c>
      <c r="AM153" s="13">
        <f>+AO153/$AO$3</f>
        <v>2.1244249201112926E-4</v>
      </c>
      <c r="AN153" s="7">
        <f>IF(AK153=1,AM153,AM153+AN151)</f>
        <v>0.99822469205425191</v>
      </c>
      <c r="AO153" s="5">
        <f>SUM(G153:AJ153)</f>
        <v>21.385000000000002</v>
      </c>
    </row>
    <row r="154" spans="1:41" x14ac:dyDescent="0.25">
      <c r="A154" s="1" t="s">
        <v>115</v>
      </c>
      <c r="B154" s="1" t="s">
        <v>93</v>
      </c>
      <c r="C154" s="1" t="s">
        <v>8</v>
      </c>
      <c r="D154" s="1" t="s">
        <v>215</v>
      </c>
      <c r="E154" s="34" t="s">
        <v>33</v>
      </c>
      <c r="F154" s="1" t="s">
        <v>11</v>
      </c>
      <c r="G154" s="5" t="s">
        <v>15</v>
      </c>
      <c r="H154" s="5">
        <v>-1</v>
      </c>
      <c r="I154" s="5">
        <v>-1</v>
      </c>
      <c r="J154" s="5" t="s">
        <v>15</v>
      </c>
      <c r="K154" s="5" t="s">
        <v>24</v>
      </c>
      <c r="AG154" s="5" t="s">
        <v>15</v>
      </c>
      <c r="AH154" s="5" t="s">
        <v>15</v>
      </c>
      <c r="AJ154" s="5" t="s">
        <v>15</v>
      </c>
      <c r="AK154" s="5">
        <v>75</v>
      </c>
    </row>
    <row r="155" spans="1:41" x14ac:dyDescent="0.25">
      <c r="A155" s="1" t="s">
        <v>115</v>
      </c>
      <c r="B155" s="1" t="s">
        <v>93</v>
      </c>
      <c r="C155" s="1" t="s">
        <v>8</v>
      </c>
      <c r="D155" s="1" t="s">
        <v>153</v>
      </c>
      <c r="E155" s="34" t="s">
        <v>22</v>
      </c>
      <c r="F155" s="1" t="s">
        <v>10</v>
      </c>
      <c r="J155" s="5">
        <v>21</v>
      </c>
      <c r="AK155" s="5">
        <v>76</v>
      </c>
      <c r="AM155" s="13">
        <f>+AO155/$AO$3</f>
        <v>2.0861783176215638E-4</v>
      </c>
      <c r="AN155" s="7">
        <f>IF(AK155=1,AM155,AM155+AN153)</f>
        <v>0.99843330988601409</v>
      </c>
      <c r="AO155" s="5">
        <f>SUM(G155:AJ155)</f>
        <v>21</v>
      </c>
    </row>
    <row r="156" spans="1:41" x14ac:dyDescent="0.25">
      <c r="A156" s="1" t="s">
        <v>115</v>
      </c>
      <c r="B156" s="1" t="s">
        <v>93</v>
      </c>
      <c r="C156" s="1" t="s">
        <v>8</v>
      </c>
      <c r="D156" s="1" t="s">
        <v>153</v>
      </c>
      <c r="E156" s="34" t="s">
        <v>22</v>
      </c>
      <c r="F156" s="1" t="s">
        <v>11</v>
      </c>
      <c r="J156" s="5">
        <v>-1</v>
      </c>
      <c r="AK156" s="5">
        <v>76</v>
      </c>
    </row>
    <row r="157" spans="1:41" x14ac:dyDescent="0.25">
      <c r="A157" s="1" t="s">
        <v>115</v>
      </c>
      <c r="B157" s="1" t="s">
        <v>93</v>
      </c>
      <c r="C157" s="1" t="s">
        <v>30</v>
      </c>
      <c r="D157" s="1" t="s">
        <v>220</v>
      </c>
      <c r="E157" s="34" t="s">
        <v>33</v>
      </c>
      <c r="F157" s="1" t="s">
        <v>10</v>
      </c>
      <c r="K157" s="5">
        <v>3.5</v>
      </c>
      <c r="L157" s="5">
        <v>1</v>
      </c>
      <c r="N157" s="5">
        <v>10.3</v>
      </c>
      <c r="O157" s="5">
        <v>4.5999999999999996</v>
      </c>
      <c r="AK157" s="5">
        <v>77</v>
      </c>
      <c r="AM157" s="13">
        <f>+AO157/$AO$3</f>
        <v>1.9272313981837303E-4</v>
      </c>
      <c r="AN157" s="7">
        <f>IF(AK157=1,AM157,AM157+AN155)</f>
        <v>0.99862603302583242</v>
      </c>
      <c r="AO157" s="5">
        <f>SUM(G157:AJ157)</f>
        <v>19.399999999999999</v>
      </c>
    </row>
    <row r="158" spans="1:41" x14ac:dyDescent="0.25">
      <c r="A158" s="1" t="s">
        <v>115</v>
      </c>
      <c r="B158" s="1" t="s">
        <v>93</v>
      </c>
      <c r="C158" s="1" t="s">
        <v>30</v>
      </c>
      <c r="D158" s="1" t="s">
        <v>220</v>
      </c>
      <c r="E158" s="34" t="s">
        <v>33</v>
      </c>
      <c r="F158" s="1" t="s">
        <v>11</v>
      </c>
      <c r="K158" s="5">
        <v>-1</v>
      </c>
      <c r="L158" s="5">
        <v>-1</v>
      </c>
      <c r="N158" s="5">
        <v>-1</v>
      </c>
      <c r="O158" s="5">
        <v>-1</v>
      </c>
      <c r="AK158" s="5">
        <v>77</v>
      </c>
    </row>
    <row r="159" spans="1:41" x14ac:dyDescent="0.25">
      <c r="A159" s="1" t="s">
        <v>115</v>
      </c>
      <c r="B159" s="1" t="s">
        <v>93</v>
      </c>
      <c r="C159" s="1" t="s">
        <v>8</v>
      </c>
      <c r="D159" s="1" t="s">
        <v>87</v>
      </c>
      <c r="E159" s="34" t="s">
        <v>22</v>
      </c>
      <c r="F159" s="1" t="s">
        <v>10</v>
      </c>
      <c r="AE159" s="5">
        <v>10.336</v>
      </c>
      <c r="AF159" s="5">
        <v>0.77900000000000003</v>
      </c>
      <c r="AG159" s="5">
        <v>1.984</v>
      </c>
      <c r="AH159" s="5">
        <v>1.8240000000000001</v>
      </c>
      <c r="AI159" s="5">
        <v>1.85</v>
      </c>
      <c r="AK159" s="5">
        <v>78</v>
      </c>
      <c r="AM159" s="13">
        <f>+AO159/$AO$3</f>
        <v>1.6662604248317376E-4</v>
      </c>
      <c r="AN159" s="7">
        <f>IF(AK159=1,AM159,AM159+AN157)</f>
        <v>0.9987926590683156</v>
      </c>
      <c r="AO159" s="5">
        <f>SUM(G159:AJ159)</f>
        <v>16.773</v>
      </c>
    </row>
    <row r="160" spans="1:41" x14ac:dyDescent="0.25">
      <c r="A160" s="1" t="s">
        <v>115</v>
      </c>
      <c r="B160" s="1" t="s">
        <v>93</v>
      </c>
      <c r="C160" s="1" t="s">
        <v>8</v>
      </c>
      <c r="D160" s="1" t="s">
        <v>87</v>
      </c>
      <c r="E160" s="34" t="s">
        <v>22</v>
      </c>
      <c r="F160" s="1" t="s">
        <v>11</v>
      </c>
      <c r="AE160" s="5">
        <v>-1</v>
      </c>
      <c r="AF160" s="5">
        <v>-1</v>
      </c>
      <c r="AG160" s="5" t="s">
        <v>24</v>
      </c>
      <c r="AH160" s="5">
        <v>-1</v>
      </c>
      <c r="AI160" s="5">
        <v>-1</v>
      </c>
      <c r="AK160" s="5">
        <v>78</v>
      </c>
    </row>
    <row r="161" spans="1:41" x14ac:dyDescent="0.25">
      <c r="A161" s="1" t="s">
        <v>115</v>
      </c>
      <c r="B161" s="1" t="s">
        <v>93</v>
      </c>
      <c r="C161" s="1" t="s">
        <v>8</v>
      </c>
      <c r="D161" s="1" t="s">
        <v>216</v>
      </c>
      <c r="E161" s="34" t="s">
        <v>14</v>
      </c>
      <c r="F161" s="1" t="s">
        <v>10</v>
      </c>
      <c r="U161" s="5">
        <v>1.1599999999999999</v>
      </c>
      <c r="V161" s="5">
        <v>3.452</v>
      </c>
      <c r="W161" s="5">
        <v>2.0699999999999998</v>
      </c>
      <c r="X161" s="5">
        <v>1.0489999999999999</v>
      </c>
      <c r="AA161" s="5">
        <v>2.1</v>
      </c>
      <c r="AE161" s="5">
        <v>5.1999999999999998E-2</v>
      </c>
      <c r="AG161" s="5">
        <v>0.92600000000000005</v>
      </c>
      <c r="AH161" s="5">
        <v>1.1599999999999999</v>
      </c>
      <c r="AK161" s="5">
        <v>79</v>
      </c>
      <c r="AM161" s="13">
        <f>+AO161/$AO$3</f>
        <v>1.1890222992196427E-4</v>
      </c>
      <c r="AN161" s="7">
        <f>IF(AK161=1,AM161,AM161+AN159)</f>
        <v>0.99891156129823755</v>
      </c>
      <c r="AO161" s="5">
        <f>SUM(G161:AJ161)</f>
        <v>11.968999999999999</v>
      </c>
    </row>
    <row r="162" spans="1:41" x14ac:dyDescent="0.25">
      <c r="A162" s="1" t="s">
        <v>115</v>
      </c>
      <c r="B162" s="1" t="s">
        <v>93</v>
      </c>
      <c r="C162" s="1" t="s">
        <v>8</v>
      </c>
      <c r="D162" s="1" t="s">
        <v>216</v>
      </c>
      <c r="E162" s="34" t="s">
        <v>14</v>
      </c>
      <c r="F162" s="1" t="s">
        <v>11</v>
      </c>
      <c r="U162" s="5">
        <v>-1</v>
      </c>
      <c r="V162" s="5">
        <v>-1</v>
      </c>
      <c r="W162" s="5">
        <v>-1</v>
      </c>
      <c r="X162" s="5">
        <v>-1</v>
      </c>
      <c r="AA162" s="5">
        <v>-1</v>
      </c>
      <c r="AE162" s="5">
        <v>-1</v>
      </c>
      <c r="AG162" s="5">
        <v>-1</v>
      </c>
      <c r="AH162" s="5">
        <v>-1</v>
      </c>
      <c r="AK162" s="5">
        <v>79</v>
      </c>
    </row>
    <row r="163" spans="1:41" x14ac:dyDescent="0.25">
      <c r="A163" s="1" t="s">
        <v>115</v>
      </c>
      <c r="B163" s="1" t="s">
        <v>93</v>
      </c>
      <c r="C163" s="1" t="s">
        <v>8</v>
      </c>
      <c r="D163" s="1" t="s">
        <v>74</v>
      </c>
      <c r="E163" s="34" t="s">
        <v>21</v>
      </c>
      <c r="F163" s="1" t="s">
        <v>10</v>
      </c>
      <c r="AB163" s="5">
        <v>11.14</v>
      </c>
      <c r="AK163" s="5">
        <v>80</v>
      </c>
      <c r="AM163" s="13">
        <f>+AO163/$AO$3</f>
        <v>1.1066679265859154E-4</v>
      </c>
      <c r="AN163" s="7">
        <f>IF(AK163=1,AM163,AM163+AN161)</f>
        <v>0.99902222809089614</v>
      </c>
      <c r="AO163" s="5">
        <f>SUM(G163:AJ163)</f>
        <v>11.14</v>
      </c>
    </row>
    <row r="164" spans="1:41" x14ac:dyDescent="0.25">
      <c r="A164" s="1" t="s">
        <v>115</v>
      </c>
      <c r="B164" s="1" t="s">
        <v>93</v>
      </c>
      <c r="C164" s="1" t="s">
        <v>8</v>
      </c>
      <c r="D164" s="1" t="s">
        <v>74</v>
      </c>
      <c r="E164" s="34" t="s">
        <v>21</v>
      </c>
      <c r="F164" s="1" t="s">
        <v>11</v>
      </c>
      <c r="AB164" s="5" t="s">
        <v>15</v>
      </c>
      <c r="AK164" s="5">
        <v>80</v>
      </c>
    </row>
    <row r="165" spans="1:41" x14ac:dyDescent="0.25">
      <c r="A165" s="1" t="s">
        <v>115</v>
      </c>
      <c r="B165" s="1" t="s">
        <v>93</v>
      </c>
      <c r="C165" s="1" t="s">
        <v>8</v>
      </c>
      <c r="D165" s="1" t="s">
        <v>160</v>
      </c>
      <c r="E165" s="34" t="s">
        <v>28</v>
      </c>
      <c r="F165" s="1" t="s">
        <v>10</v>
      </c>
      <c r="Y165" s="5">
        <v>1.325</v>
      </c>
      <c r="Z165" s="5">
        <v>2.91</v>
      </c>
      <c r="AA165" s="5">
        <v>6.7350000000000003</v>
      </c>
      <c r="AK165" s="5">
        <v>81</v>
      </c>
      <c r="AM165" s="13">
        <f>+AO165/$AO$3</f>
        <v>1.0897798163956455E-4</v>
      </c>
      <c r="AN165" s="7">
        <f>IF(AK165=1,AM165,AM165+AN163)</f>
        <v>0.99913120607253569</v>
      </c>
      <c r="AO165" s="5">
        <f>SUM(G165:AJ165)</f>
        <v>10.97</v>
      </c>
    </row>
    <row r="166" spans="1:41" x14ac:dyDescent="0.25">
      <c r="A166" s="1" t="s">
        <v>115</v>
      </c>
      <c r="B166" s="1" t="s">
        <v>93</v>
      </c>
      <c r="C166" s="1" t="s">
        <v>8</v>
      </c>
      <c r="D166" s="1" t="s">
        <v>160</v>
      </c>
      <c r="E166" s="34" t="s">
        <v>28</v>
      </c>
      <c r="F166" s="1" t="s">
        <v>11</v>
      </c>
      <c r="Y166" s="5" t="s">
        <v>15</v>
      </c>
      <c r="Z166" s="5" t="s">
        <v>15</v>
      </c>
      <c r="AA166" s="5" t="s">
        <v>15</v>
      </c>
      <c r="AK166" s="5">
        <v>81</v>
      </c>
    </row>
    <row r="167" spans="1:41" x14ac:dyDescent="0.25">
      <c r="A167" s="1" t="s">
        <v>115</v>
      </c>
      <c r="B167" s="1" t="s">
        <v>93</v>
      </c>
      <c r="C167" s="1" t="s">
        <v>8</v>
      </c>
      <c r="D167" s="1" t="s">
        <v>54</v>
      </c>
      <c r="E167" s="34" t="s">
        <v>21</v>
      </c>
      <c r="F167" s="1" t="s">
        <v>10</v>
      </c>
      <c r="M167" s="5">
        <v>0.4</v>
      </c>
      <c r="N167" s="5">
        <v>0.03</v>
      </c>
      <c r="O167" s="5">
        <v>0.61</v>
      </c>
      <c r="P167" s="5">
        <v>4</v>
      </c>
      <c r="U167" s="5">
        <v>1.5760000000000001</v>
      </c>
      <c r="X167" s="5">
        <v>0.55000000000000004</v>
      </c>
      <c r="Y167" s="5">
        <v>0.21</v>
      </c>
      <c r="Z167" s="5">
        <v>0.2</v>
      </c>
      <c r="AA167" s="5">
        <v>0.43</v>
      </c>
      <c r="AB167" s="5">
        <v>0.68500000000000005</v>
      </c>
      <c r="AC167" s="5">
        <v>1.0609999999999999</v>
      </c>
      <c r="AD167" s="5">
        <v>0.26</v>
      </c>
      <c r="AI167" s="5">
        <v>0.4</v>
      </c>
      <c r="AJ167" s="5">
        <v>0.18</v>
      </c>
      <c r="AK167" s="5">
        <v>82</v>
      </c>
      <c r="AM167" s="13">
        <f>+AO167/$AO$3</f>
        <v>1.0522286066784574E-4</v>
      </c>
      <c r="AN167" s="7">
        <f>IF(AK167=1,AM167,AM167+AN165)</f>
        <v>0.99923642893320352</v>
      </c>
      <c r="AO167" s="5">
        <f>SUM(G167:AJ167)</f>
        <v>10.592000000000001</v>
      </c>
    </row>
    <row r="168" spans="1:41" x14ac:dyDescent="0.25">
      <c r="A168" s="1" t="s">
        <v>115</v>
      </c>
      <c r="B168" s="1" t="s">
        <v>93</v>
      </c>
      <c r="C168" s="1" t="s">
        <v>8</v>
      </c>
      <c r="D168" s="1" t="s">
        <v>54</v>
      </c>
      <c r="E168" s="34" t="s">
        <v>21</v>
      </c>
      <c r="F168" s="1" t="s">
        <v>11</v>
      </c>
      <c r="M168" s="5" t="s">
        <v>15</v>
      </c>
      <c r="N168" s="5" t="s">
        <v>15</v>
      </c>
      <c r="O168" s="5" t="s">
        <v>15</v>
      </c>
      <c r="P168" s="5" t="s">
        <v>15</v>
      </c>
      <c r="U168" s="5" t="s">
        <v>15</v>
      </c>
      <c r="X168" s="5" t="s">
        <v>15</v>
      </c>
      <c r="Y168" s="5" t="s">
        <v>15</v>
      </c>
      <c r="Z168" s="5" t="s">
        <v>15</v>
      </c>
      <c r="AA168" s="5" t="s">
        <v>15</v>
      </c>
      <c r="AB168" s="5" t="s">
        <v>15</v>
      </c>
      <c r="AC168" s="5" t="s">
        <v>15</v>
      </c>
      <c r="AD168" s="5" t="s">
        <v>15</v>
      </c>
      <c r="AF168" s="5" t="s">
        <v>15</v>
      </c>
      <c r="AI168" s="5" t="s">
        <v>15</v>
      </c>
      <c r="AJ168" s="5" t="s">
        <v>15</v>
      </c>
      <c r="AK168" s="5">
        <v>82</v>
      </c>
    </row>
    <row r="169" spans="1:41" x14ac:dyDescent="0.25">
      <c r="A169" s="1" t="s">
        <v>115</v>
      </c>
      <c r="B169" s="1" t="s">
        <v>93</v>
      </c>
      <c r="C169" s="1" t="s">
        <v>8</v>
      </c>
      <c r="D169" s="1" t="s">
        <v>41</v>
      </c>
      <c r="E169" s="34" t="s">
        <v>32</v>
      </c>
      <c r="F169" s="1" t="s">
        <v>10</v>
      </c>
      <c r="T169" s="5">
        <v>1.8460000000000001</v>
      </c>
      <c r="U169" s="5">
        <v>1.8460000000000001</v>
      </c>
      <c r="W169" s="5">
        <v>6.4580000000000002</v>
      </c>
      <c r="AK169" s="5">
        <v>83</v>
      </c>
      <c r="AM169" s="13">
        <f>+AO169/$AO$3</f>
        <v>1.0083195201837559E-4</v>
      </c>
      <c r="AN169" s="7">
        <f>IF(AK169=1,AM169,AM169+AN167)</f>
        <v>0.9993372608852219</v>
      </c>
      <c r="AO169" s="5">
        <f>SUM(G169:AJ169)</f>
        <v>10.15</v>
      </c>
    </row>
    <row r="170" spans="1:41" x14ac:dyDescent="0.25">
      <c r="A170" s="1" t="s">
        <v>115</v>
      </c>
      <c r="B170" s="1" t="s">
        <v>93</v>
      </c>
      <c r="C170" s="1" t="s">
        <v>8</v>
      </c>
      <c r="D170" s="1" t="s">
        <v>41</v>
      </c>
      <c r="E170" s="34" t="s">
        <v>32</v>
      </c>
      <c r="F170" s="1" t="s">
        <v>11</v>
      </c>
      <c r="T170" s="5" t="s">
        <v>15</v>
      </c>
      <c r="U170" s="5" t="s">
        <v>15</v>
      </c>
      <c r="V170" s="5" t="s">
        <v>15</v>
      </c>
      <c r="W170" s="5" t="s">
        <v>15</v>
      </c>
      <c r="AK170" s="5">
        <v>83</v>
      </c>
    </row>
    <row r="171" spans="1:41" x14ac:dyDescent="0.25">
      <c r="A171" s="1" t="s">
        <v>115</v>
      </c>
      <c r="B171" s="1" t="s">
        <v>93</v>
      </c>
      <c r="C171" s="1" t="s">
        <v>8</v>
      </c>
      <c r="D171" s="1" t="s">
        <v>216</v>
      </c>
      <c r="E171" s="34" t="s">
        <v>32</v>
      </c>
      <c r="F171" s="1" t="s">
        <v>10</v>
      </c>
      <c r="G171" s="5">
        <v>2</v>
      </c>
      <c r="H171" s="5">
        <v>2</v>
      </c>
      <c r="I171" s="5">
        <v>2</v>
      </c>
      <c r="J171" s="5">
        <v>1</v>
      </c>
      <c r="K171" s="5">
        <v>1</v>
      </c>
      <c r="M171" s="5">
        <v>1</v>
      </c>
      <c r="AK171" s="5">
        <v>84</v>
      </c>
      <c r="AM171" s="13">
        <f>+AO171/$AO$3</f>
        <v>8.940764218378131E-5</v>
      </c>
      <c r="AN171" s="7">
        <f>IF(AK171=1,AM171,AM171+AN169)</f>
        <v>0.99942666852740569</v>
      </c>
      <c r="AO171" s="5">
        <f>SUM(G171:AJ171)</f>
        <v>9</v>
      </c>
    </row>
    <row r="172" spans="1:41" x14ac:dyDescent="0.25">
      <c r="A172" s="1" t="s">
        <v>115</v>
      </c>
      <c r="B172" s="1" t="s">
        <v>93</v>
      </c>
      <c r="C172" s="1" t="s">
        <v>8</v>
      </c>
      <c r="D172" s="1" t="s">
        <v>216</v>
      </c>
      <c r="E172" s="34" t="s">
        <v>32</v>
      </c>
      <c r="F172" s="1" t="s">
        <v>11</v>
      </c>
      <c r="G172" s="5">
        <v>-1</v>
      </c>
      <c r="H172" s="5">
        <v>-1</v>
      </c>
      <c r="I172" s="5">
        <v>-1</v>
      </c>
      <c r="J172" s="5">
        <v>-1</v>
      </c>
      <c r="K172" s="5">
        <v>-1</v>
      </c>
      <c r="M172" s="5">
        <v>-1</v>
      </c>
      <c r="AK172" s="5">
        <v>84</v>
      </c>
    </row>
    <row r="173" spans="1:41" x14ac:dyDescent="0.25">
      <c r="A173" s="1" t="s">
        <v>115</v>
      </c>
      <c r="B173" s="1" t="s">
        <v>93</v>
      </c>
      <c r="C173" s="1" t="s">
        <v>8</v>
      </c>
      <c r="D173" s="1" t="s">
        <v>38</v>
      </c>
      <c r="E173" s="34" t="s">
        <v>21</v>
      </c>
      <c r="F173" s="1" t="s">
        <v>10</v>
      </c>
      <c r="S173" s="5">
        <v>2.7E-2</v>
      </c>
      <c r="AB173" s="5">
        <v>0.49299999999999999</v>
      </c>
      <c r="AC173" s="5">
        <v>0.193</v>
      </c>
      <c r="AD173" s="5">
        <v>0.107</v>
      </c>
      <c r="AE173" s="5">
        <v>0.28100000000000003</v>
      </c>
      <c r="AF173" s="5">
        <v>0.18</v>
      </c>
      <c r="AG173" s="5">
        <v>5.6000000000000001E-2</v>
      </c>
      <c r="AH173" s="5">
        <v>7.4999999999999997E-2</v>
      </c>
      <c r="AI173" s="5">
        <v>7.2430000000000003</v>
      </c>
      <c r="AJ173" s="5">
        <v>3.5999999999999997E-2</v>
      </c>
      <c r="AK173" s="5">
        <v>85</v>
      </c>
      <c r="AM173" s="13">
        <f>+AO173/$AO$3</f>
        <v>8.6337979802138156E-5</v>
      </c>
      <c r="AN173" s="7">
        <f>IF(AK173=1,AM173,AM173+AN171)</f>
        <v>0.99951300650720787</v>
      </c>
      <c r="AO173" s="5">
        <f>SUM(G173:AJ173)</f>
        <v>8.6910000000000007</v>
      </c>
    </row>
    <row r="174" spans="1:41" x14ac:dyDescent="0.25">
      <c r="A174" s="1" t="s">
        <v>115</v>
      </c>
      <c r="B174" s="1" t="s">
        <v>93</v>
      </c>
      <c r="C174" s="1" t="s">
        <v>8</v>
      </c>
      <c r="D174" s="1" t="s">
        <v>38</v>
      </c>
      <c r="E174" s="34" t="s">
        <v>21</v>
      </c>
      <c r="F174" s="1" t="s">
        <v>11</v>
      </c>
      <c r="S174" s="5" t="s">
        <v>15</v>
      </c>
      <c r="AB174" s="5" t="s">
        <v>15</v>
      </c>
      <c r="AC174" s="5" t="s">
        <v>15</v>
      </c>
      <c r="AD174" s="5" t="s">
        <v>15</v>
      </c>
      <c r="AE174" s="5" t="s">
        <v>15</v>
      </c>
      <c r="AF174" s="5" t="s">
        <v>15</v>
      </c>
      <c r="AG174" s="5" t="s">
        <v>15</v>
      </c>
      <c r="AH174" s="5" t="s">
        <v>15</v>
      </c>
      <c r="AI174" s="5" t="s">
        <v>15</v>
      </c>
      <c r="AJ174" s="5" t="s">
        <v>15</v>
      </c>
      <c r="AK174" s="5">
        <v>85</v>
      </c>
    </row>
    <row r="175" spans="1:41" x14ac:dyDescent="0.25">
      <c r="A175" s="1" t="s">
        <v>115</v>
      </c>
      <c r="B175" s="1" t="s">
        <v>93</v>
      </c>
      <c r="C175" s="1" t="s">
        <v>8</v>
      </c>
      <c r="D175" s="1" t="s">
        <v>87</v>
      </c>
      <c r="E175" s="34" t="s">
        <v>28</v>
      </c>
      <c r="F175" s="1" t="s">
        <v>10</v>
      </c>
      <c r="AI175" s="5">
        <v>7.5339999999999998</v>
      </c>
      <c r="AK175" s="5">
        <v>86</v>
      </c>
      <c r="AM175" s="13">
        <f>+AO175/$AO$3</f>
        <v>7.4844130690289811E-5</v>
      </c>
      <c r="AN175" s="7">
        <f>IF(AK175=1,AM175,AM175+AN173)</f>
        <v>0.99958785063789812</v>
      </c>
      <c r="AO175" s="5">
        <f>SUM(G175:AJ175)</f>
        <v>7.5339999999999998</v>
      </c>
    </row>
    <row r="176" spans="1:41" x14ac:dyDescent="0.25">
      <c r="A176" s="1" t="s">
        <v>115</v>
      </c>
      <c r="B176" s="1" t="s">
        <v>93</v>
      </c>
      <c r="C176" s="1" t="s">
        <v>8</v>
      </c>
      <c r="D176" s="1" t="s">
        <v>87</v>
      </c>
      <c r="E176" s="34" t="s">
        <v>28</v>
      </c>
      <c r="F176" s="1" t="s">
        <v>11</v>
      </c>
      <c r="AI176" s="5">
        <v>-1</v>
      </c>
      <c r="AK176" s="5">
        <v>86</v>
      </c>
    </row>
    <row r="177" spans="1:41" x14ac:dyDescent="0.25">
      <c r="A177" s="1" t="s">
        <v>115</v>
      </c>
      <c r="B177" s="1" t="s">
        <v>93</v>
      </c>
      <c r="C177" s="1" t="s">
        <v>8</v>
      </c>
      <c r="D177" s="1" t="s">
        <v>215</v>
      </c>
      <c r="E177" s="34" t="s">
        <v>47</v>
      </c>
      <c r="F177" s="1" t="s">
        <v>10</v>
      </c>
      <c r="L177" s="5">
        <v>2</v>
      </c>
      <c r="N177" s="5">
        <v>4.7</v>
      </c>
      <c r="R177" s="5">
        <v>3.1E-2</v>
      </c>
      <c r="S177" s="5">
        <v>3.1E-2</v>
      </c>
      <c r="T177" s="5">
        <v>0.13700000000000001</v>
      </c>
      <c r="U177" s="5">
        <v>2.9000000000000001E-2</v>
      </c>
      <c r="V177" s="5">
        <v>3.5000000000000003E-2</v>
      </c>
      <c r="AI177" s="5">
        <v>0.04</v>
      </c>
      <c r="AK177" s="5">
        <v>87</v>
      </c>
      <c r="AM177" s="13">
        <f>+AO177/$AO$3</f>
        <v>6.9569079801446712E-5</v>
      </c>
      <c r="AN177" s="7">
        <f>IF(AK177=1,AM177,AM177+AN175)</f>
        <v>0.99965741971769961</v>
      </c>
      <c r="AO177" s="5">
        <f>SUM(G177:AJ177)</f>
        <v>7.0029999999999992</v>
      </c>
    </row>
    <row r="178" spans="1:41" x14ac:dyDescent="0.25">
      <c r="A178" s="1" t="s">
        <v>115</v>
      </c>
      <c r="B178" s="1" t="s">
        <v>93</v>
      </c>
      <c r="C178" s="1" t="s">
        <v>8</v>
      </c>
      <c r="D178" s="1" t="s">
        <v>215</v>
      </c>
      <c r="E178" s="34" t="s">
        <v>47</v>
      </c>
      <c r="F178" s="1" t="s">
        <v>11</v>
      </c>
      <c r="L178" s="5" t="s">
        <v>15</v>
      </c>
      <c r="N178" s="5">
        <v>-1</v>
      </c>
      <c r="R178" s="5" t="s">
        <v>15</v>
      </c>
      <c r="S178" s="5">
        <v>-1</v>
      </c>
      <c r="T178" s="5">
        <v>-1</v>
      </c>
      <c r="U178" s="5">
        <v>-1</v>
      </c>
      <c r="V178" s="5">
        <v>-1</v>
      </c>
      <c r="AE178" s="5" t="s">
        <v>24</v>
      </c>
      <c r="AI178" s="5" t="s">
        <v>15</v>
      </c>
      <c r="AK178" s="5">
        <v>87</v>
      </c>
    </row>
    <row r="179" spans="1:41" x14ac:dyDescent="0.25">
      <c r="A179" s="1" t="s">
        <v>115</v>
      </c>
      <c r="B179" s="1" t="s">
        <v>93</v>
      </c>
      <c r="C179" s="1" t="s">
        <v>8</v>
      </c>
      <c r="D179" s="1" t="s">
        <v>236</v>
      </c>
      <c r="E179" s="34" t="s">
        <v>16</v>
      </c>
      <c r="F179" s="1" t="s">
        <v>10</v>
      </c>
      <c r="AF179" s="5">
        <v>5</v>
      </c>
      <c r="AK179" s="5">
        <v>88</v>
      </c>
      <c r="AM179" s="13">
        <f>+AO179/$AO$3</f>
        <v>4.9670912324322951E-5</v>
      </c>
      <c r="AN179" s="7">
        <f>IF(AK179=1,AM179,AM179+AN177)</f>
        <v>0.99970709063002394</v>
      </c>
      <c r="AO179" s="5">
        <f>SUM(G179:AJ179)</f>
        <v>5</v>
      </c>
    </row>
    <row r="180" spans="1:41" x14ac:dyDescent="0.25">
      <c r="A180" s="1" t="s">
        <v>115</v>
      </c>
      <c r="B180" s="1" t="s">
        <v>93</v>
      </c>
      <c r="C180" s="1" t="s">
        <v>8</v>
      </c>
      <c r="D180" s="1" t="s">
        <v>236</v>
      </c>
      <c r="E180" s="34" t="s">
        <v>16</v>
      </c>
      <c r="F180" s="1" t="s">
        <v>11</v>
      </c>
      <c r="AF180" s="5">
        <v>-1</v>
      </c>
      <c r="AK180" s="5">
        <v>88</v>
      </c>
    </row>
    <row r="181" spans="1:41" x14ac:dyDescent="0.25">
      <c r="A181" s="1" t="s">
        <v>115</v>
      </c>
      <c r="B181" s="1" t="s">
        <v>93</v>
      </c>
      <c r="C181" s="1" t="s">
        <v>8</v>
      </c>
      <c r="D181" s="1" t="s">
        <v>153</v>
      </c>
      <c r="E181" s="34" t="s">
        <v>33</v>
      </c>
      <c r="F181" s="1" t="s">
        <v>10</v>
      </c>
      <c r="J181" s="5">
        <v>0.1</v>
      </c>
      <c r="Q181" s="5">
        <v>0.4</v>
      </c>
      <c r="W181" s="5">
        <v>0.57999999999999996</v>
      </c>
      <c r="Y181" s="5">
        <v>0.61199999999999999</v>
      </c>
      <c r="Z181" s="5">
        <v>0.69699999999999995</v>
      </c>
      <c r="AA181" s="5">
        <v>2.2749999999999999</v>
      </c>
      <c r="AK181" s="5">
        <v>89</v>
      </c>
      <c r="AM181" s="13">
        <f>+AO181/$AO$3</f>
        <v>4.6333027016128441E-5</v>
      </c>
      <c r="AN181" s="7">
        <f>IF(AK181=1,AM181,AM181+AN179)</f>
        <v>0.99975342365704012</v>
      </c>
      <c r="AO181" s="5">
        <f>SUM(G181:AJ181)</f>
        <v>4.6639999999999997</v>
      </c>
    </row>
    <row r="182" spans="1:41" x14ac:dyDescent="0.25">
      <c r="A182" s="1" t="s">
        <v>115</v>
      </c>
      <c r="B182" s="1" t="s">
        <v>93</v>
      </c>
      <c r="C182" s="1" t="s">
        <v>8</v>
      </c>
      <c r="D182" s="1" t="s">
        <v>153</v>
      </c>
      <c r="E182" s="34" t="s">
        <v>33</v>
      </c>
      <c r="F182" s="1" t="s">
        <v>11</v>
      </c>
      <c r="J182" s="5">
        <v>-1</v>
      </c>
      <c r="Q182" s="5">
        <v>-1</v>
      </c>
      <c r="W182" s="5">
        <v>-1</v>
      </c>
      <c r="Y182" s="5">
        <v>-1</v>
      </c>
      <c r="Z182" s="5">
        <v>-1</v>
      </c>
      <c r="AA182" s="5">
        <v>-1</v>
      </c>
      <c r="AK182" s="5">
        <v>89</v>
      </c>
    </row>
    <row r="183" spans="1:41" x14ac:dyDescent="0.25">
      <c r="A183" s="1" t="s">
        <v>115</v>
      </c>
      <c r="B183" s="1" t="s">
        <v>93</v>
      </c>
      <c r="C183" s="1" t="s">
        <v>8</v>
      </c>
      <c r="D183" s="1" t="s">
        <v>215</v>
      </c>
      <c r="E183" s="34" t="s">
        <v>9</v>
      </c>
      <c r="F183" s="1" t="s">
        <v>10</v>
      </c>
      <c r="L183" s="5">
        <v>1</v>
      </c>
      <c r="T183" s="5">
        <v>1.2E-2</v>
      </c>
      <c r="V183" s="5">
        <v>9.8000000000000004E-2</v>
      </c>
      <c r="X183" s="5">
        <v>0.26</v>
      </c>
      <c r="AB183" s="5">
        <v>0.41399999999999998</v>
      </c>
      <c r="AC183" s="5">
        <v>0.501</v>
      </c>
      <c r="AE183" s="5">
        <v>0.39500000000000002</v>
      </c>
      <c r="AF183" s="5">
        <v>0.41</v>
      </c>
      <c r="AH183" s="5">
        <v>0.158</v>
      </c>
      <c r="AI183" s="5">
        <v>0.35</v>
      </c>
      <c r="AJ183" s="5">
        <v>0.66200000000000003</v>
      </c>
      <c r="AK183" s="5">
        <v>90</v>
      </c>
      <c r="AM183" s="13">
        <f>+AO183/$AO$3</f>
        <v>4.2319617300323162E-5</v>
      </c>
      <c r="AN183" s="7">
        <f>IF(AK183=1,AM183,AM183+AN181)</f>
        <v>0.9997957432743404</v>
      </c>
      <c r="AO183" s="5">
        <f>SUM(G183:AJ183)</f>
        <v>4.2600000000000007</v>
      </c>
    </row>
    <row r="184" spans="1:41" x14ac:dyDescent="0.25">
      <c r="A184" s="1" t="s">
        <v>115</v>
      </c>
      <c r="B184" s="1" t="s">
        <v>93</v>
      </c>
      <c r="C184" s="1" t="s">
        <v>8</v>
      </c>
      <c r="D184" s="1" t="s">
        <v>215</v>
      </c>
      <c r="E184" s="34" t="s">
        <v>9</v>
      </c>
      <c r="F184" s="1" t="s">
        <v>11</v>
      </c>
      <c r="H184" s="5" t="s">
        <v>15</v>
      </c>
      <c r="I184" s="5" t="s">
        <v>15</v>
      </c>
      <c r="L184" s="5">
        <v>-1</v>
      </c>
      <c r="T184" s="5" t="s">
        <v>15</v>
      </c>
      <c r="V184" s="5" t="s">
        <v>15</v>
      </c>
      <c r="X184" s="5" t="s">
        <v>15</v>
      </c>
      <c r="AB184" s="5" t="s">
        <v>15</v>
      </c>
      <c r="AC184" s="5" t="s">
        <v>15</v>
      </c>
      <c r="AE184" s="5" t="s">
        <v>15</v>
      </c>
      <c r="AF184" s="5" t="s">
        <v>15</v>
      </c>
      <c r="AH184" s="5" t="s">
        <v>15</v>
      </c>
      <c r="AI184" s="5" t="s">
        <v>15</v>
      </c>
      <c r="AJ184" s="5" t="s">
        <v>15</v>
      </c>
      <c r="AK184" s="5">
        <v>90</v>
      </c>
    </row>
    <row r="185" spans="1:41" x14ac:dyDescent="0.25">
      <c r="A185" s="1" t="s">
        <v>115</v>
      </c>
      <c r="B185" s="1" t="s">
        <v>93</v>
      </c>
      <c r="C185" s="1" t="s">
        <v>8</v>
      </c>
      <c r="D185" s="1" t="s">
        <v>213</v>
      </c>
      <c r="E185" s="34" t="s">
        <v>32</v>
      </c>
      <c r="F185" s="1" t="s">
        <v>10</v>
      </c>
      <c r="X185" s="5">
        <v>0.02</v>
      </c>
      <c r="AB185" s="5">
        <v>0.03</v>
      </c>
      <c r="AD185" s="5">
        <v>4.0000000000000001E-3</v>
      </c>
      <c r="AF185" s="5">
        <v>1.7999999999999999E-2</v>
      </c>
      <c r="AG185" s="5">
        <v>1.343</v>
      </c>
      <c r="AH185" s="5">
        <v>0.01</v>
      </c>
      <c r="AI185" s="5">
        <v>0.57199999999999995</v>
      </c>
      <c r="AJ185" s="5">
        <v>1.008</v>
      </c>
      <c r="AK185" s="5">
        <v>91</v>
      </c>
      <c r="AM185" s="13">
        <f>+AO185/$AO$3</f>
        <v>2.985221830691809E-5</v>
      </c>
      <c r="AN185" s="7">
        <f>IF(AK185=1,AM185,AM185+AN183)</f>
        <v>0.99982559549264727</v>
      </c>
      <c r="AO185" s="5">
        <f>SUM(G185:AJ185)</f>
        <v>3.0049999999999999</v>
      </c>
    </row>
    <row r="186" spans="1:41" x14ac:dyDescent="0.25">
      <c r="A186" s="1" t="s">
        <v>115</v>
      </c>
      <c r="B186" s="1" t="s">
        <v>93</v>
      </c>
      <c r="C186" s="1" t="s">
        <v>8</v>
      </c>
      <c r="D186" s="1" t="s">
        <v>213</v>
      </c>
      <c r="E186" s="34" t="s">
        <v>32</v>
      </c>
      <c r="F186" s="1" t="s">
        <v>11</v>
      </c>
      <c r="W186" s="5" t="s">
        <v>24</v>
      </c>
      <c r="X186" s="5" t="s">
        <v>24</v>
      </c>
      <c r="Y186" s="5" t="s">
        <v>24</v>
      </c>
      <c r="Z186" s="5" t="s">
        <v>24</v>
      </c>
      <c r="AA186" s="5" t="s">
        <v>24</v>
      </c>
      <c r="AB186" s="5" t="s">
        <v>13</v>
      </c>
      <c r="AD186" s="5">
        <v>-1</v>
      </c>
      <c r="AF186" s="5">
        <v>-1</v>
      </c>
      <c r="AG186" s="5">
        <v>-1</v>
      </c>
      <c r="AH186" s="5">
        <v>-1</v>
      </c>
      <c r="AI186" s="5" t="s">
        <v>15</v>
      </c>
      <c r="AJ186" s="5" t="s">
        <v>15</v>
      </c>
      <c r="AK186" s="5">
        <v>91</v>
      </c>
    </row>
    <row r="187" spans="1:41" x14ac:dyDescent="0.25">
      <c r="A187" s="1" t="s">
        <v>115</v>
      </c>
      <c r="B187" s="1" t="s">
        <v>93</v>
      </c>
      <c r="C187" s="1" t="s">
        <v>8</v>
      </c>
      <c r="D187" s="1" t="s">
        <v>224</v>
      </c>
      <c r="E187" s="34" t="s">
        <v>26</v>
      </c>
      <c r="F187" s="1" t="s">
        <v>10</v>
      </c>
      <c r="R187" s="5">
        <v>7.6999999999999999E-2</v>
      </c>
      <c r="T187" s="5">
        <v>2.09</v>
      </c>
      <c r="U187" s="5">
        <v>0.72499999999999998</v>
      </c>
      <c r="V187" s="5">
        <v>9.1999999999999998E-2</v>
      </c>
      <c r="AK187" s="5">
        <v>92</v>
      </c>
      <c r="AM187" s="13">
        <f>+AO187/$AO$3</f>
        <v>2.9643600475155937E-5</v>
      </c>
      <c r="AN187" s="7">
        <f>IF(AK187=1,AM187,AM187+AN185)</f>
        <v>0.99985523909312246</v>
      </c>
      <c r="AO187" s="5">
        <f>SUM(G187:AJ187)</f>
        <v>2.984</v>
      </c>
    </row>
    <row r="188" spans="1:41" x14ac:dyDescent="0.25">
      <c r="A188" s="1" t="s">
        <v>115</v>
      </c>
      <c r="B188" s="1" t="s">
        <v>93</v>
      </c>
      <c r="C188" s="1" t="s">
        <v>8</v>
      </c>
      <c r="D188" s="1" t="s">
        <v>224</v>
      </c>
      <c r="E188" s="34" t="s">
        <v>26</v>
      </c>
      <c r="F188" s="1" t="s">
        <v>11</v>
      </c>
      <c r="R188" s="5" t="s">
        <v>15</v>
      </c>
      <c r="T188" s="5" t="s">
        <v>15</v>
      </c>
      <c r="U188" s="5">
        <v>-1</v>
      </c>
      <c r="V188" s="5" t="s">
        <v>15</v>
      </c>
      <c r="AK188" s="5">
        <v>92</v>
      </c>
    </row>
    <row r="189" spans="1:41" x14ac:dyDescent="0.25">
      <c r="A189" s="1" t="s">
        <v>115</v>
      </c>
      <c r="B189" s="1" t="s">
        <v>93</v>
      </c>
      <c r="C189" s="1" t="s">
        <v>8</v>
      </c>
      <c r="D189" s="1" t="s">
        <v>55</v>
      </c>
      <c r="E189" s="34" t="s">
        <v>9</v>
      </c>
      <c r="F189" s="1" t="s">
        <v>10</v>
      </c>
      <c r="AH189" s="5">
        <v>2.1890000000000001</v>
      </c>
      <c r="AK189" s="5">
        <v>93</v>
      </c>
      <c r="AM189" s="13">
        <f>+AO189/$AO$3</f>
        <v>2.1745925415588587E-5</v>
      </c>
      <c r="AN189" s="7">
        <f>IF(AK189=1,AM189,AM189+AN187)</f>
        <v>0.99987698501853806</v>
      </c>
      <c r="AO189" s="5">
        <f>SUM(G189:AJ189)</f>
        <v>2.1890000000000001</v>
      </c>
    </row>
    <row r="190" spans="1:41" x14ac:dyDescent="0.25">
      <c r="A190" s="1" t="s">
        <v>115</v>
      </c>
      <c r="B190" s="1" t="s">
        <v>93</v>
      </c>
      <c r="C190" s="1" t="s">
        <v>8</v>
      </c>
      <c r="D190" s="1" t="s">
        <v>55</v>
      </c>
      <c r="E190" s="34" t="s">
        <v>9</v>
      </c>
      <c r="F190" s="1" t="s">
        <v>11</v>
      </c>
      <c r="AE190" s="5" t="s">
        <v>15</v>
      </c>
      <c r="AH190" s="5">
        <v>-1</v>
      </c>
      <c r="AK190" s="5">
        <v>93</v>
      </c>
    </row>
    <row r="191" spans="1:41" x14ac:dyDescent="0.25">
      <c r="A191" s="1" t="s">
        <v>115</v>
      </c>
      <c r="B191" s="1" t="s">
        <v>93</v>
      </c>
      <c r="C191" s="1" t="s">
        <v>8</v>
      </c>
      <c r="D191" s="1" t="s">
        <v>217</v>
      </c>
      <c r="E191" s="34" t="s">
        <v>28</v>
      </c>
      <c r="F191" s="1" t="s">
        <v>10</v>
      </c>
      <c r="O191" s="5">
        <v>2.1800000000000002</v>
      </c>
      <c r="AK191" s="5">
        <v>94</v>
      </c>
      <c r="AM191" s="13">
        <f>+AO191/$AO$3</f>
        <v>2.1656517773404806E-5</v>
      </c>
      <c r="AN191" s="7">
        <f>IF(AK191=1,AM191,AM191+AN189)</f>
        <v>0.99989864153631147</v>
      </c>
      <c r="AO191" s="5">
        <f>SUM(G191:AJ191)</f>
        <v>2.1800000000000002</v>
      </c>
    </row>
    <row r="192" spans="1:41" x14ac:dyDescent="0.25">
      <c r="A192" s="1" t="s">
        <v>115</v>
      </c>
      <c r="B192" s="1" t="s">
        <v>93</v>
      </c>
      <c r="C192" s="1" t="s">
        <v>8</v>
      </c>
      <c r="D192" s="1" t="s">
        <v>217</v>
      </c>
      <c r="E192" s="34" t="s">
        <v>28</v>
      </c>
      <c r="F192" s="1" t="s">
        <v>11</v>
      </c>
      <c r="O192" s="5">
        <v>-1</v>
      </c>
      <c r="AK192" s="5">
        <v>94</v>
      </c>
    </row>
    <row r="193" spans="1:41" x14ac:dyDescent="0.25">
      <c r="A193" s="1" t="s">
        <v>115</v>
      </c>
      <c r="B193" s="1" t="s">
        <v>93</v>
      </c>
      <c r="C193" s="1" t="s">
        <v>8</v>
      </c>
      <c r="D193" s="1" t="s">
        <v>161</v>
      </c>
      <c r="E193" s="34" t="s">
        <v>28</v>
      </c>
      <c r="F193" s="1" t="s">
        <v>10</v>
      </c>
      <c r="AE193" s="5">
        <v>0.40899999999999997</v>
      </c>
      <c r="AH193" s="5">
        <v>1.4279999999999999</v>
      </c>
      <c r="AK193" s="5">
        <v>95</v>
      </c>
      <c r="AM193" s="13">
        <f>+AO193/$AO$3</f>
        <v>1.8249093187956251E-5</v>
      </c>
      <c r="AN193" s="7">
        <f>IF(AK193=1,AM193,AM193+AN191)</f>
        <v>0.9999168906294994</v>
      </c>
      <c r="AO193" s="5">
        <f>SUM(G193:AJ193)</f>
        <v>1.837</v>
      </c>
    </row>
    <row r="194" spans="1:41" x14ac:dyDescent="0.25">
      <c r="A194" s="1" t="s">
        <v>115</v>
      </c>
      <c r="B194" s="1" t="s">
        <v>93</v>
      </c>
      <c r="C194" s="1" t="s">
        <v>8</v>
      </c>
      <c r="D194" s="1" t="s">
        <v>161</v>
      </c>
      <c r="E194" s="34" t="s">
        <v>28</v>
      </c>
      <c r="F194" s="1" t="s">
        <v>11</v>
      </c>
      <c r="AE194" s="5">
        <v>-1</v>
      </c>
      <c r="AH194" s="5">
        <v>-1</v>
      </c>
      <c r="AK194" s="5">
        <v>95</v>
      </c>
    </row>
    <row r="195" spans="1:41" x14ac:dyDescent="0.25">
      <c r="A195" s="1" t="s">
        <v>115</v>
      </c>
      <c r="B195" s="1" t="s">
        <v>93</v>
      </c>
      <c r="C195" s="1" t="s">
        <v>8</v>
      </c>
      <c r="D195" s="1" t="s">
        <v>48</v>
      </c>
      <c r="E195" s="34" t="s">
        <v>28</v>
      </c>
      <c r="F195" s="1" t="s">
        <v>10</v>
      </c>
      <c r="AI195" s="5">
        <v>1.72</v>
      </c>
      <c r="AK195" s="5">
        <v>96</v>
      </c>
      <c r="AM195" s="13">
        <f>+AO195/$AO$3</f>
        <v>1.7086793839567095E-5</v>
      </c>
      <c r="AN195" s="7">
        <f>IF(AK195=1,AM195,AM195+AN193)</f>
        <v>0.999933977423339</v>
      </c>
      <c r="AO195" s="5">
        <f>SUM(G195:AJ195)</f>
        <v>1.72</v>
      </c>
    </row>
    <row r="196" spans="1:41" x14ac:dyDescent="0.25">
      <c r="A196" s="1" t="s">
        <v>115</v>
      </c>
      <c r="B196" s="1" t="s">
        <v>93</v>
      </c>
      <c r="C196" s="1" t="s">
        <v>8</v>
      </c>
      <c r="D196" s="1" t="s">
        <v>48</v>
      </c>
      <c r="E196" s="34" t="s">
        <v>28</v>
      </c>
      <c r="F196" s="1" t="s">
        <v>11</v>
      </c>
      <c r="AI196" s="5" t="s">
        <v>15</v>
      </c>
      <c r="AK196" s="5">
        <v>96</v>
      </c>
    </row>
    <row r="197" spans="1:41" x14ac:dyDescent="0.25">
      <c r="A197" s="1" t="s">
        <v>115</v>
      </c>
      <c r="B197" s="1" t="s">
        <v>93</v>
      </c>
      <c r="C197" s="1" t="s">
        <v>8</v>
      </c>
      <c r="D197" s="1" t="s">
        <v>215</v>
      </c>
      <c r="E197" s="34" t="s">
        <v>28</v>
      </c>
      <c r="F197" s="1" t="s">
        <v>10</v>
      </c>
      <c r="Z197" s="5">
        <v>1.534</v>
      </c>
      <c r="AB197" s="5">
        <v>1.7000000000000001E-2</v>
      </c>
      <c r="AD197" s="5">
        <v>3.1E-2</v>
      </c>
      <c r="AE197" s="5">
        <v>1.9E-2</v>
      </c>
      <c r="AK197" s="5">
        <v>97</v>
      </c>
      <c r="AM197" s="13">
        <f>+AO197/$AO$3</f>
        <v>1.5904626126248205E-5</v>
      </c>
      <c r="AN197" s="7">
        <f>IF(AK197=1,AM197,AM197+AN195)</f>
        <v>0.99994988204946522</v>
      </c>
      <c r="AO197" s="5">
        <f>SUM(G197:AJ197)</f>
        <v>1.6009999999999998</v>
      </c>
    </row>
    <row r="198" spans="1:41" x14ac:dyDescent="0.25">
      <c r="A198" s="1" t="s">
        <v>115</v>
      </c>
      <c r="B198" s="1" t="s">
        <v>93</v>
      </c>
      <c r="C198" s="1" t="s">
        <v>8</v>
      </c>
      <c r="D198" s="1" t="s">
        <v>215</v>
      </c>
      <c r="E198" s="34" t="s">
        <v>28</v>
      </c>
      <c r="F198" s="1" t="s">
        <v>11</v>
      </c>
      <c r="W198" s="5" t="s">
        <v>15</v>
      </c>
      <c r="Z198" s="5">
        <v>-1</v>
      </c>
      <c r="AB198" s="5" t="s">
        <v>15</v>
      </c>
      <c r="AD198" s="5" t="s">
        <v>15</v>
      </c>
      <c r="AE198" s="5" t="s">
        <v>15</v>
      </c>
      <c r="AK198" s="5">
        <v>97</v>
      </c>
    </row>
    <row r="199" spans="1:41" x14ac:dyDescent="0.25">
      <c r="A199" s="1" t="s">
        <v>115</v>
      </c>
      <c r="B199" s="1" t="s">
        <v>93</v>
      </c>
      <c r="C199" s="1" t="s">
        <v>8</v>
      </c>
      <c r="D199" s="1" t="s">
        <v>235</v>
      </c>
      <c r="E199" s="34" t="s">
        <v>21</v>
      </c>
      <c r="F199" s="1" t="s">
        <v>10</v>
      </c>
      <c r="T199" s="5">
        <v>1</v>
      </c>
      <c r="AK199" s="5">
        <v>98</v>
      </c>
      <c r="AM199" s="13">
        <f>+AO199/$AO$3</f>
        <v>9.9341824648645898E-6</v>
      </c>
      <c r="AN199" s="7">
        <f>IF(AK199=1,AM199,AM199+AN197)</f>
        <v>0.99995981623193009</v>
      </c>
      <c r="AO199" s="5">
        <f>SUM(G199:AJ199)</f>
        <v>1</v>
      </c>
    </row>
    <row r="200" spans="1:41" x14ac:dyDescent="0.25">
      <c r="A200" s="1" t="s">
        <v>115</v>
      </c>
      <c r="B200" s="1" t="s">
        <v>93</v>
      </c>
      <c r="C200" s="1" t="s">
        <v>8</v>
      </c>
      <c r="D200" s="1" t="s">
        <v>235</v>
      </c>
      <c r="E200" s="34" t="s">
        <v>21</v>
      </c>
      <c r="F200" s="1" t="s">
        <v>11</v>
      </c>
      <c r="T200" s="5">
        <v>-1</v>
      </c>
      <c r="AK200" s="5">
        <v>98</v>
      </c>
    </row>
    <row r="201" spans="1:41" x14ac:dyDescent="0.25">
      <c r="A201" s="1" t="s">
        <v>115</v>
      </c>
      <c r="B201" s="1" t="s">
        <v>93</v>
      </c>
      <c r="C201" s="1" t="s">
        <v>8</v>
      </c>
      <c r="D201" s="1" t="s">
        <v>69</v>
      </c>
      <c r="E201" s="34" t="s">
        <v>21</v>
      </c>
      <c r="F201" s="1" t="s">
        <v>10</v>
      </c>
      <c r="S201" s="5">
        <v>0.9</v>
      </c>
      <c r="AK201" s="5">
        <v>99</v>
      </c>
      <c r="AM201" s="13">
        <f>+AO201/$AO$3</f>
        <v>8.9407642183781304E-6</v>
      </c>
      <c r="AN201" s="7">
        <f>IF(AK201=1,AM201,AM201+AN199)</f>
        <v>0.99996875699614851</v>
      </c>
      <c r="AO201" s="5">
        <f>SUM(G201:AJ201)</f>
        <v>0.9</v>
      </c>
    </row>
    <row r="202" spans="1:41" x14ac:dyDescent="0.25">
      <c r="A202" s="1" t="s">
        <v>115</v>
      </c>
      <c r="B202" s="1" t="s">
        <v>93</v>
      </c>
      <c r="C202" s="1" t="s">
        <v>8</v>
      </c>
      <c r="D202" s="1" t="s">
        <v>69</v>
      </c>
      <c r="E202" s="34" t="s">
        <v>21</v>
      </c>
      <c r="F202" s="1" t="s">
        <v>11</v>
      </c>
      <c r="S202" s="5">
        <v>-1</v>
      </c>
      <c r="AK202" s="5">
        <v>99</v>
      </c>
    </row>
    <row r="203" spans="1:41" x14ac:dyDescent="0.25">
      <c r="A203" s="1" t="s">
        <v>115</v>
      </c>
      <c r="B203" s="1" t="s">
        <v>93</v>
      </c>
      <c r="C203" s="1" t="s">
        <v>8</v>
      </c>
      <c r="D203" s="1" t="s">
        <v>222</v>
      </c>
      <c r="E203" s="34" t="s">
        <v>21</v>
      </c>
      <c r="F203" s="1" t="s">
        <v>10</v>
      </c>
      <c r="AG203" s="5">
        <v>9.0999999999999998E-2</v>
      </c>
      <c r="AH203" s="5">
        <v>0.159</v>
      </c>
      <c r="AI203" s="5">
        <v>0.42499999999999999</v>
      </c>
      <c r="AK203" s="5">
        <v>100</v>
      </c>
      <c r="AM203" s="13">
        <f>+AO203/$AO$3</f>
        <v>6.7055731637835986E-6</v>
      </c>
      <c r="AN203" s="7">
        <f>IF(AK203=1,AM203,AM203+AN201)</f>
        <v>0.99997546256931225</v>
      </c>
      <c r="AO203" s="5">
        <f>SUM(G203:AJ203)</f>
        <v>0.67500000000000004</v>
      </c>
    </row>
    <row r="204" spans="1:41" x14ac:dyDescent="0.25">
      <c r="A204" s="1" t="s">
        <v>115</v>
      </c>
      <c r="B204" s="1" t="s">
        <v>93</v>
      </c>
      <c r="C204" s="1" t="s">
        <v>8</v>
      </c>
      <c r="D204" s="1" t="s">
        <v>222</v>
      </c>
      <c r="E204" s="34" t="s">
        <v>21</v>
      </c>
      <c r="F204" s="1" t="s">
        <v>11</v>
      </c>
      <c r="AG204" s="5" t="s">
        <v>15</v>
      </c>
      <c r="AH204" s="5" t="s">
        <v>15</v>
      </c>
      <c r="AI204" s="5" t="s">
        <v>15</v>
      </c>
      <c r="AK204" s="5">
        <v>100</v>
      </c>
    </row>
    <row r="205" spans="1:41" x14ac:dyDescent="0.25">
      <c r="A205" s="1" t="s">
        <v>115</v>
      </c>
      <c r="B205" s="1" t="s">
        <v>93</v>
      </c>
      <c r="C205" s="1" t="s">
        <v>30</v>
      </c>
      <c r="D205" s="1" t="s">
        <v>83</v>
      </c>
      <c r="E205" s="34" t="s">
        <v>22</v>
      </c>
      <c r="F205" s="1" t="s">
        <v>10</v>
      </c>
      <c r="V205" s="5">
        <v>0.16600000000000001</v>
      </c>
      <c r="Y205" s="5">
        <v>0.17499999999999999</v>
      </c>
      <c r="AF205" s="5">
        <v>0.154</v>
      </c>
      <c r="AI205" s="5">
        <v>5.0999999999999997E-2</v>
      </c>
      <c r="AJ205" s="5">
        <v>3.3000000000000002E-2</v>
      </c>
      <c r="AK205" s="5">
        <v>101</v>
      </c>
      <c r="AM205" s="13">
        <f>+AO205/$AO$3</f>
        <v>5.7518916471565984E-6</v>
      </c>
      <c r="AN205" s="7">
        <f>IF(AK205=1,AM205,AM205+AN203)</f>
        <v>0.99998121446095944</v>
      </c>
      <c r="AO205" s="5">
        <f>SUM(G205:AJ205)</f>
        <v>0.57900000000000007</v>
      </c>
    </row>
    <row r="206" spans="1:41" x14ac:dyDescent="0.25">
      <c r="A206" s="1" t="s">
        <v>115</v>
      </c>
      <c r="B206" s="1" t="s">
        <v>93</v>
      </c>
      <c r="C206" s="1" t="s">
        <v>30</v>
      </c>
      <c r="D206" s="1" t="s">
        <v>83</v>
      </c>
      <c r="E206" s="34" t="s">
        <v>22</v>
      </c>
      <c r="F206" s="1" t="s">
        <v>11</v>
      </c>
      <c r="V206" s="5" t="s">
        <v>15</v>
      </c>
      <c r="Y206" s="5" t="s">
        <v>15</v>
      </c>
      <c r="AF206" s="5" t="s">
        <v>15</v>
      </c>
      <c r="AI206" s="5">
        <v>-1</v>
      </c>
      <c r="AJ206" s="5">
        <v>-1</v>
      </c>
      <c r="AK206" s="5">
        <v>101</v>
      </c>
    </row>
    <row r="207" spans="1:41" x14ac:dyDescent="0.25">
      <c r="A207" s="1" t="s">
        <v>115</v>
      </c>
      <c r="B207" s="1" t="s">
        <v>93</v>
      </c>
      <c r="C207" s="1" t="s">
        <v>8</v>
      </c>
      <c r="D207" s="1" t="s">
        <v>225</v>
      </c>
      <c r="E207" s="34" t="s">
        <v>21</v>
      </c>
      <c r="F207" s="1" t="s">
        <v>10</v>
      </c>
      <c r="O207" s="5">
        <v>0.05</v>
      </c>
      <c r="AB207" s="5">
        <v>0.36699999999999999</v>
      </c>
      <c r="AK207" s="5">
        <v>102</v>
      </c>
      <c r="AM207" s="13">
        <f>+AO207/$AO$3</f>
        <v>4.1425540878485338E-6</v>
      </c>
      <c r="AN207" s="7">
        <f>IF(AK207=1,AM207,AM207+AN205)</f>
        <v>0.99998535701504732</v>
      </c>
      <c r="AO207" s="5">
        <f>SUM(G207:AJ207)</f>
        <v>0.41699999999999998</v>
      </c>
    </row>
    <row r="208" spans="1:41" x14ac:dyDescent="0.25">
      <c r="A208" s="1" t="s">
        <v>115</v>
      </c>
      <c r="B208" s="1" t="s">
        <v>93</v>
      </c>
      <c r="C208" s="1" t="s">
        <v>8</v>
      </c>
      <c r="D208" s="1" t="s">
        <v>225</v>
      </c>
      <c r="E208" s="34" t="s">
        <v>21</v>
      </c>
      <c r="F208" s="1" t="s">
        <v>11</v>
      </c>
      <c r="O208" s="5" t="s">
        <v>15</v>
      </c>
      <c r="AB208" s="5" t="s">
        <v>15</v>
      </c>
      <c r="AK208" s="5">
        <v>102</v>
      </c>
    </row>
    <row r="209" spans="1:41" x14ac:dyDescent="0.25">
      <c r="A209" s="1" t="s">
        <v>115</v>
      </c>
      <c r="B209" s="1" t="s">
        <v>93</v>
      </c>
      <c r="C209" s="1" t="s">
        <v>8</v>
      </c>
      <c r="D209" s="1" t="s">
        <v>213</v>
      </c>
      <c r="E209" s="34" t="s">
        <v>16</v>
      </c>
      <c r="F209" s="1" t="s">
        <v>10</v>
      </c>
      <c r="Z209" s="5">
        <v>1E-3</v>
      </c>
      <c r="AC209" s="5">
        <v>9.1999999999999998E-2</v>
      </c>
      <c r="AF209" s="5">
        <v>0.16600000000000001</v>
      </c>
      <c r="AG209" s="5">
        <v>0.105</v>
      </c>
      <c r="AI209" s="5">
        <v>1.7000000000000001E-2</v>
      </c>
      <c r="AK209" s="5">
        <v>103</v>
      </c>
      <c r="AM209" s="13">
        <f>+AO209/$AO$3</f>
        <v>3.7849235191134087E-6</v>
      </c>
      <c r="AN209" s="7">
        <f>IF(AK209=1,AM209,AM209+AN207)</f>
        <v>0.99998914193856647</v>
      </c>
      <c r="AO209" s="5">
        <f>SUM(G209:AJ209)</f>
        <v>0.38100000000000001</v>
      </c>
    </row>
    <row r="210" spans="1:41" x14ac:dyDescent="0.25">
      <c r="A210" s="1" t="s">
        <v>115</v>
      </c>
      <c r="B210" s="1" t="s">
        <v>93</v>
      </c>
      <c r="C210" s="1" t="s">
        <v>8</v>
      </c>
      <c r="D210" s="1" t="s">
        <v>213</v>
      </c>
      <c r="E210" s="34" t="s">
        <v>16</v>
      </c>
      <c r="F210" s="1" t="s">
        <v>11</v>
      </c>
      <c r="Z210" s="5">
        <v>-1</v>
      </c>
      <c r="AC210" s="5">
        <v>-1</v>
      </c>
      <c r="AF210" s="5">
        <v>-1</v>
      </c>
      <c r="AG210" s="5" t="s">
        <v>15</v>
      </c>
      <c r="AI210" s="5" t="s">
        <v>15</v>
      </c>
      <c r="AK210" s="5">
        <v>103</v>
      </c>
    </row>
    <row r="211" spans="1:41" x14ac:dyDescent="0.25">
      <c r="A211" s="1" t="s">
        <v>115</v>
      </c>
      <c r="B211" s="1" t="s">
        <v>93</v>
      </c>
      <c r="C211" s="1" t="s">
        <v>8</v>
      </c>
      <c r="D211" s="1" t="s">
        <v>160</v>
      </c>
      <c r="E211" s="34" t="s">
        <v>32</v>
      </c>
      <c r="F211" s="1" t="s">
        <v>10</v>
      </c>
      <c r="AG211" s="5">
        <v>0.36</v>
      </c>
      <c r="AK211" s="5">
        <v>104</v>
      </c>
      <c r="AM211" s="13">
        <f>+AO211/$AO$3</f>
        <v>3.5763056873512522E-6</v>
      </c>
      <c r="AN211" s="7">
        <f>IF(AK211=1,AM211,AM211+AN209)</f>
        <v>0.99999271824425384</v>
      </c>
      <c r="AO211" s="5">
        <f>SUM(G211:AJ211)</f>
        <v>0.36</v>
      </c>
    </row>
    <row r="212" spans="1:41" x14ac:dyDescent="0.25">
      <c r="A212" s="1" t="s">
        <v>115</v>
      </c>
      <c r="B212" s="1" t="s">
        <v>93</v>
      </c>
      <c r="C212" s="1" t="s">
        <v>8</v>
      </c>
      <c r="D212" s="1" t="s">
        <v>160</v>
      </c>
      <c r="E212" s="34" t="s">
        <v>32</v>
      </c>
      <c r="F212" s="1" t="s">
        <v>11</v>
      </c>
      <c r="AG212" s="5">
        <v>-1</v>
      </c>
      <c r="AK212" s="5">
        <v>104</v>
      </c>
    </row>
    <row r="213" spans="1:41" x14ac:dyDescent="0.25">
      <c r="A213" s="1" t="s">
        <v>115</v>
      </c>
      <c r="B213" s="1" t="s">
        <v>93</v>
      </c>
      <c r="C213" s="1" t="s">
        <v>8</v>
      </c>
      <c r="D213" s="1" t="s">
        <v>38</v>
      </c>
      <c r="E213" s="34" t="s">
        <v>49</v>
      </c>
      <c r="F213" s="1" t="s">
        <v>10</v>
      </c>
      <c r="AC213" s="5">
        <v>0.27200000000000002</v>
      </c>
      <c r="AK213" s="5">
        <v>105</v>
      </c>
      <c r="AM213" s="13">
        <f>+AO213/$AO$3</f>
        <v>2.7020976304431685E-6</v>
      </c>
      <c r="AN213" s="7">
        <f>IF(AK213=1,AM213,AM213+AN211)</f>
        <v>0.99999542034188427</v>
      </c>
      <c r="AO213" s="5">
        <f>SUM(G213:AJ213)</f>
        <v>0.27200000000000002</v>
      </c>
    </row>
    <row r="214" spans="1:41" x14ac:dyDescent="0.25">
      <c r="A214" s="1" t="s">
        <v>115</v>
      </c>
      <c r="B214" s="1" t="s">
        <v>93</v>
      </c>
      <c r="C214" s="1" t="s">
        <v>8</v>
      </c>
      <c r="D214" s="1" t="s">
        <v>38</v>
      </c>
      <c r="E214" s="34" t="s">
        <v>49</v>
      </c>
      <c r="F214" s="1" t="s">
        <v>11</v>
      </c>
      <c r="AC214" s="5" t="s">
        <v>15</v>
      </c>
      <c r="AK214" s="5">
        <v>105</v>
      </c>
    </row>
    <row r="215" spans="1:41" x14ac:dyDescent="0.25">
      <c r="A215" s="1" t="s">
        <v>115</v>
      </c>
      <c r="B215" s="1" t="s">
        <v>93</v>
      </c>
      <c r="C215" s="1" t="s">
        <v>8</v>
      </c>
      <c r="D215" s="1" t="s">
        <v>215</v>
      </c>
      <c r="E215" s="34" t="s">
        <v>26</v>
      </c>
      <c r="F215" s="1" t="s">
        <v>10</v>
      </c>
      <c r="AH215" s="5">
        <v>0.247</v>
      </c>
      <c r="AK215" s="5">
        <v>106</v>
      </c>
      <c r="AM215" s="13">
        <f>+AO215/$AO$3</f>
        <v>2.4537430688215536E-6</v>
      </c>
      <c r="AN215" s="7">
        <f>IF(AK215=1,AM215,AM215+AN213)</f>
        <v>0.99999787408495311</v>
      </c>
      <c r="AO215" s="5">
        <f>SUM(G215:AJ215)</f>
        <v>0.247</v>
      </c>
    </row>
    <row r="216" spans="1:41" x14ac:dyDescent="0.25">
      <c r="A216" s="1" t="s">
        <v>115</v>
      </c>
      <c r="B216" s="1" t="s">
        <v>93</v>
      </c>
      <c r="C216" s="1" t="s">
        <v>8</v>
      </c>
      <c r="D216" s="1" t="s">
        <v>215</v>
      </c>
      <c r="E216" s="34" t="s">
        <v>26</v>
      </c>
      <c r="F216" s="1" t="s">
        <v>11</v>
      </c>
      <c r="P216" s="5" t="s">
        <v>24</v>
      </c>
      <c r="AH216" s="5" t="s">
        <v>15</v>
      </c>
      <c r="AK216" s="5">
        <v>106</v>
      </c>
    </row>
    <row r="217" spans="1:41" x14ac:dyDescent="0.25">
      <c r="A217" s="1" t="s">
        <v>115</v>
      </c>
      <c r="B217" s="1" t="s">
        <v>93</v>
      </c>
      <c r="C217" s="1" t="s">
        <v>30</v>
      </c>
      <c r="D217" s="1" t="s">
        <v>83</v>
      </c>
      <c r="E217" s="34" t="s">
        <v>47</v>
      </c>
      <c r="F217" s="1" t="s">
        <v>10</v>
      </c>
      <c r="T217" s="5">
        <v>0.11</v>
      </c>
      <c r="AK217" s="5">
        <v>107</v>
      </c>
      <c r="AM217" s="13">
        <f>+AO217/$AO$3</f>
        <v>1.092760071135105E-6</v>
      </c>
      <c r="AN217" s="7">
        <f>IF(AK217=1,AM217,AM217+AN215)</f>
        <v>0.99999896684502421</v>
      </c>
      <c r="AO217" s="5">
        <f>SUM(G217:AJ217)</f>
        <v>0.11</v>
      </c>
    </row>
    <row r="218" spans="1:41" x14ac:dyDescent="0.25">
      <c r="A218" s="1" t="s">
        <v>115</v>
      </c>
      <c r="B218" s="1" t="s">
        <v>93</v>
      </c>
      <c r="C218" s="1" t="s">
        <v>30</v>
      </c>
      <c r="D218" s="1" t="s">
        <v>83</v>
      </c>
      <c r="E218" s="34" t="s">
        <v>47</v>
      </c>
      <c r="F218" s="1" t="s">
        <v>11</v>
      </c>
      <c r="T218" s="5" t="s">
        <v>15</v>
      </c>
      <c r="AK218" s="5">
        <v>107</v>
      </c>
    </row>
    <row r="219" spans="1:41" x14ac:dyDescent="0.25">
      <c r="A219" s="1" t="s">
        <v>115</v>
      </c>
      <c r="B219" s="1" t="s">
        <v>93</v>
      </c>
      <c r="C219" s="1" t="s">
        <v>8</v>
      </c>
      <c r="D219" s="1" t="s">
        <v>213</v>
      </c>
      <c r="E219" s="34" t="s">
        <v>22</v>
      </c>
      <c r="F219" s="1" t="s">
        <v>10</v>
      </c>
      <c r="Z219" s="5">
        <v>2.5000000000000001E-2</v>
      </c>
      <c r="AD219" s="5">
        <v>1.2E-2</v>
      </c>
      <c r="AK219" s="5">
        <v>108</v>
      </c>
      <c r="AM219" s="13">
        <f>+AO219/$AO$3</f>
        <v>3.675647511999899E-7</v>
      </c>
      <c r="AN219" s="7">
        <f>IF(AK219=1,AM219,AM219+AN217)</f>
        <v>0.9999993344097754</v>
      </c>
      <c r="AO219" s="5">
        <f>SUM(G219:AJ219)</f>
        <v>3.7000000000000005E-2</v>
      </c>
    </row>
    <row r="220" spans="1:41" x14ac:dyDescent="0.25">
      <c r="A220" s="1" t="s">
        <v>115</v>
      </c>
      <c r="B220" s="1" t="s">
        <v>93</v>
      </c>
      <c r="C220" s="1" t="s">
        <v>8</v>
      </c>
      <c r="D220" s="1" t="s">
        <v>213</v>
      </c>
      <c r="E220" s="34" t="s">
        <v>22</v>
      </c>
      <c r="F220" s="1" t="s">
        <v>11</v>
      </c>
      <c r="Z220" s="5">
        <v>-1</v>
      </c>
      <c r="AD220" s="5">
        <v>-1</v>
      </c>
      <c r="AK220" s="5">
        <v>108</v>
      </c>
    </row>
    <row r="221" spans="1:41" x14ac:dyDescent="0.25">
      <c r="A221" s="1" t="s">
        <v>115</v>
      </c>
      <c r="B221" s="1" t="s">
        <v>93</v>
      </c>
      <c r="C221" s="1" t="s">
        <v>19</v>
      </c>
      <c r="D221" s="1" t="s">
        <v>123</v>
      </c>
      <c r="E221" s="34" t="s">
        <v>33</v>
      </c>
      <c r="F221" s="1" t="s">
        <v>10</v>
      </c>
      <c r="AI221" s="5">
        <v>0.03</v>
      </c>
      <c r="AK221" s="5">
        <v>109</v>
      </c>
      <c r="AM221" s="13">
        <f>+AO221/$AO$3</f>
        <v>2.9802547394593767E-7</v>
      </c>
      <c r="AN221" s="7">
        <f>IF(AK221=1,AM221,AM221+AN219)</f>
        <v>0.99999963243524936</v>
      </c>
      <c r="AO221" s="5">
        <f>SUM(G221:AJ221)</f>
        <v>0.03</v>
      </c>
    </row>
    <row r="222" spans="1:41" x14ac:dyDescent="0.25">
      <c r="A222" s="1" t="s">
        <v>115</v>
      </c>
      <c r="B222" s="1" t="s">
        <v>93</v>
      </c>
      <c r="C222" s="1" t="s">
        <v>19</v>
      </c>
      <c r="D222" s="1" t="s">
        <v>123</v>
      </c>
      <c r="E222" s="34" t="s">
        <v>33</v>
      </c>
      <c r="F222" s="1" t="s">
        <v>11</v>
      </c>
      <c r="AI222" s="5">
        <v>-1</v>
      </c>
      <c r="AK222" s="5">
        <v>109</v>
      </c>
    </row>
    <row r="223" spans="1:41" x14ac:dyDescent="0.25">
      <c r="A223" s="1" t="s">
        <v>115</v>
      </c>
      <c r="B223" s="1" t="s">
        <v>93</v>
      </c>
      <c r="C223" s="1" t="s">
        <v>8</v>
      </c>
      <c r="D223" s="1" t="s">
        <v>221</v>
      </c>
      <c r="E223" s="34" t="s">
        <v>21</v>
      </c>
      <c r="F223" s="1" t="s">
        <v>10</v>
      </c>
      <c r="AA223" s="5">
        <v>1.7000000000000001E-2</v>
      </c>
      <c r="AK223" s="5">
        <v>110</v>
      </c>
      <c r="AM223" s="13">
        <f>+AO223/$AO$3</f>
        <v>1.6888110190269803E-7</v>
      </c>
      <c r="AN223" s="7">
        <f>IF(AK223=1,AM223,AM223+AN221)</f>
        <v>0.99999980131635124</v>
      </c>
      <c r="AO223" s="5">
        <f>SUM(G223:AJ223)</f>
        <v>1.7000000000000001E-2</v>
      </c>
    </row>
    <row r="224" spans="1:41" x14ac:dyDescent="0.25">
      <c r="A224" s="1" t="s">
        <v>115</v>
      </c>
      <c r="B224" s="1" t="s">
        <v>93</v>
      </c>
      <c r="C224" s="1" t="s">
        <v>8</v>
      </c>
      <c r="D224" s="1" t="s">
        <v>221</v>
      </c>
      <c r="E224" s="34" t="s">
        <v>21</v>
      </c>
      <c r="F224" s="1" t="s">
        <v>11</v>
      </c>
      <c r="AA224" s="5" t="s">
        <v>15</v>
      </c>
      <c r="AK224" s="5">
        <v>110</v>
      </c>
    </row>
    <row r="225" spans="1:41" x14ac:dyDescent="0.25">
      <c r="A225" s="1" t="s">
        <v>115</v>
      </c>
      <c r="B225" s="1" t="s">
        <v>93</v>
      </c>
      <c r="C225" s="1" t="s">
        <v>19</v>
      </c>
      <c r="D225" s="1" t="s">
        <v>123</v>
      </c>
      <c r="E225" s="34" t="s">
        <v>32</v>
      </c>
      <c r="F225" s="1" t="s">
        <v>10</v>
      </c>
      <c r="AH225" s="5">
        <v>0.01</v>
      </c>
      <c r="AK225" s="5">
        <v>111</v>
      </c>
      <c r="AM225" s="13">
        <f>+AO225/$AO$3</f>
        <v>9.9341824648645894E-8</v>
      </c>
      <c r="AN225" s="7">
        <f>IF(AK225=1,AM225,AM225+AN223)</f>
        <v>0.9999999006581759</v>
      </c>
      <c r="AO225" s="5">
        <f>SUM(G225:AJ225)</f>
        <v>0.01</v>
      </c>
    </row>
    <row r="226" spans="1:41" x14ac:dyDescent="0.25">
      <c r="A226" s="1" t="s">
        <v>115</v>
      </c>
      <c r="B226" s="1" t="s">
        <v>93</v>
      </c>
      <c r="C226" s="1" t="s">
        <v>19</v>
      </c>
      <c r="D226" s="1" t="s">
        <v>123</v>
      </c>
      <c r="E226" s="34" t="s">
        <v>32</v>
      </c>
      <c r="F226" s="1" t="s">
        <v>11</v>
      </c>
      <c r="AH226" s="5">
        <v>-1</v>
      </c>
      <c r="AK226" s="5">
        <v>111</v>
      </c>
    </row>
    <row r="227" spans="1:41" x14ac:dyDescent="0.25">
      <c r="A227" s="1" t="s">
        <v>115</v>
      </c>
      <c r="B227" s="1" t="s">
        <v>93</v>
      </c>
      <c r="C227" s="1" t="s">
        <v>8</v>
      </c>
      <c r="D227" s="1" t="s">
        <v>218</v>
      </c>
      <c r="E227" s="34" t="s">
        <v>33</v>
      </c>
      <c r="F227" s="1" t="s">
        <v>10</v>
      </c>
      <c r="AH227" s="5">
        <v>8.0000000000000002E-3</v>
      </c>
      <c r="AK227" s="5">
        <v>112</v>
      </c>
      <c r="AM227" s="13">
        <f>+AO227/$AO$3</f>
        <v>7.9473459718916723E-8</v>
      </c>
      <c r="AN227" s="7">
        <f>IF(AK227=1,AM227,AM227+AN225)</f>
        <v>0.9999999801316356</v>
      </c>
      <c r="AO227" s="5">
        <f>SUM(G227:AJ227)</f>
        <v>8.0000000000000002E-3</v>
      </c>
    </row>
    <row r="228" spans="1:41" x14ac:dyDescent="0.25">
      <c r="A228" s="1" t="s">
        <v>115</v>
      </c>
      <c r="B228" s="1" t="s">
        <v>93</v>
      </c>
      <c r="C228" s="1" t="s">
        <v>8</v>
      </c>
      <c r="D228" s="1" t="s">
        <v>218</v>
      </c>
      <c r="E228" s="34" t="s">
        <v>33</v>
      </c>
      <c r="F228" s="1" t="s">
        <v>11</v>
      </c>
      <c r="AH228" s="5" t="s">
        <v>15</v>
      </c>
      <c r="AK228" s="5">
        <v>112</v>
      </c>
    </row>
    <row r="229" spans="1:41" x14ac:dyDescent="0.25">
      <c r="A229" s="1" t="s">
        <v>115</v>
      </c>
      <c r="B229" s="1" t="s">
        <v>93</v>
      </c>
      <c r="C229" s="1" t="s">
        <v>8</v>
      </c>
      <c r="D229" s="1" t="s">
        <v>213</v>
      </c>
      <c r="E229" s="34" t="s">
        <v>46</v>
      </c>
      <c r="F229" s="1" t="s">
        <v>10</v>
      </c>
      <c r="AG229" s="5">
        <v>2E-3</v>
      </c>
      <c r="AK229" s="5">
        <v>113</v>
      </c>
      <c r="AM229" s="13">
        <f>+AO229/$AO$3</f>
        <v>1.9868364929729181E-8</v>
      </c>
      <c r="AN229" s="7">
        <f>IF(AK229=1,AM229,AM229+AN227)</f>
        <v>1.0000000000000004</v>
      </c>
      <c r="AO229" s="5">
        <f>SUM(G229:AJ229)</f>
        <v>2E-3</v>
      </c>
    </row>
    <row r="230" spans="1:41" x14ac:dyDescent="0.25">
      <c r="A230" s="1" t="s">
        <v>115</v>
      </c>
      <c r="B230" s="1" t="s">
        <v>93</v>
      </c>
      <c r="C230" s="1" t="s">
        <v>8</v>
      </c>
      <c r="D230" s="1" t="s">
        <v>213</v>
      </c>
      <c r="E230" s="34" t="s">
        <v>46</v>
      </c>
      <c r="F230" s="1" t="s">
        <v>11</v>
      </c>
      <c r="AG230" s="5" t="s">
        <v>15</v>
      </c>
      <c r="AK230" s="5">
        <v>113</v>
      </c>
    </row>
  </sheetData>
  <mergeCells count="3">
    <mergeCell ref="E2:F2"/>
    <mergeCell ref="A1:D1"/>
    <mergeCell ref="B3:C3"/>
  </mergeCells>
  <conditionalFormatting sqref="E5:E992">
    <cfRule type="cellIs" dxfId="97" priority="9" operator="equal">
      <formula>"UN"</formula>
    </cfRule>
  </conditionalFormatting>
  <conditionalFormatting sqref="G6:AJ206">
    <cfRule type="cellIs" dxfId="96" priority="137" operator="equal">
      <formula>"abc"</formula>
    </cfRule>
    <cfRule type="cellIs" dxfId="95" priority="136" operator="equal">
      <formula>"ac"</formula>
    </cfRule>
    <cfRule type="cellIs" dxfId="94" priority="135" operator="equal">
      <formula>"ab"</formula>
    </cfRule>
    <cfRule type="cellIs" dxfId="93" priority="133" operator="equal">
      <formula>"c"</formula>
    </cfRule>
    <cfRule type="cellIs" dxfId="92" priority="134" operator="equal">
      <formula>"bc"</formula>
    </cfRule>
    <cfRule type="cellIs" dxfId="91" priority="132" operator="equal">
      <formula>"b"</formula>
    </cfRule>
    <cfRule type="cellIs" dxfId="90" priority="131" operator="equal">
      <formula>"a"</formula>
    </cfRule>
    <cfRule type="cellIs" dxfId="89" priority="130" operator="equal">
      <formula>-1</formula>
    </cfRule>
  </conditionalFormatting>
  <conditionalFormatting sqref="G208:AJ210">
    <cfRule type="cellIs" dxfId="88" priority="125" operator="equal">
      <formula>"abc"</formula>
    </cfRule>
    <cfRule type="cellIs" dxfId="87" priority="124" operator="equal">
      <formula>"ac"</formula>
    </cfRule>
    <cfRule type="cellIs" dxfId="86" priority="123" operator="equal">
      <formula>"ab"</formula>
    </cfRule>
    <cfRule type="cellIs" dxfId="85" priority="122" operator="equal">
      <formula>"bc"</formula>
    </cfRule>
    <cfRule type="cellIs" dxfId="84" priority="121" operator="equal">
      <formula>"c"</formula>
    </cfRule>
    <cfRule type="cellIs" dxfId="83" priority="120" operator="equal">
      <formula>"b"</formula>
    </cfRule>
    <cfRule type="cellIs" dxfId="82" priority="119" operator="equal">
      <formula>"a"</formula>
    </cfRule>
    <cfRule type="cellIs" dxfId="81" priority="118" operator="equal">
      <formula>-1</formula>
    </cfRule>
  </conditionalFormatting>
  <conditionalFormatting sqref="G212:AJ212">
    <cfRule type="cellIs" dxfId="80" priority="115" operator="equal">
      <formula>"abc"</formula>
    </cfRule>
    <cfRule type="cellIs" dxfId="79" priority="114" operator="equal">
      <formula>"ac"</formula>
    </cfRule>
    <cfRule type="cellIs" dxfId="78" priority="113" operator="equal">
      <formula>"ab"</formula>
    </cfRule>
    <cfRule type="cellIs" dxfId="77" priority="112" operator="equal">
      <formula>"bc"</formula>
    </cfRule>
    <cfRule type="cellIs" dxfId="76" priority="111" operator="equal">
      <formula>"c"</formula>
    </cfRule>
    <cfRule type="cellIs" dxfId="75" priority="110" operator="equal">
      <formula>"b"</formula>
    </cfRule>
    <cfRule type="cellIs" dxfId="74" priority="109" operator="equal">
      <formula>"a"</formula>
    </cfRule>
    <cfRule type="cellIs" dxfId="73" priority="108" operator="equal">
      <formula>-1</formula>
    </cfRule>
  </conditionalFormatting>
  <conditionalFormatting sqref="G214:AJ214">
    <cfRule type="cellIs" dxfId="72" priority="107" operator="equal">
      <formula>"abc"</formula>
    </cfRule>
    <cfRule type="cellIs" dxfId="71" priority="106" operator="equal">
      <formula>"ac"</formula>
    </cfRule>
    <cfRule type="cellIs" dxfId="70" priority="105" operator="equal">
      <formula>"ab"</formula>
    </cfRule>
    <cfRule type="cellIs" dxfId="69" priority="104" operator="equal">
      <formula>"bc"</formula>
    </cfRule>
    <cfRule type="cellIs" dxfId="68" priority="103" operator="equal">
      <formula>"c"</formula>
    </cfRule>
    <cfRule type="cellIs" dxfId="67" priority="102" operator="equal">
      <formula>"b"</formula>
    </cfRule>
    <cfRule type="cellIs" dxfId="66" priority="100" operator="equal">
      <formula>-1</formula>
    </cfRule>
    <cfRule type="cellIs" dxfId="65" priority="101" operator="equal">
      <formula>"a"</formula>
    </cfRule>
  </conditionalFormatting>
  <conditionalFormatting sqref="G216:AJ216">
    <cfRule type="cellIs" dxfId="64" priority="99" operator="equal">
      <formula>"abc"</formula>
    </cfRule>
    <cfRule type="cellIs" dxfId="63" priority="98" operator="equal">
      <formula>"ac"</formula>
    </cfRule>
    <cfRule type="cellIs" dxfId="62" priority="97" operator="equal">
      <formula>"ab"</formula>
    </cfRule>
    <cfRule type="cellIs" dxfId="61" priority="96" operator="equal">
      <formula>"bc"</formula>
    </cfRule>
    <cfRule type="cellIs" dxfId="60" priority="95" operator="equal">
      <formula>"c"</formula>
    </cfRule>
    <cfRule type="cellIs" dxfId="59" priority="94" operator="equal">
      <formula>"b"</formula>
    </cfRule>
    <cfRule type="cellIs" dxfId="58" priority="93" operator="equal">
      <formula>"a"</formula>
    </cfRule>
    <cfRule type="cellIs" dxfId="57" priority="92" operator="equal">
      <formula>-1</formula>
    </cfRule>
  </conditionalFormatting>
  <conditionalFormatting sqref="G218:AJ218">
    <cfRule type="cellIs" dxfId="56" priority="84" operator="equal">
      <formula>-1</formula>
    </cfRule>
    <cfRule type="cellIs" dxfId="55" priority="85" operator="equal">
      <formula>"a"</formula>
    </cfRule>
    <cfRule type="cellIs" dxfId="54" priority="86" operator="equal">
      <formula>"b"</formula>
    </cfRule>
    <cfRule type="cellIs" dxfId="53" priority="87" operator="equal">
      <formula>"c"</formula>
    </cfRule>
    <cfRule type="cellIs" dxfId="52" priority="88" operator="equal">
      <formula>"bc"</formula>
    </cfRule>
    <cfRule type="cellIs" dxfId="51" priority="89" operator="equal">
      <formula>"ab"</formula>
    </cfRule>
    <cfRule type="cellIs" dxfId="50" priority="90" operator="equal">
      <formula>"ac"</formula>
    </cfRule>
    <cfRule type="cellIs" dxfId="49" priority="91" operator="equal">
      <formula>"abc"</formula>
    </cfRule>
  </conditionalFormatting>
  <conditionalFormatting sqref="G220:AJ220">
    <cfRule type="cellIs" dxfId="48" priority="77" operator="equal">
      <formula>"a"</formula>
    </cfRule>
    <cfRule type="cellIs" dxfId="47" priority="83" operator="equal">
      <formula>"abc"</formula>
    </cfRule>
    <cfRule type="cellIs" dxfId="46" priority="82" operator="equal">
      <formula>"ac"</formula>
    </cfRule>
    <cfRule type="cellIs" dxfId="45" priority="81" operator="equal">
      <formula>"ab"</formula>
    </cfRule>
    <cfRule type="cellIs" dxfId="44" priority="80" operator="equal">
      <formula>"bc"</formula>
    </cfRule>
    <cfRule type="cellIs" dxfId="43" priority="79" operator="equal">
      <formula>"c"</formula>
    </cfRule>
    <cfRule type="cellIs" dxfId="42" priority="78" operator="equal">
      <formula>"b"</formula>
    </cfRule>
    <cfRule type="cellIs" dxfId="41" priority="76" operator="equal">
      <formula>-1</formula>
    </cfRule>
  </conditionalFormatting>
  <conditionalFormatting sqref="G222:AJ222">
    <cfRule type="cellIs" dxfId="40" priority="69" operator="equal">
      <formula>"a"</formula>
    </cfRule>
    <cfRule type="cellIs" dxfId="39" priority="68" operator="equal">
      <formula>-1</formula>
    </cfRule>
    <cfRule type="cellIs" dxfId="38" priority="74" operator="equal">
      <formula>"ac"</formula>
    </cfRule>
    <cfRule type="cellIs" dxfId="37" priority="75" operator="equal">
      <formula>"abc"</formula>
    </cfRule>
    <cfRule type="cellIs" dxfId="36" priority="73" operator="equal">
      <formula>"ab"</formula>
    </cfRule>
    <cfRule type="cellIs" dxfId="35" priority="72" operator="equal">
      <formula>"bc"</formula>
    </cfRule>
    <cfRule type="cellIs" dxfId="34" priority="71" operator="equal">
      <formula>"c"</formula>
    </cfRule>
    <cfRule type="cellIs" dxfId="33" priority="70" operator="equal">
      <formula>"b"</formula>
    </cfRule>
  </conditionalFormatting>
  <conditionalFormatting sqref="G224:AJ224">
    <cfRule type="cellIs" dxfId="32" priority="65" operator="equal">
      <formula>"abc"</formula>
    </cfRule>
    <cfRule type="cellIs" dxfId="31" priority="64" operator="equal">
      <formula>"ac"</formula>
    </cfRule>
    <cfRule type="cellIs" dxfId="30" priority="63" operator="equal">
      <formula>"ab"</formula>
    </cfRule>
    <cfRule type="cellIs" dxfId="29" priority="62" operator="equal">
      <formula>"bc"</formula>
    </cfRule>
    <cfRule type="cellIs" dxfId="28" priority="60" operator="equal">
      <formula>"b"</formula>
    </cfRule>
    <cfRule type="cellIs" dxfId="27" priority="61" operator="equal">
      <formula>"c"</formula>
    </cfRule>
    <cfRule type="cellIs" dxfId="26" priority="58" operator="equal">
      <formula>-1</formula>
    </cfRule>
    <cfRule type="cellIs" dxfId="25" priority="59" operator="equal">
      <formula>"a"</formula>
    </cfRule>
  </conditionalFormatting>
  <conditionalFormatting sqref="G226:AJ226">
    <cfRule type="cellIs" dxfId="24" priority="57" operator="equal">
      <formula>"abc"</formula>
    </cfRule>
    <cfRule type="cellIs" dxfId="23" priority="56" operator="equal">
      <formula>"ac"</formula>
    </cfRule>
    <cfRule type="cellIs" dxfId="22" priority="55" operator="equal">
      <formula>"ab"</formula>
    </cfRule>
    <cfRule type="cellIs" dxfId="21" priority="54" operator="equal">
      <formula>"bc"</formula>
    </cfRule>
    <cfRule type="cellIs" dxfId="20" priority="53" operator="equal">
      <formula>"c"</formula>
    </cfRule>
    <cfRule type="cellIs" dxfId="19" priority="52" operator="equal">
      <formula>"b"</formula>
    </cfRule>
    <cfRule type="cellIs" dxfId="18" priority="51" operator="equal">
      <formula>"a"</formula>
    </cfRule>
    <cfRule type="cellIs" dxfId="17" priority="50" operator="equal">
      <formula>-1</formula>
    </cfRule>
  </conditionalFormatting>
  <conditionalFormatting sqref="G228:AJ228">
    <cfRule type="cellIs" dxfId="16" priority="46" operator="equal">
      <formula>"bc"</formula>
    </cfRule>
    <cfRule type="cellIs" dxfId="15" priority="49" operator="equal">
      <formula>"abc"</formula>
    </cfRule>
    <cfRule type="cellIs" dxfId="14" priority="48" operator="equal">
      <formula>"ac"</formula>
    </cfRule>
    <cfRule type="cellIs" dxfId="13" priority="47" operator="equal">
      <formula>"ab"</formula>
    </cfRule>
    <cfRule type="cellIs" dxfId="12" priority="45" operator="equal">
      <formula>"c"</formula>
    </cfRule>
    <cfRule type="cellIs" dxfId="11" priority="44" operator="equal">
      <formula>"b"</formula>
    </cfRule>
    <cfRule type="cellIs" dxfId="10" priority="43" operator="equal">
      <formula>"a"</formula>
    </cfRule>
    <cfRule type="cellIs" dxfId="9" priority="42" operator="equal">
      <formula>-1</formula>
    </cfRule>
  </conditionalFormatting>
  <conditionalFormatting sqref="G230:AJ230">
    <cfRule type="cellIs" dxfId="8" priority="37" operator="equal">
      <formula>"c"</formula>
    </cfRule>
    <cfRule type="cellIs" dxfId="7" priority="38" operator="equal">
      <formula>"bc"</formula>
    </cfRule>
    <cfRule type="cellIs" dxfId="6" priority="39" operator="equal">
      <formula>"ab"</formula>
    </cfRule>
    <cfRule type="cellIs" dxfId="5" priority="40" operator="equal">
      <formula>"ac"</formula>
    </cfRule>
    <cfRule type="cellIs" dxfId="4" priority="41" operator="equal">
      <formula>"abc"</formula>
    </cfRule>
    <cfRule type="cellIs" dxfId="3" priority="34" operator="equal">
      <formula>-1</formula>
    </cfRule>
    <cfRule type="cellIs" dxfId="2" priority="35" operator="equal">
      <formula>"a"</formula>
    </cfRule>
    <cfRule type="cellIs" dxfId="1" priority="36" operator="equal">
      <formula>"b"</formula>
    </cfRule>
  </conditionalFormatting>
  <conditionalFormatting sqref="AM5:AM230">
    <cfRule type="colorScale" priority="1771">
      <colorScale>
        <cfvo type="min"/>
        <cfvo type="percentile" val="50"/>
        <cfvo type="max"/>
        <color rgb="FFF8696B"/>
        <color rgb="FFFFEB84"/>
        <color rgb="FF63BE7B"/>
      </colorScale>
    </cfRule>
  </conditionalFormatting>
  <conditionalFormatting sqref="AM8">
    <cfRule type="colorScale" priority="208">
      <colorScale>
        <cfvo type="min"/>
        <cfvo type="percentile" val="50"/>
        <cfvo type="max"/>
        <color rgb="FFF8696B"/>
        <color rgb="FFFFEB84"/>
        <color rgb="FF63BE7B"/>
      </colorScale>
    </cfRule>
  </conditionalFormatting>
  <conditionalFormatting sqref="AM12 AM10 AM14 AM16">
    <cfRule type="colorScale" priority="206">
      <colorScale>
        <cfvo type="min"/>
        <cfvo type="percentile" val="50"/>
        <cfvo type="max"/>
        <color rgb="FFF8696B"/>
        <color rgb="FFFFEB84"/>
        <color rgb="FF63BE7B"/>
      </colorScale>
    </cfRule>
  </conditionalFormatting>
  <conditionalFormatting sqref="AM20 AM18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cfRule type="colorScale" priority="190">
      <colorScale>
        <cfvo type="min"/>
        <cfvo type="percentile" val="50"/>
        <cfvo type="max"/>
        <color rgb="FFF8696B"/>
        <color rgb="FFFFEB84"/>
        <color rgb="FF63BE7B"/>
      </colorScale>
    </cfRule>
  </conditionalFormatting>
  <conditionalFormatting sqref="AN5:AN230">
    <cfRule type="colorScale" priority="1772">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cfRule type="colorScale" priority="209">
      <colorScale>
        <cfvo type="min"/>
        <cfvo type="percentile" val="50"/>
        <cfvo type="num" val="0.97499999999999998"/>
        <color rgb="FF63BE7B"/>
        <color rgb="FFFCFCFF"/>
        <color rgb="FFF8696B"/>
      </colorScale>
    </cfRule>
  </conditionalFormatting>
  <conditionalFormatting sqref="AN8">
    <cfRule type="colorScale" priority="207">
      <colorScale>
        <cfvo type="min"/>
        <cfvo type="percentile" val="50"/>
        <cfvo type="num" val="0.97499999999999998"/>
        <color rgb="FF63BE7B"/>
        <color rgb="FFFCFCFF"/>
        <color rgb="FFF8696B"/>
      </colorScale>
    </cfRule>
  </conditionalFormatting>
  <conditionalFormatting sqref="AN10 AN12 AN14 AN16">
    <cfRule type="colorScale" priority="205">
      <colorScale>
        <cfvo type="min"/>
        <cfvo type="percentile" val="50"/>
        <cfvo type="num" val="0.97499999999999998"/>
        <color rgb="FF63BE7B"/>
        <color rgb="FFFCFCFF"/>
        <color rgb="FFF8696B"/>
      </colorScale>
    </cfRule>
  </conditionalFormatting>
  <conditionalFormatting sqref="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cfRule type="colorScale" priority="189">
      <colorScale>
        <cfvo type="min"/>
        <cfvo type="percentile" val="50"/>
        <cfvo type="num" val="0.97499999999999998"/>
        <color rgb="FF63BE7B"/>
        <color rgb="FFFCFCFF"/>
        <color rgb="FFF8696B"/>
      </colorScale>
    </cfRule>
  </conditionalFormatting>
  <conditionalFormatting sqref="AO2">
    <cfRule type="cellIs" dxfId="0" priority="162" operator="equal">
      <formula>"Check functions"</formula>
    </cfRule>
  </conditionalFormatting>
  <pageMargins left="0.7" right="0.7" top="0.75" bottom="0.75" header="0.3" footer="0.3"/>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AO158"/>
  <sheetViews>
    <sheetView zoomScale="70" zoomScaleNormal="70" zoomScaleSheetLayoutView="90" workbookViewId="0">
      <selection activeCell="E30" sqref="E30"/>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34" bestFit="1" customWidth="1"/>
    <col min="7" max="36" width="6.6640625" style="5" customWidth="1"/>
    <col min="37" max="37" width="4.88671875" style="5" bestFit="1" customWidth="1"/>
    <col min="38" max="38" width="1.6640625" style="1" customWidth="1"/>
    <col min="39" max="39" width="5.664062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16. WHM-A stock (AT + MD)</v>
      </c>
      <c r="B1" s="55"/>
      <c r="C1" s="55"/>
      <c r="D1" s="55"/>
      <c r="AO1" s="12">
        <v>16</v>
      </c>
    </row>
    <row r="2" spans="1:41" x14ac:dyDescent="0.25">
      <c r="E2" s="57" t="s">
        <v>146</v>
      </c>
      <c r="F2" s="57"/>
      <c r="G2" s="19">
        <f>SUMIF(G5:G158,"&gt;0")</f>
        <v>1680.7169999999999</v>
      </c>
      <c r="H2" s="19">
        <f t="shared" ref="H2:AJ2" si="0">SUMIF(H5:H158,"&gt;0")</f>
        <v>2201.9050000000002</v>
      </c>
      <c r="I2" s="19">
        <f t="shared" si="0"/>
        <v>1879.7650000000003</v>
      </c>
      <c r="J2" s="19">
        <f t="shared" si="0"/>
        <v>1679.3430000000001</v>
      </c>
      <c r="K2" s="19">
        <f t="shared" si="0"/>
        <v>1512.9110000000001</v>
      </c>
      <c r="L2" s="19">
        <f t="shared" si="0"/>
        <v>1945.393</v>
      </c>
      <c r="M2" s="19">
        <f t="shared" si="0"/>
        <v>1786.1850000000002</v>
      </c>
      <c r="N2" s="19">
        <f t="shared" si="0"/>
        <v>1535.2099999999998</v>
      </c>
      <c r="O2" s="19">
        <f t="shared" si="0"/>
        <v>1078.1610000000003</v>
      </c>
      <c r="P2" s="19">
        <f t="shared" si="0"/>
        <v>1011.8799999999997</v>
      </c>
      <c r="Q2" s="19">
        <f t="shared" si="0"/>
        <v>844.55099999999993</v>
      </c>
      <c r="R2" s="19">
        <f t="shared" si="0"/>
        <v>841.14199999999983</v>
      </c>
      <c r="S2" s="19">
        <f t="shared" si="0"/>
        <v>767.52800000000013</v>
      </c>
      <c r="T2" s="19">
        <f t="shared" si="0"/>
        <v>611.72699999999986</v>
      </c>
      <c r="U2" s="19">
        <f t="shared" si="0"/>
        <v>747.57799999999997</v>
      </c>
      <c r="V2" s="19">
        <f t="shared" si="0"/>
        <v>710.64699999999993</v>
      </c>
      <c r="W2" s="19">
        <f t="shared" si="0"/>
        <v>752.95600000000013</v>
      </c>
      <c r="X2" s="19">
        <f t="shared" si="0"/>
        <v>503.779</v>
      </c>
      <c r="Y2" s="19">
        <f t="shared" si="0"/>
        <v>529.82599999999979</v>
      </c>
      <c r="Z2" s="19">
        <f t="shared" si="0"/>
        <v>464.32300000000004</v>
      </c>
      <c r="AA2" s="19">
        <f t="shared" si="0"/>
        <v>639.65299999999991</v>
      </c>
      <c r="AB2" s="19">
        <f t="shared" si="0"/>
        <v>436.33300000000003</v>
      </c>
      <c r="AC2" s="19">
        <f t="shared" si="0"/>
        <v>516.23599999999999</v>
      </c>
      <c r="AD2" s="19">
        <f t="shared" si="0"/>
        <v>457.63999999999993</v>
      </c>
      <c r="AE2" s="19">
        <f t="shared" si="0"/>
        <v>431.25399999999979</v>
      </c>
      <c r="AF2" s="19">
        <f t="shared" si="0"/>
        <v>257.45599999999996</v>
      </c>
      <c r="AG2" s="19">
        <f t="shared" si="0"/>
        <v>277.02699999999999</v>
      </c>
      <c r="AH2" s="19">
        <f t="shared" si="0"/>
        <v>188.99500000000009</v>
      </c>
      <c r="AI2" s="19">
        <f t="shared" si="0"/>
        <v>129.34</v>
      </c>
      <c r="AJ2" s="19">
        <f t="shared" si="0"/>
        <v>143.166</v>
      </c>
      <c r="AO2" s="12" t="str">
        <f>IF((SUM(G2:AJ2)=AO3),"Ok","Check functions")</f>
        <v>Ok</v>
      </c>
    </row>
    <row r="3" spans="1:41" x14ac:dyDescent="0.25">
      <c r="A3" s="45" t="s">
        <v>243</v>
      </c>
      <c r="B3" s="56">
        <v>5.2378200000000001</v>
      </c>
      <c r="C3" s="56"/>
      <c r="AO3" s="5">
        <f>SUM(AO5:AO158)</f>
        <v>26562.627000000008</v>
      </c>
    </row>
    <row r="4" spans="1:41" s="24" customFormat="1" x14ac:dyDescent="0.25">
      <c r="A4" s="20" t="s">
        <v>0</v>
      </c>
      <c r="B4" s="20" t="s">
        <v>1</v>
      </c>
      <c r="C4" s="20" t="s">
        <v>2</v>
      </c>
      <c r="D4" s="20" t="s">
        <v>3</v>
      </c>
      <c r="E4" s="32" t="s">
        <v>4</v>
      </c>
      <c r="F4" s="33"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118</v>
      </c>
      <c r="B5" s="1" t="s">
        <v>93</v>
      </c>
      <c r="C5" s="1" t="s">
        <v>19</v>
      </c>
      <c r="D5" s="1" t="s">
        <v>20</v>
      </c>
      <c r="E5" s="34" t="s">
        <v>21</v>
      </c>
      <c r="F5" s="34" t="s">
        <v>10</v>
      </c>
      <c r="G5" s="5">
        <v>616</v>
      </c>
      <c r="H5" s="5">
        <v>1350</v>
      </c>
      <c r="I5" s="5">
        <v>907</v>
      </c>
      <c r="J5" s="5">
        <v>566</v>
      </c>
      <c r="K5" s="5">
        <v>441</v>
      </c>
      <c r="L5" s="5">
        <v>506</v>
      </c>
      <c r="M5" s="5">
        <v>465</v>
      </c>
      <c r="N5" s="5">
        <v>437</v>
      </c>
      <c r="O5" s="5">
        <v>152</v>
      </c>
      <c r="P5" s="5">
        <v>178</v>
      </c>
      <c r="Q5" s="5">
        <v>104</v>
      </c>
      <c r="R5" s="5">
        <v>172</v>
      </c>
      <c r="S5" s="5">
        <v>56</v>
      </c>
      <c r="T5" s="5">
        <v>44</v>
      </c>
      <c r="U5" s="5">
        <v>54</v>
      </c>
      <c r="V5" s="5">
        <v>38</v>
      </c>
      <c r="W5" s="5">
        <v>28</v>
      </c>
      <c r="X5" s="5">
        <v>20</v>
      </c>
      <c r="Y5" s="5">
        <v>28.175000000000001</v>
      </c>
      <c r="Z5" s="5">
        <v>16.850000000000001</v>
      </c>
      <c r="AA5" s="5">
        <v>7</v>
      </c>
      <c r="AB5" s="5">
        <v>7</v>
      </c>
      <c r="AC5" s="5">
        <v>11.651999999999999</v>
      </c>
      <c r="AD5" s="5">
        <v>12.423</v>
      </c>
      <c r="AE5" s="5">
        <v>6.54</v>
      </c>
      <c r="AF5" s="5">
        <v>7.1420000000000003</v>
      </c>
      <c r="AG5" s="5">
        <v>5.1980000000000004</v>
      </c>
      <c r="AH5" s="5">
        <v>5.4240000000000004</v>
      </c>
      <c r="AI5" s="5">
        <v>5.1909999999999998</v>
      </c>
      <c r="AJ5" s="5">
        <v>2</v>
      </c>
      <c r="AK5" s="5">
        <v>1</v>
      </c>
      <c r="AM5" s="13">
        <f>+AO5/$AO$3</f>
        <v>0.23524009880498636</v>
      </c>
      <c r="AN5" s="7">
        <f>IF(AK5=1,AM5,AM5+AN3)</f>
        <v>0.23524009880498636</v>
      </c>
      <c r="AO5" s="5">
        <f>SUM(G5:AJ5)</f>
        <v>6248.5950000000003</v>
      </c>
    </row>
    <row r="6" spans="1:41" x14ac:dyDescent="0.25">
      <c r="A6" s="1" t="s">
        <v>118</v>
      </c>
      <c r="B6" s="1" t="s">
        <v>93</v>
      </c>
      <c r="C6" s="1" t="s">
        <v>19</v>
      </c>
      <c r="D6" s="1" t="s">
        <v>20</v>
      </c>
      <c r="E6" s="34" t="s">
        <v>21</v>
      </c>
      <c r="F6" s="34"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15</v>
      </c>
      <c r="AK6" s="1">
        <v>1</v>
      </c>
    </row>
    <row r="7" spans="1:41" x14ac:dyDescent="0.25">
      <c r="A7" s="1" t="s">
        <v>118</v>
      </c>
      <c r="B7" s="1" t="s">
        <v>93</v>
      </c>
      <c r="C7" s="1" t="s">
        <v>8</v>
      </c>
      <c r="D7" s="1" t="s">
        <v>27</v>
      </c>
      <c r="E7" s="34" t="s">
        <v>21</v>
      </c>
      <c r="F7" s="34" t="s">
        <v>10</v>
      </c>
      <c r="G7" s="5">
        <v>348.03500000000003</v>
      </c>
      <c r="H7" s="5">
        <v>205.916</v>
      </c>
      <c r="I7" s="5">
        <v>271.13200000000001</v>
      </c>
      <c r="J7" s="5">
        <v>257.52</v>
      </c>
      <c r="K7" s="5">
        <v>168.43199999999999</v>
      </c>
      <c r="L7" s="5">
        <v>297.26499999999999</v>
      </c>
      <c r="M7" s="5">
        <v>209.673</v>
      </c>
      <c r="N7" s="5">
        <v>166.35499999999999</v>
      </c>
      <c r="O7" s="5">
        <v>175.95500000000001</v>
      </c>
      <c r="P7" s="5">
        <v>198.16200000000001</v>
      </c>
      <c r="Q7" s="5">
        <v>157.84899999999999</v>
      </c>
      <c r="R7" s="5">
        <v>116.28</v>
      </c>
      <c r="S7" s="5">
        <v>142.60400000000001</v>
      </c>
      <c r="T7" s="5">
        <v>169.11699999999999</v>
      </c>
      <c r="U7" s="5">
        <v>103.31100000000001</v>
      </c>
      <c r="V7" s="5">
        <v>46.628</v>
      </c>
      <c r="W7" s="5">
        <v>109.239</v>
      </c>
      <c r="X7" s="5">
        <v>108.437</v>
      </c>
      <c r="Y7" s="5">
        <v>154.09200000000001</v>
      </c>
      <c r="Z7" s="5">
        <v>105.617</v>
      </c>
      <c r="AA7" s="5">
        <v>62.954000000000001</v>
      </c>
      <c r="AB7" s="5">
        <v>73.736999999999995</v>
      </c>
      <c r="AC7" s="5">
        <v>104.334</v>
      </c>
      <c r="AD7" s="5">
        <v>157.982</v>
      </c>
      <c r="AE7" s="5">
        <v>150.096</v>
      </c>
      <c r="AF7" s="5">
        <v>93.766999999999996</v>
      </c>
      <c r="AG7" s="5">
        <v>105.524</v>
      </c>
      <c r="AH7" s="5">
        <v>36.045000000000002</v>
      </c>
      <c r="AI7" s="5">
        <v>31.771000000000001</v>
      </c>
      <c r="AJ7" s="5">
        <v>43.220999999999997</v>
      </c>
      <c r="AK7" s="5">
        <v>2</v>
      </c>
      <c r="AM7" s="13">
        <f>+AO7/$AO$3</f>
        <v>0.16455638969744973</v>
      </c>
      <c r="AN7" s="7">
        <f>IF(AK7=1,AM7,AM7+AN5)</f>
        <v>0.3997964885024361</v>
      </c>
      <c r="AO7" s="5">
        <f>SUM(G7:AJ7)</f>
        <v>4371.0500000000011</v>
      </c>
    </row>
    <row r="8" spans="1:41" x14ac:dyDescent="0.25">
      <c r="A8" s="1" t="s">
        <v>118</v>
      </c>
      <c r="B8" s="1" t="s">
        <v>93</v>
      </c>
      <c r="C8" s="1" t="s">
        <v>8</v>
      </c>
      <c r="D8" s="1" t="s">
        <v>27</v>
      </c>
      <c r="E8" s="34" t="s">
        <v>21</v>
      </c>
      <c r="F8" s="34" t="s">
        <v>11</v>
      </c>
      <c r="G8" s="5" t="s">
        <v>13</v>
      </c>
      <c r="H8" s="5" t="s">
        <v>13</v>
      </c>
      <c r="I8" s="5" t="s">
        <v>13</v>
      </c>
      <c r="J8" s="5" t="s">
        <v>13</v>
      </c>
      <c r="K8" s="5" t="s">
        <v>13</v>
      </c>
      <c r="L8" s="5" t="s">
        <v>13</v>
      </c>
      <c r="M8" s="5" t="s">
        <v>13</v>
      </c>
      <c r="N8" s="5" t="s">
        <v>13</v>
      </c>
      <c r="O8" s="5" t="s">
        <v>24</v>
      </c>
      <c r="P8" s="5" t="s">
        <v>24</v>
      </c>
      <c r="Q8" s="5" t="s">
        <v>13</v>
      </c>
      <c r="R8" s="5" t="s">
        <v>13</v>
      </c>
      <c r="S8" s="5" t="s">
        <v>13</v>
      </c>
      <c r="T8" s="5" t="s">
        <v>13</v>
      </c>
      <c r="U8" s="5" t="s">
        <v>13</v>
      </c>
      <c r="V8" s="5" t="s">
        <v>13</v>
      </c>
      <c r="W8" s="5" t="s">
        <v>13</v>
      </c>
      <c r="X8" s="5" t="s">
        <v>13</v>
      </c>
      <c r="Y8" s="5" t="s">
        <v>13</v>
      </c>
      <c r="Z8" s="5" t="s">
        <v>13</v>
      </c>
      <c r="AA8" s="5" t="s">
        <v>15</v>
      </c>
      <c r="AB8" s="5" t="s">
        <v>13</v>
      </c>
      <c r="AC8" s="5" t="s">
        <v>13</v>
      </c>
      <c r="AD8" s="5" t="s">
        <v>13</v>
      </c>
      <c r="AE8" s="5" t="s">
        <v>13</v>
      </c>
      <c r="AF8" s="5" t="s">
        <v>13</v>
      </c>
      <c r="AG8" s="5" t="s">
        <v>15</v>
      </c>
      <c r="AH8" s="5" t="s">
        <v>15</v>
      </c>
      <c r="AI8" s="5" t="s">
        <v>15</v>
      </c>
      <c r="AJ8" s="5" t="s">
        <v>15</v>
      </c>
      <c r="AK8" s="1">
        <v>2</v>
      </c>
    </row>
    <row r="9" spans="1:41" x14ac:dyDescent="0.25">
      <c r="A9" s="1" t="s">
        <v>118</v>
      </c>
      <c r="B9" s="1" t="s">
        <v>93</v>
      </c>
      <c r="C9" s="1" t="s">
        <v>8</v>
      </c>
      <c r="D9" s="1" t="s">
        <v>153</v>
      </c>
      <c r="E9" s="34" t="s">
        <v>21</v>
      </c>
      <c r="F9" s="34" t="s">
        <v>10</v>
      </c>
      <c r="G9" s="5">
        <v>301</v>
      </c>
      <c r="H9" s="5">
        <v>91</v>
      </c>
      <c r="I9" s="5">
        <v>101</v>
      </c>
      <c r="J9" s="5">
        <v>70.400000000000006</v>
      </c>
      <c r="K9" s="5">
        <v>105</v>
      </c>
      <c r="L9" s="5">
        <v>101.5</v>
      </c>
      <c r="M9" s="5">
        <v>157.58000000000001</v>
      </c>
      <c r="N9" s="5">
        <v>105.8</v>
      </c>
      <c r="O9" s="5">
        <v>171.5</v>
      </c>
      <c r="P9" s="5">
        <v>341.9</v>
      </c>
      <c r="Q9" s="5">
        <v>265.63200000000001</v>
      </c>
      <c r="R9" s="5">
        <v>80.293999999999997</v>
      </c>
      <c r="S9" s="5">
        <v>243.44399999999999</v>
      </c>
      <c r="T9" s="5">
        <v>87.021000000000001</v>
      </c>
      <c r="U9" s="5">
        <v>63.213999999999999</v>
      </c>
      <c r="V9" s="5">
        <v>41.262</v>
      </c>
      <c r="W9" s="5">
        <v>31.954999999999998</v>
      </c>
      <c r="X9" s="5">
        <v>28.783999999999999</v>
      </c>
      <c r="Y9" s="5">
        <v>73.947999999999993</v>
      </c>
      <c r="Z9" s="5">
        <v>66.569000000000003</v>
      </c>
      <c r="AA9" s="5">
        <v>240.70500000000001</v>
      </c>
      <c r="AB9" s="5">
        <v>98.462000000000003</v>
      </c>
      <c r="AC9" s="5">
        <v>121.205</v>
      </c>
      <c r="AD9" s="5">
        <v>66.933999999999997</v>
      </c>
      <c r="AE9" s="5">
        <v>46.581000000000003</v>
      </c>
      <c r="AF9" s="5">
        <v>62.064</v>
      </c>
      <c r="AG9" s="5">
        <v>76.31</v>
      </c>
      <c r="AH9" s="5">
        <v>45.918999999999997</v>
      </c>
      <c r="AI9" s="5">
        <v>0.33900000000000002</v>
      </c>
      <c r="AK9" s="5">
        <v>3</v>
      </c>
      <c r="AM9" s="13">
        <f>+AO9/$AO$3</f>
        <v>0.12375741299985123</v>
      </c>
      <c r="AN9" s="7">
        <f>IF(AK9=1,AM9,AM9+AN7)</f>
        <v>0.52355390150228731</v>
      </c>
      <c r="AO9" s="5">
        <f>SUM(G9:AJ9)</f>
        <v>3287.3220000000001</v>
      </c>
    </row>
    <row r="10" spans="1:41" x14ac:dyDescent="0.25">
      <c r="A10" s="1" t="s">
        <v>118</v>
      </c>
      <c r="B10" s="1" t="s">
        <v>93</v>
      </c>
      <c r="C10" s="1" t="s">
        <v>8</v>
      </c>
      <c r="D10" s="1" t="s">
        <v>153</v>
      </c>
      <c r="E10" s="34" t="s">
        <v>21</v>
      </c>
      <c r="F10" s="34" t="s">
        <v>11</v>
      </c>
      <c r="G10" s="5" t="s">
        <v>15</v>
      </c>
      <c r="H10" s="5" t="s">
        <v>15</v>
      </c>
      <c r="I10" s="5" t="s">
        <v>15</v>
      </c>
      <c r="J10" s="5" t="s">
        <v>15</v>
      </c>
      <c r="K10" s="5" t="s">
        <v>15</v>
      </c>
      <c r="L10" s="5" t="s">
        <v>15</v>
      </c>
      <c r="M10" s="5" t="s">
        <v>13</v>
      </c>
      <c r="N10" s="5" t="s">
        <v>13</v>
      </c>
      <c r="O10" s="5" t="s">
        <v>13</v>
      </c>
      <c r="P10" s="5" t="s">
        <v>13</v>
      </c>
      <c r="Q10" s="5" t="s">
        <v>15</v>
      </c>
      <c r="R10" s="5" t="s">
        <v>15</v>
      </c>
      <c r="S10" s="5" t="s">
        <v>13</v>
      </c>
      <c r="T10" s="5" t="s">
        <v>13</v>
      </c>
      <c r="U10" s="5" t="s">
        <v>13</v>
      </c>
      <c r="V10" s="5" t="s">
        <v>13</v>
      </c>
      <c r="W10" s="5" t="s">
        <v>13</v>
      </c>
      <c r="X10" s="5" t="s">
        <v>13</v>
      </c>
      <c r="Y10" s="5" t="s">
        <v>13</v>
      </c>
      <c r="Z10" s="5" t="s">
        <v>13</v>
      </c>
      <c r="AA10" s="5" t="s">
        <v>15</v>
      </c>
      <c r="AB10" s="5" t="s">
        <v>15</v>
      </c>
      <c r="AC10" s="5" t="s">
        <v>15</v>
      </c>
      <c r="AD10" s="5" t="s">
        <v>15</v>
      </c>
      <c r="AE10" s="5" t="s">
        <v>15</v>
      </c>
      <c r="AF10" s="5" t="s">
        <v>15</v>
      </c>
      <c r="AG10" s="5" t="s">
        <v>13</v>
      </c>
      <c r="AH10" s="5" t="s">
        <v>15</v>
      </c>
      <c r="AI10" s="5">
        <v>-1</v>
      </c>
      <c r="AJ10" s="5" t="s">
        <v>15</v>
      </c>
      <c r="AK10" s="1">
        <v>3</v>
      </c>
    </row>
    <row r="11" spans="1:41" x14ac:dyDescent="0.25">
      <c r="A11" s="1" t="s">
        <v>118</v>
      </c>
      <c r="B11" s="1" t="s">
        <v>93</v>
      </c>
      <c r="C11" s="1" t="s">
        <v>30</v>
      </c>
      <c r="D11" s="1" t="s">
        <v>59</v>
      </c>
      <c r="E11" s="34" t="s">
        <v>21</v>
      </c>
      <c r="F11" s="34" t="s">
        <v>10</v>
      </c>
      <c r="G11" s="5">
        <v>114</v>
      </c>
      <c r="H11" s="5">
        <v>213.52799999999999</v>
      </c>
      <c r="I11" s="5">
        <v>237.37899999999999</v>
      </c>
      <c r="J11" s="5">
        <v>284.74700000000001</v>
      </c>
      <c r="K11" s="5">
        <v>359.31799999999998</v>
      </c>
      <c r="L11" s="5">
        <v>526.42700000000002</v>
      </c>
      <c r="M11" s="5">
        <v>498.49599999999998</v>
      </c>
      <c r="N11" s="5">
        <v>322.024</v>
      </c>
      <c r="O11" s="5">
        <v>179.55600000000001</v>
      </c>
      <c r="P11" s="5">
        <v>11.166</v>
      </c>
      <c r="Q11" s="5">
        <v>9.141</v>
      </c>
      <c r="AK11" s="5">
        <v>4</v>
      </c>
      <c r="AM11" s="13">
        <f>+AO11/$AO$3</f>
        <v>0.10374659102806358</v>
      </c>
      <c r="AN11" s="7">
        <f>IF(AK11=1,AM11,AM11+AN9)</f>
        <v>0.62730049253035092</v>
      </c>
      <c r="AO11" s="5">
        <f>SUM(G11:AJ11)</f>
        <v>2755.7820000000002</v>
      </c>
    </row>
    <row r="12" spans="1:41" x14ac:dyDescent="0.25">
      <c r="A12" s="1" t="s">
        <v>118</v>
      </c>
      <c r="B12" s="1" t="s">
        <v>93</v>
      </c>
      <c r="C12" s="1" t="s">
        <v>30</v>
      </c>
      <c r="D12" s="1" t="s">
        <v>59</v>
      </c>
      <c r="E12" s="34" t="s">
        <v>21</v>
      </c>
      <c r="F12" s="34" t="s">
        <v>11</v>
      </c>
      <c r="G12" s="5">
        <v>-1</v>
      </c>
      <c r="H12" s="5">
        <v>-1</v>
      </c>
      <c r="I12" s="5">
        <v>-1</v>
      </c>
      <c r="J12" s="5">
        <v>-1</v>
      </c>
      <c r="K12" s="5">
        <v>-1</v>
      </c>
      <c r="L12" s="5">
        <v>-1</v>
      </c>
      <c r="M12" s="5">
        <v>-1</v>
      </c>
      <c r="N12" s="5">
        <v>-1</v>
      </c>
      <c r="O12" s="5">
        <v>-1</v>
      </c>
      <c r="P12" s="5">
        <v>-1</v>
      </c>
      <c r="Q12" s="5">
        <v>-1</v>
      </c>
      <c r="AK12" s="1">
        <v>4</v>
      </c>
    </row>
    <row r="13" spans="1:41" x14ac:dyDescent="0.25">
      <c r="A13" s="1" t="s">
        <v>118</v>
      </c>
      <c r="B13" s="1" t="s">
        <v>93</v>
      </c>
      <c r="C13" s="1" t="s">
        <v>8</v>
      </c>
      <c r="D13" s="1" t="s">
        <v>212</v>
      </c>
      <c r="E13" s="34" t="s">
        <v>21</v>
      </c>
      <c r="F13" s="34" t="s">
        <v>10</v>
      </c>
      <c r="G13" s="5">
        <v>26.439</v>
      </c>
      <c r="H13" s="5">
        <v>7.2140000000000004</v>
      </c>
      <c r="I13" s="5">
        <v>35.938000000000002</v>
      </c>
      <c r="J13" s="5">
        <v>140.88300000000001</v>
      </c>
      <c r="K13" s="5">
        <v>93.194000000000003</v>
      </c>
      <c r="L13" s="5">
        <v>101.012</v>
      </c>
      <c r="M13" s="5">
        <v>118.538</v>
      </c>
      <c r="N13" s="5">
        <v>186.17</v>
      </c>
      <c r="O13" s="5">
        <v>60.8</v>
      </c>
      <c r="P13" s="5">
        <v>5.8</v>
      </c>
      <c r="Q13" s="5">
        <v>22</v>
      </c>
      <c r="R13" s="5">
        <v>64.418999999999997</v>
      </c>
      <c r="S13" s="5">
        <v>58.174999999999997</v>
      </c>
      <c r="T13" s="5">
        <v>50.844999999999999</v>
      </c>
      <c r="U13" s="5">
        <v>46.002000000000002</v>
      </c>
      <c r="V13" s="5">
        <v>31.628</v>
      </c>
      <c r="W13" s="5">
        <v>15.818</v>
      </c>
      <c r="X13" s="5">
        <v>111.38200000000001</v>
      </c>
      <c r="Y13" s="5">
        <v>4.5</v>
      </c>
      <c r="Z13" s="5">
        <v>33.799999999999997</v>
      </c>
      <c r="AA13" s="5">
        <v>36.694000000000003</v>
      </c>
      <c r="AB13" s="5">
        <v>93.462999999999994</v>
      </c>
      <c r="AC13" s="5">
        <v>113.187</v>
      </c>
      <c r="AD13" s="5">
        <v>89.495999999999995</v>
      </c>
      <c r="AE13" s="5">
        <v>107.798</v>
      </c>
      <c r="AF13" s="5">
        <v>7.9000000000000001E-2</v>
      </c>
      <c r="AI13" s="5">
        <v>3.472</v>
      </c>
      <c r="AJ13" s="5">
        <v>30.166</v>
      </c>
      <c r="AK13" s="5">
        <v>5</v>
      </c>
      <c r="AM13" s="13">
        <f>+AO13/$AO$3</f>
        <v>6.3582265413733324E-2</v>
      </c>
      <c r="AN13" s="7">
        <f>IF(AK13=1,AM13,AM13+AN11)</f>
        <v>0.69088275794408427</v>
      </c>
      <c r="AO13" s="5">
        <f>SUM(G13:AJ13)</f>
        <v>1688.9119999999996</v>
      </c>
    </row>
    <row r="14" spans="1:41" x14ac:dyDescent="0.25">
      <c r="A14" s="1" t="s">
        <v>118</v>
      </c>
      <c r="B14" s="1" t="s">
        <v>93</v>
      </c>
      <c r="C14" s="1" t="s">
        <v>8</v>
      </c>
      <c r="D14" s="1" t="s">
        <v>212</v>
      </c>
      <c r="E14" s="34" t="s">
        <v>21</v>
      </c>
      <c r="F14" s="34" t="s">
        <v>11</v>
      </c>
      <c r="G14" s="5" t="s">
        <v>24</v>
      </c>
      <c r="H14" s="5" t="s">
        <v>13</v>
      </c>
      <c r="I14" s="5" t="s">
        <v>24</v>
      </c>
      <c r="J14" s="5" t="s">
        <v>24</v>
      </c>
      <c r="K14" s="5" t="s">
        <v>13</v>
      </c>
      <c r="L14" s="5" t="s">
        <v>24</v>
      </c>
      <c r="M14" s="5" t="s">
        <v>24</v>
      </c>
      <c r="N14" s="5" t="s">
        <v>24</v>
      </c>
      <c r="O14" s="5" t="s">
        <v>24</v>
      </c>
      <c r="P14" s="5" t="s">
        <v>24</v>
      </c>
      <c r="Q14" s="5" t="s">
        <v>24</v>
      </c>
      <c r="R14" s="5" t="s">
        <v>24</v>
      </c>
      <c r="S14" s="5" t="s">
        <v>24</v>
      </c>
      <c r="T14" s="5" t="s">
        <v>24</v>
      </c>
      <c r="U14" s="5" t="s">
        <v>24</v>
      </c>
      <c r="V14" s="5" t="s">
        <v>24</v>
      </c>
      <c r="W14" s="5" t="s">
        <v>24</v>
      </c>
      <c r="X14" s="5" t="s">
        <v>24</v>
      </c>
      <c r="Y14" s="5" t="s">
        <v>24</v>
      </c>
      <c r="Z14" s="5" t="s">
        <v>24</v>
      </c>
      <c r="AA14" s="5" t="s">
        <v>24</v>
      </c>
      <c r="AB14" s="5" t="s">
        <v>24</v>
      </c>
      <c r="AC14" s="5" t="s">
        <v>24</v>
      </c>
      <c r="AD14" s="5">
        <v>-1</v>
      </c>
      <c r="AE14" s="5" t="s">
        <v>24</v>
      </c>
      <c r="AF14" s="5" t="s">
        <v>24</v>
      </c>
      <c r="AI14" s="5" t="s">
        <v>24</v>
      </c>
      <c r="AJ14" s="5" t="s">
        <v>15</v>
      </c>
      <c r="AK14" s="1">
        <v>5</v>
      </c>
    </row>
    <row r="15" spans="1:41" x14ac:dyDescent="0.25">
      <c r="A15" s="1" t="s">
        <v>118</v>
      </c>
      <c r="B15" s="1" t="s">
        <v>93</v>
      </c>
      <c r="C15" s="1" t="s">
        <v>8</v>
      </c>
      <c r="D15" s="1" t="s">
        <v>25</v>
      </c>
      <c r="E15" s="34" t="s">
        <v>21</v>
      </c>
      <c r="F15" s="34" t="s">
        <v>10</v>
      </c>
      <c r="G15" s="5">
        <v>82</v>
      </c>
      <c r="H15" s="5">
        <v>92</v>
      </c>
      <c r="I15" s="5">
        <v>57</v>
      </c>
      <c r="J15" s="5">
        <v>112</v>
      </c>
      <c r="K15" s="5">
        <v>58</v>
      </c>
      <c r="L15" s="5">
        <v>56</v>
      </c>
      <c r="M15" s="5">
        <v>40</v>
      </c>
      <c r="N15" s="5">
        <v>83</v>
      </c>
      <c r="O15" s="5">
        <v>56</v>
      </c>
      <c r="P15" s="5">
        <v>15.574</v>
      </c>
      <c r="Q15" s="5">
        <v>33.128</v>
      </c>
      <c r="R15" s="5">
        <v>36</v>
      </c>
      <c r="S15" s="5">
        <v>33.923000000000002</v>
      </c>
      <c r="T15" s="5">
        <v>38.582999999999998</v>
      </c>
      <c r="U15" s="5">
        <v>21.114999999999998</v>
      </c>
      <c r="V15" s="5">
        <v>33.591999999999999</v>
      </c>
      <c r="W15" s="5">
        <v>42.755000000000003</v>
      </c>
      <c r="X15" s="5">
        <v>41.22</v>
      </c>
      <c r="Y15" s="5">
        <v>30.666</v>
      </c>
      <c r="Z15" s="5">
        <v>41.890999999999998</v>
      </c>
      <c r="AA15" s="5">
        <v>24.18</v>
      </c>
      <c r="AB15" s="5">
        <v>6.3529999999999998</v>
      </c>
      <c r="AC15" s="5">
        <v>7.5490000000000004</v>
      </c>
      <c r="AD15" s="5">
        <v>8.6739999999999995</v>
      </c>
      <c r="AE15" s="5">
        <v>9.6809999999999992</v>
      </c>
      <c r="AF15" s="5">
        <v>7.7960000000000003</v>
      </c>
      <c r="AG15" s="5">
        <v>11.702</v>
      </c>
      <c r="AH15" s="5">
        <v>8.3160000000000007</v>
      </c>
      <c r="AI15" s="5">
        <v>9.4969999999999999</v>
      </c>
      <c r="AJ15" s="5">
        <v>3.2109999999999999</v>
      </c>
      <c r="AK15" s="5">
        <v>6</v>
      </c>
      <c r="AM15" s="13">
        <f>+AO15/$AO$3</f>
        <v>4.146449822150497E-2</v>
      </c>
      <c r="AN15" s="7">
        <f>IF(AK15=1,AM15,AM15+AN13)</f>
        <v>0.73234725616558927</v>
      </c>
      <c r="AO15" s="5">
        <f>SUM(G15:AJ15)</f>
        <v>1101.4060000000002</v>
      </c>
    </row>
    <row r="16" spans="1:41" x14ac:dyDescent="0.25">
      <c r="A16" s="1" t="s">
        <v>118</v>
      </c>
      <c r="B16" s="1" t="s">
        <v>93</v>
      </c>
      <c r="C16" s="1" t="s">
        <v>8</v>
      </c>
      <c r="D16" s="1" t="s">
        <v>25</v>
      </c>
      <c r="E16" s="34" t="s">
        <v>21</v>
      </c>
      <c r="F16" s="34"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15</v>
      </c>
      <c r="AC16" s="5" t="s">
        <v>13</v>
      </c>
      <c r="AD16" s="5" t="s">
        <v>15</v>
      </c>
      <c r="AE16" s="5" t="s">
        <v>15</v>
      </c>
      <c r="AF16" s="5" t="s">
        <v>15</v>
      </c>
      <c r="AG16" s="5" t="s">
        <v>15</v>
      </c>
      <c r="AH16" s="5" t="s">
        <v>15</v>
      </c>
      <c r="AI16" s="5" t="s">
        <v>15</v>
      </c>
      <c r="AJ16" s="5" t="s">
        <v>15</v>
      </c>
      <c r="AK16" s="1">
        <v>6</v>
      </c>
    </row>
    <row r="17" spans="1:41" x14ac:dyDescent="0.25">
      <c r="A17" s="1" t="s">
        <v>118</v>
      </c>
      <c r="B17" s="1" t="s">
        <v>93</v>
      </c>
      <c r="C17" s="1" t="s">
        <v>30</v>
      </c>
      <c r="D17" s="1" t="s">
        <v>122</v>
      </c>
      <c r="E17" s="34" t="s">
        <v>21</v>
      </c>
      <c r="F17" s="34" t="s">
        <v>10</v>
      </c>
      <c r="G17" s="5">
        <v>0.97499999999999998</v>
      </c>
      <c r="H17" s="5">
        <v>0.92600000000000005</v>
      </c>
      <c r="I17" s="5">
        <v>1.0940000000000001</v>
      </c>
      <c r="N17" s="5">
        <v>34.396000000000001</v>
      </c>
      <c r="O17" s="5">
        <v>77.653000000000006</v>
      </c>
      <c r="P17" s="5">
        <v>4.2190000000000003</v>
      </c>
      <c r="Q17" s="5">
        <v>29.814</v>
      </c>
      <c r="R17" s="5">
        <v>134.239</v>
      </c>
      <c r="S17" s="5">
        <v>42.348999999999997</v>
      </c>
      <c r="T17" s="5">
        <v>37.906999999999996</v>
      </c>
      <c r="U17" s="5">
        <v>180.08500000000001</v>
      </c>
      <c r="V17" s="5">
        <v>214.267</v>
      </c>
      <c r="W17" s="5">
        <v>210.21199999999999</v>
      </c>
      <c r="X17" s="5">
        <v>1.948</v>
      </c>
      <c r="Y17" s="5">
        <v>13.333</v>
      </c>
      <c r="Z17" s="5">
        <v>2.0830000000000002</v>
      </c>
      <c r="AA17" s="5">
        <v>0.90200000000000002</v>
      </c>
      <c r="AB17" s="5">
        <v>0.32600000000000001</v>
      </c>
      <c r="AC17" s="5">
        <v>0.248</v>
      </c>
      <c r="AD17" s="5">
        <v>4.0750000000000002</v>
      </c>
      <c r="AE17" s="5">
        <v>5.5529999999999999</v>
      </c>
      <c r="AF17" s="5">
        <v>3.2919999999999998</v>
      </c>
      <c r="AH17" s="5">
        <v>2.948</v>
      </c>
      <c r="AI17" s="5">
        <v>2.08</v>
      </c>
      <c r="AK17" s="5">
        <v>7</v>
      </c>
      <c r="AM17" s="13">
        <f>+AO17/$AO$3</f>
        <v>3.7832252058503095E-2</v>
      </c>
      <c r="AN17" s="7">
        <f>IF(AK17=1,AM17,AM17+AN15)</f>
        <v>0.77017950822409231</v>
      </c>
      <c r="AO17" s="5">
        <f>SUM(G17:AJ17)</f>
        <v>1004.9240000000001</v>
      </c>
    </row>
    <row r="18" spans="1:41" x14ac:dyDescent="0.25">
      <c r="A18" s="1" t="s">
        <v>118</v>
      </c>
      <c r="B18" s="1" t="s">
        <v>93</v>
      </c>
      <c r="C18" s="1" t="s">
        <v>30</v>
      </c>
      <c r="D18" s="1" t="s">
        <v>122</v>
      </c>
      <c r="E18" s="34" t="s">
        <v>21</v>
      </c>
      <c r="F18" s="34" t="s">
        <v>11</v>
      </c>
      <c r="G18" s="5">
        <v>-1</v>
      </c>
      <c r="H18" s="5">
        <v>-1</v>
      </c>
      <c r="I18" s="5">
        <v>-1</v>
      </c>
      <c r="N18" s="5">
        <v>-1</v>
      </c>
      <c r="O18" s="5">
        <v>-1</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H18" s="5">
        <v>-1</v>
      </c>
      <c r="AI18" s="5">
        <v>-1</v>
      </c>
      <c r="AK18" s="1">
        <v>7</v>
      </c>
    </row>
    <row r="19" spans="1:41" x14ac:dyDescent="0.25">
      <c r="A19" s="1" t="s">
        <v>118</v>
      </c>
      <c r="B19" s="1" t="s">
        <v>93</v>
      </c>
      <c r="C19" s="1" t="s">
        <v>8</v>
      </c>
      <c r="D19" s="1" t="s">
        <v>236</v>
      </c>
      <c r="E19" s="34" t="s">
        <v>14</v>
      </c>
      <c r="F19" s="34" t="s">
        <v>10</v>
      </c>
      <c r="G19" s="5">
        <v>17.2</v>
      </c>
      <c r="H19" s="5">
        <v>21.2</v>
      </c>
      <c r="I19" s="5">
        <v>20.5</v>
      </c>
      <c r="J19" s="5">
        <v>29.7</v>
      </c>
      <c r="K19" s="5">
        <v>45</v>
      </c>
      <c r="L19" s="5">
        <v>40.299999999999997</v>
      </c>
      <c r="M19" s="5">
        <v>35.700000000000003</v>
      </c>
      <c r="N19" s="5">
        <v>37.299999999999997</v>
      </c>
      <c r="O19" s="5">
        <v>37.299999999999997</v>
      </c>
      <c r="P19" s="5">
        <v>37.299999999999997</v>
      </c>
      <c r="Q19" s="5">
        <v>37.299999999999997</v>
      </c>
      <c r="R19" s="5">
        <v>21</v>
      </c>
      <c r="S19" s="5">
        <v>33.200000000000003</v>
      </c>
      <c r="T19" s="5">
        <v>28.5</v>
      </c>
      <c r="U19" s="5">
        <v>35</v>
      </c>
      <c r="V19" s="5">
        <v>36</v>
      </c>
      <c r="W19" s="5">
        <v>37</v>
      </c>
      <c r="X19" s="5">
        <v>38</v>
      </c>
      <c r="Y19" s="5">
        <v>39</v>
      </c>
      <c r="Z19" s="5">
        <v>40</v>
      </c>
      <c r="AA19" s="5">
        <v>41</v>
      </c>
      <c r="AB19" s="5">
        <v>42</v>
      </c>
      <c r="AC19" s="5">
        <v>17</v>
      </c>
      <c r="AD19" s="5">
        <v>15</v>
      </c>
      <c r="AE19" s="5">
        <v>13</v>
      </c>
      <c r="AK19" s="5">
        <v>8</v>
      </c>
      <c r="AM19" s="13">
        <f>+AO19/$AO$3</f>
        <v>2.9910445228177159E-2</v>
      </c>
      <c r="AN19" s="7">
        <f>IF(AK19=1,AM19,AM19+AN17)</f>
        <v>0.80008995345226952</v>
      </c>
      <c r="AO19" s="5">
        <f>SUM(G19:AJ19)</f>
        <v>794.5</v>
      </c>
    </row>
    <row r="20" spans="1:41" x14ac:dyDescent="0.25">
      <c r="A20" s="1" t="s">
        <v>118</v>
      </c>
      <c r="B20" s="1" t="s">
        <v>93</v>
      </c>
      <c r="C20" s="1" t="s">
        <v>8</v>
      </c>
      <c r="D20" s="1" t="s">
        <v>236</v>
      </c>
      <c r="E20" s="34" t="s">
        <v>14</v>
      </c>
      <c r="F20" s="34"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K20" s="1">
        <v>8</v>
      </c>
    </row>
    <row r="21" spans="1:41" x14ac:dyDescent="0.25">
      <c r="A21" s="1" t="s">
        <v>118</v>
      </c>
      <c r="B21" s="1" t="s">
        <v>93</v>
      </c>
      <c r="C21" s="1" t="s">
        <v>8</v>
      </c>
      <c r="D21" s="1" t="s">
        <v>217</v>
      </c>
      <c r="E21" s="34" t="s">
        <v>21</v>
      </c>
      <c r="F21" s="34" t="s">
        <v>10</v>
      </c>
      <c r="G21" s="5">
        <v>66</v>
      </c>
      <c r="H21" s="5">
        <v>44</v>
      </c>
      <c r="I21" s="5">
        <v>100</v>
      </c>
      <c r="J21" s="5">
        <v>64.680000000000007</v>
      </c>
      <c r="K21" s="5">
        <v>70.459999999999994</v>
      </c>
      <c r="L21" s="5">
        <v>32</v>
      </c>
      <c r="M21" s="5">
        <v>57.45</v>
      </c>
      <c r="N21" s="5">
        <v>40.75</v>
      </c>
      <c r="O21" s="5">
        <v>16.89</v>
      </c>
      <c r="P21" s="5">
        <v>29.28</v>
      </c>
      <c r="Q21" s="5">
        <v>16.57</v>
      </c>
      <c r="R21" s="5">
        <v>27.02</v>
      </c>
      <c r="S21" s="5">
        <v>17.100000000000001</v>
      </c>
      <c r="T21" s="5">
        <v>9.3239999999999998</v>
      </c>
      <c r="U21" s="5">
        <v>7.5679999999999996</v>
      </c>
      <c r="V21" s="5">
        <v>9.3059999999999992</v>
      </c>
      <c r="W21" s="5">
        <v>12.778</v>
      </c>
      <c r="X21" s="5">
        <v>8.1999999999999993</v>
      </c>
      <c r="Y21" s="5">
        <v>23.274999999999999</v>
      </c>
      <c r="Z21" s="5">
        <v>20.193000000000001</v>
      </c>
      <c r="AA21" s="5">
        <v>10.052</v>
      </c>
      <c r="AB21" s="5">
        <v>11.012</v>
      </c>
      <c r="AC21" s="5">
        <v>7.8390000000000004</v>
      </c>
      <c r="AD21" s="5">
        <v>2.6059999999999999</v>
      </c>
      <c r="AE21" s="5">
        <v>4.9749999999999996</v>
      </c>
      <c r="AF21" s="5">
        <v>1.6</v>
      </c>
      <c r="AG21" s="5">
        <v>1.58</v>
      </c>
      <c r="AH21" s="5">
        <v>0.68500000000000005</v>
      </c>
      <c r="AI21" s="5">
        <v>0.77500000000000002</v>
      </c>
      <c r="AJ21" s="5">
        <v>0.91200000000000003</v>
      </c>
      <c r="AK21" s="5">
        <v>9</v>
      </c>
      <c r="AM21" s="13">
        <f>+AO21/$AO$3</f>
        <v>2.6913000735958835E-2</v>
      </c>
      <c r="AN21" s="7">
        <f>IF(AK21=1,AM21,AM21+AN19)</f>
        <v>0.82700295418822833</v>
      </c>
      <c r="AO21" s="5">
        <f>SUM(G21:AJ21)</f>
        <v>714.88000000000022</v>
      </c>
    </row>
    <row r="22" spans="1:41" x14ac:dyDescent="0.25">
      <c r="A22" s="1" t="s">
        <v>118</v>
      </c>
      <c r="B22" s="1" t="s">
        <v>93</v>
      </c>
      <c r="C22" s="1" t="s">
        <v>8</v>
      </c>
      <c r="D22" s="1" t="s">
        <v>217</v>
      </c>
      <c r="E22" s="34" t="s">
        <v>21</v>
      </c>
      <c r="F22" s="34" t="s">
        <v>11</v>
      </c>
      <c r="G22" s="5" t="s">
        <v>15</v>
      </c>
      <c r="H22" s="5" t="s">
        <v>15</v>
      </c>
      <c r="I22" s="5" t="s">
        <v>15</v>
      </c>
      <c r="J22" s="5" t="s">
        <v>15</v>
      </c>
      <c r="K22" s="5" t="s">
        <v>15</v>
      </c>
      <c r="L22" s="5" t="s">
        <v>15</v>
      </c>
      <c r="M22" s="5" t="s">
        <v>13</v>
      </c>
      <c r="N22" s="5" t="s">
        <v>15</v>
      </c>
      <c r="O22" s="5" t="s">
        <v>13</v>
      </c>
      <c r="P22" s="5" t="s">
        <v>12</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5">
      <c r="A23" s="1" t="s">
        <v>118</v>
      </c>
      <c r="B23" s="1" t="s">
        <v>93</v>
      </c>
      <c r="C23" s="1" t="s">
        <v>8</v>
      </c>
      <c r="D23" s="1" t="s">
        <v>219</v>
      </c>
      <c r="E23" s="34" t="s">
        <v>21</v>
      </c>
      <c r="F23" s="34" t="s">
        <v>10</v>
      </c>
      <c r="G23" s="5">
        <v>8</v>
      </c>
      <c r="H23" s="5">
        <v>43</v>
      </c>
      <c r="I23" s="5">
        <v>23</v>
      </c>
      <c r="J23" s="5">
        <v>59</v>
      </c>
      <c r="K23" s="5">
        <v>23</v>
      </c>
      <c r="L23" s="5">
        <v>35</v>
      </c>
      <c r="M23" s="5">
        <v>39</v>
      </c>
      <c r="N23" s="5">
        <v>0.41099999999999998</v>
      </c>
      <c r="Q23" s="5">
        <v>11</v>
      </c>
      <c r="R23" s="5">
        <v>40</v>
      </c>
      <c r="S23" s="5">
        <v>7</v>
      </c>
      <c r="U23" s="5">
        <v>113</v>
      </c>
      <c r="V23" s="5">
        <v>96</v>
      </c>
      <c r="W23" s="5">
        <v>77.667000000000002</v>
      </c>
      <c r="X23" s="5">
        <v>45.015999999999998</v>
      </c>
      <c r="Y23" s="5">
        <v>45.015999999999998</v>
      </c>
      <c r="AB23" s="5">
        <v>0.15</v>
      </c>
      <c r="AE23" s="5">
        <v>0.14299999999999999</v>
      </c>
      <c r="AG23" s="5">
        <v>0.29299999999999998</v>
      </c>
      <c r="AH23" s="5">
        <v>0.14499999999999999</v>
      </c>
      <c r="AK23" s="5">
        <v>10</v>
      </c>
      <c r="AM23" s="13">
        <f>+AO23/$AO$3</f>
        <v>2.5066835445153812E-2</v>
      </c>
      <c r="AN23" s="7">
        <f>IF(AK23=1,AM23,AM23+AN21)</f>
        <v>0.8520697896333822</v>
      </c>
      <c r="AO23" s="5">
        <f>SUM(G23:AJ23)</f>
        <v>665.84099999999989</v>
      </c>
    </row>
    <row r="24" spans="1:41" x14ac:dyDescent="0.25">
      <c r="A24" s="1" t="s">
        <v>118</v>
      </c>
      <c r="B24" s="1" t="s">
        <v>93</v>
      </c>
      <c r="C24" s="1" t="s">
        <v>8</v>
      </c>
      <c r="D24" s="1" t="s">
        <v>219</v>
      </c>
      <c r="E24" s="34" t="s">
        <v>21</v>
      </c>
      <c r="F24" s="34" t="s">
        <v>11</v>
      </c>
      <c r="G24" s="5" t="s">
        <v>15</v>
      </c>
      <c r="H24" s="5" t="s">
        <v>15</v>
      </c>
      <c r="I24" s="5" t="s">
        <v>15</v>
      </c>
      <c r="J24" s="5" t="s">
        <v>15</v>
      </c>
      <c r="K24" s="5" t="s">
        <v>15</v>
      </c>
      <c r="L24" s="5">
        <v>-1</v>
      </c>
      <c r="M24" s="5">
        <v>-1</v>
      </c>
      <c r="N24" s="5">
        <v>-1</v>
      </c>
      <c r="Q24" s="5">
        <v>-1</v>
      </c>
      <c r="R24" s="5" t="s">
        <v>15</v>
      </c>
      <c r="S24" s="5" t="s">
        <v>15</v>
      </c>
      <c r="U24" s="5">
        <v>-1</v>
      </c>
      <c r="V24" s="5" t="s">
        <v>15</v>
      </c>
      <c r="W24" s="5" t="s">
        <v>15</v>
      </c>
      <c r="X24" s="5">
        <v>-1</v>
      </c>
      <c r="Y24" s="5">
        <v>-1</v>
      </c>
      <c r="AB24" s="5" t="s">
        <v>13</v>
      </c>
      <c r="AE24" s="5" t="s">
        <v>24</v>
      </c>
      <c r="AG24" s="5" t="s">
        <v>15</v>
      </c>
      <c r="AH24" s="5">
        <v>-1</v>
      </c>
      <c r="AK24" s="1">
        <v>10</v>
      </c>
    </row>
    <row r="25" spans="1:41" x14ac:dyDescent="0.25">
      <c r="A25" s="1" t="s">
        <v>118</v>
      </c>
      <c r="B25" s="1" t="s">
        <v>93</v>
      </c>
      <c r="C25" s="1" t="s">
        <v>8</v>
      </c>
      <c r="D25" s="1" t="s">
        <v>43</v>
      </c>
      <c r="E25" s="34" t="s">
        <v>21</v>
      </c>
      <c r="F25" s="34" t="s">
        <v>10</v>
      </c>
      <c r="G25" s="5">
        <v>29</v>
      </c>
      <c r="H25" s="5">
        <v>26</v>
      </c>
      <c r="I25" s="5">
        <v>43</v>
      </c>
      <c r="J25" s="5">
        <v>15</v>
      </c>
      <c r="K25" s="5">
        <v>40.799999999999997</v>
      </c>
      <c r="L25" s="5">
        <v>33.481000000000002</v>
      </c>
      <c r="M25" s="5">
        <v>25.297999999999998</v>
      </c>
      <c r="N25" s="5">
        <v>25</v>
      </c>
      <c r="O25" s="5">
        <v>24.091000000000001</v>
      </c>
      <c r="P25" s="5">
        <v>14.972</v>
      </c>
      <c r="Q25" s="5">
        <v>15.057</v>
      </c>
      <c r="R25" s="5">
        <v>18.04</v>
      </c>
      <c r="S25" s="5">
        <v>16.023</v>
      </c>
      <c r="T25" s="5">
        <v>32.926000000000002</v>
      </c>
      <c r="U25" s="5">
        <v>22.329000000000001</v>
      </c>
      <c r="V25" s="5">
        <v>23.759</v>
      </c>
      <c r="W25" s="5">
        <v>26.338000000000001</v>
      </c>
      <c r="X25" s="5">
        <v>2.6760000000000002</v>
      </c>
      <c r="Y25" s="5">
        <v>2.089</v>
      </c>
      <c r="Z25" s="5">
        <v>3.8039999999999998</v>
      </c>
      <c r="AA25" s="5">
        <v>5.0410000000000004</v>
      </c>
      <c r="AB25" s="5">
        <v>5.2930000000000001</v>
      </c>
      <c r="AC25" s="5">
        <v>9.5510000000000002</v>
      </c>
      <c r="AD25" s="5">
        <v>11.545999999999999</v>
      </c>
      <c r="AE25" s="5">
        <v>14.083</v>
      </c>
      <c r="AF25" s="5">
        <v>15.164</v>
      </c>
      <c r="AG25" s="5">
        <v>10.497999999999999</v>
      </c>
      <c r="AH25" s="5">
        <v>13.566000000000001</v>
      </c>
      <c r="AI25" s="5">
        <v>9.3109999999999999</v>
      </c>
      <c r="AJ25" s="5">
        <v>9.407</v>
      </c>
      <c r="AK25" s="5">
        <v>11</v>
      </c>
      <c r="AM25" s="13">
        <f>+AO25/$AO$3</f>
        <v>2.044763870681917E-2</v>
      </c>
      <c r="AN25" s="7">
        <f>IF(AK25=1,AM25,AM25+AN23)</f>
        <v>0.87251742834020141</v>
      </c>
      <c r="AO25" s="5">
        <f>SUM(G25:AJ25)</f>
        <v>543.14300000000014</v>
      </c>
    </row>
    <row r="26" spans="1:41" x14ac:dyDescent="0.25">
      <c r="A26" s="1" t="s">
        <v>118</v>
      </c>
      <c r="B26" s="1" t="s">
        <v>93</v>
      </c>
      <c r="C26" s="1" t="s">
        <v>8</v>
      </c>
      <c r="D26" s="1" t="s">
        <v>43</v>
      </c>
      <c r="E26" s="34" t="s">
        <v>21</v>
      </c>
      <c r="F26" s="34"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t="s">
        <v>15</v>
      </c>
      <c r="Z26" s="5" t="s">
        <v>15</v>
      </c>
      <c r="AA26" s="5" t="s">
        <v>15</v>
      </c>
      <c r="AB26" s="5" t="s">
        <v>15</v>
      </c>
      <c r="AC26" s="5" t="s">
        <v>13</v>
      </c>
      <c r="AD26" s="5" t="s">
        <v>13</v>
      </c>
      <c r="AE26" s="5" t="s">
        <v>13</v>
      </c>
      <c r="AF26" s="5" t="s">
        <v>15</v>
      </c>
      <c r="AG26" s="5" t="s">
        <v>15</v>
      </c>
      <c r="AH26" s="5" t="s">
        <v>15</v>
      </c>
      <c r="AI26" s="5" t="s">
        <v>15</v>
      </c>
      <c r="AJ26" s="5" t="s">
        <v>15</v>
      </c>
      <c r="AK26" s="1">
        <v>11</v>
      </c>
    </row>
    <row r="27" spans="1:41" x14ac:dyDescent="0.25">
      <c r="A27" s="1" t="s">
        <v>118</v>
      </c>
      <c r="B27" s="1" t="s">
        <v>93</v>
      </c>
      <c r="C27" s="1" t="s">
        <v>8</v>
      </c>
      <c r="D27" s="1" t="s">
        <v>52</v>
      </c>
      <c r="E27" s="34" t="s">
        <v>21</v>
      </c>
      <c r="F27" s="34" t="s">
        <v>10</v>
      </c>
      <c r="G27" s="5">
        <v>0.70599999999999996</v>
      </c>
      <c r="H27" s="5">
        <v>7.3440000000000003</v>
      </c>
      <c r="I27" s="5">
        <v>10.894</v>
      </c>
      <c r="J27" s="5">
        <v>2.7240000000000002</v>
      </c>
      <c r="K27" s="5">
        <v>1.274</v>
      </c>
      <c r="L27" s="5">
        <v>3.3809999999999998</v>
      </c>
      <c r="M27" s="5">
        <v>5.9640000000000004</v>
      </c>
      <c r="N27" s="5">
        <v>10.763</v>
      </c>
      <c r="O27" s="5">
        <v>13.401999999999999</v>
      </c>
      <c r="P27" s="5">
        <v>15.916</v>
      </c>
      <c r="Q27" s="5">
        <v>15.083</v>
      </c>
      <c r="R27" s="5">
        <v>28.042999999999999</v>
      </c>
      <c r="S27" s="5">
        <v>24.923999999999999</v>
      </c>
      <c r="T27" s="5">
        <v>16.417000000000002</v>
      </c>
      <c r="U27" s="5">
        <v>13.629</v>
      </c>
      <c r="V27" s="5">
        <v>13.885999999999999</v>
      </c>
      <c r="W27" s="5">
        <v>19.437000000000001</v>
      </c>
      <c r="X27" s="5">
        <v>20.077999999999999</v>
      </c>
      <c r="Y27" s="5">
        <v>28.353000000000002</v>
      </c>
      <c r="Z27" s="5">
        <v>36.433999999999997</v>
      </c>
      <c r="AA27" s="5">
        <v>30.501999999999999</v>
      </c>
      <c r="AB27" s="5">
        <v>19.989000000000001</v>
      </c>
      <c r="AC27" s="5">
        <v>25.896999999999998</v>
      </c>
      <c r="AD27" s="5">
        <v>19.693999999999999</v>
      </c>
      <c r="AE27" s="5">
        <v>11.935</v>
      </c>
      <c r="AF27" s="5">
        <v>15.906000000000001</v>
      </c>
      <c r="AG27" s="5">
        <v>9.4280000000000008</v>
      </c>
      <c r="AH27" s="5">
        <v>10.4</v>
      </c>
      <c r="AI27" s="5">
        <v>12.356</v>
      </c>
      <c r="AJ27" s="5">
        <v>8.19</v>
      </c>
      <c r="AK27" s="5">
        <v>12</v>
      </c>
      <c r="AM27" s="13">
        <f>+AO27/$AO$3</f>
        <v>1.7052116117882463E-2</v>
      </c>
      <c r="AN27" s="7">
        <f>IF(AK27=1,AM27,AM27+AN25)</f>
        <v>0.88956954445808389</v>
      </c>
      <c r="AO27" s="5">
        <f>SUM(G27:AJ27)</f>
        <v>452.94900000000001</v>
      </c>
    </row>
    <row r="28" spans="1:41" x14ac:dyDescent="0.25">
      <c r="A28" s="1" t="s">
        <v>118</v>
      </c>
      <c r="B28" s="1" t="s">
        <v>93</v>
      </c>
      <c r="C28" s="1" t="s">
        <v>8</v>
      </c>
      <c r="D28" s="1" t="s">
        <v>52</v>
      </c>
      <c r="E28" s="34" t="s">
        <v>21</v>
      </c>
      <c r="F28" s="34" t="s">
        <v>11</v>
      </c>
      <c r="G28" s="5" t="s">
        <v>13</v>
      </c>
      <c r="H28" s="5" t="s">
        <v>13</v>
      </c>
      <c r="I28" s="5" t="s">
        <v>13</v>
      </c>
      <c r="J28" s="5" t="s">
        <v>13</v>
      </c>
      <c r="K28" s="5" t="s">
        <v>13</v>
      </c>
      <c r="L28" s="5" t="s">
        <v>13</v>
      </c>
      <c r="M28" s="5" t="s">
        <v>13</v>
      </c>
      <c r="N28" s="5" t="s">
        <v>13</v>
      </c>
      <c r="O28" s="5" t="s">
        <v>13</v>
      </c>
      <c r="P28" s="5" t="s">
        <v>13</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13</v>
      </c>
      <c r="AJ28" s="5" t="s">
        <v>13</v>
      </c>
      <c r="AK28" s="1">
        <v>12</v>
      </c>
    </row>
    <row r="29" spans="1:41" x14ac:dyDescent="0.25">
      <c r="A29" s="1" t="s">
        <v>118</v>
      </c>
      <c r="B29" s="1" t="s">
        <v>93</v>
      </c>
      <c r="C29" s="1" t="s">
        <v>8</v>
      </c>
      <c r="D29" s="1" t="s">
        <v>27</v>
      </c>
      <c r="E29" s="34" t="s">
        <v>22</v>
      </c>
      <c r="F29" s="34" t="s">
        <v>10</v>
      </c>
      <c r="G29" s="5">
        <v>3.6480000000000001</v>
      </c>
      <c r="H29" s="5">
        <v>11.898</v>
      </c>
      <c r="I29" s="5">
        <v>5</v>
      </c>
      <c r="J29" s="5">
        <v>2</v>
      </c>
      <c r="K29" s="5">
        <v>3.1339999999999999</v>
      </c>
      <c r="L29" s="5">
        <v>13</v>
      </c>
      <c r="M29" s="5">
        <v>18</v>
      </c>
      <c r="N29" s="5">
        <v>12</v>
      </c>
      <c r="O29" s="5">
        <v>6.5</v>
      </c>
      <c r="P29" s="5">
        <v>16.600000000000001</v>
      </c>
      <c r="Q29" s="5">
        <v>10</v>
      </c>
      <c r="R29" s="5">
        <v>19.265999999999998</v>
      </c>
      <c r="S29" s="5">
        <v>13.291</v>
      </c>
      <c r="T29" s="5">
        <v>20.7</v>
      </c>
      <c r="U29" s="5">
        <v>27.975999999999999</v>
      </c>
      <c r="V29" s="5">
        <v>16.100000000000001</v>
      </c>
      <c r="W29" s="5">
        <v>18.899999999999999</v>
      </c>
      <c r="X29" s="5">
        <v>7.7060000000000004</v>
      </c>
      <c r="Y29" s="5">
        <v>6.0270000000000001</v>
      </c>
      <c r="Z29" s="5">
        <v>15.3</v>
      </c>
      <c r="AA29" s="5">
        <v>12.084</v>
      </c>
      <c r="AB29" s="5">
        <v>15.222</v>
      </c>
      <c r="AC29" s="5">
        <v>14.202</v>
      </c>
      <c r="AD29" s="5">
        <v>13.836</v>
      </c>
      <c r="AE29" s="5">
        <v>14.42</v>
      </c>
      <c r="AF29" s="5">
        <v>14.153</v>
      </c>
      <c r="AG29" s="5">
        <v>14.135999999999999</v>
      </c>
      <c r="AH29" s="5">
        <v>14.236000000000001</v>
      </c>
      <c r="AI29" s="5">
        <v>14.175000000000001</v>
      </c>
      <c r="AK29" s="5">
        <v>13</v>
      </c>
      <c r="AM29" s="13">
        <f>+AO29/$AO$3</f>
        <v>1.4061485710731845E-2</v>
      </c>
      <c r="AN29" s="7">
        <f>IF(AK29=1,AM29,AM29+AN27)</f>
        <v>0.90363103016881574</v>
      </c>
      <c r="AO29" s="5">
        <f>SUM(G29:AJ29)</f>
        <v>373.51</v>
      </c>
    </row>
    <row r="30" spans="1:41" x14ac:dyDescent="0.25">
      <c r="A30" s="1" t="s">
        <v>118</v>
      </c>
      <c r="B30" s="1" t="s">
        <v>93</v>
      </c>
      <c r="C30" s="1" t="s">
        <v>8</v>
      </c>
      <c r="D30" s="1" t="s">
        <v>27</v>
      </c>
      <c r="E30" s="34" t="s">
        <v>22</v>
      </c>
      <c r="F30" s="34" t="s">
        <v>11</v>
      </c>
      <c r="G30" s="5" t="s">
        <v>13</v>
      </c>
      <c r="H30" s="5" t="s">
        <v>13</v>
      </c>
      <c r="I30" s="5" t="s">
        <v>13</v>
      </c>
      <c r="J30" s="5" t="s">
        <v>13</v>
      </c>
      <c r="K30" s="5" t="s">
        <v>13</v>
      </c>
      <c r="L30" s="5" t="s">
        <v>13</v>
      </c>
      <c r="M30" s="5" t="s">
        <v>13</v>
      </c>
      <c r="N30" s="5" t="s">
        <v>13</v>
      </c>
      <c r="O30" s="5" t="s">
        <v>13</v>
      </c>
      <c r="P30" s="5" t="s">
        <v>13</v>
      </c>
      <c r="Q30" s="5" t="s">
        <v>13</v>
      </c>
      <c r="R30" s="5" t="s">
        <v>13</v>
      </c>
      <c r="S30" s="5" t="s">
        <v>13</v>
      </c>
      <c r="T30" s="5" t="s">
        <v>13</v>
      </c>
      <c r="U30" s="5" t="s">
        <v>13</v>
      </c>
      <c r="V30" s="5" t="s">
        <v>13</v>
      </c>
      <c r="W30" s="5" t="s">
        <v>13</v>
      </c>
      <c r="X30" s="5" t="s">
        <v>15</v>
      </c>
      <c r="Y30" s="5" t="s">
        <v>15</v>
      </c>
      <c r="Z30" s="5" t="s">
        <v>15</v>
      </c>
      <c r="AA30" s="5" t="s">
        <v>15</v>
      </c>
      <c r="AB30" s="5" t="s">
        <v>15</v>
      </c>
      <c r="AC30" s="5">
        <v>-1</v>
      </c>
      <c r="AD30" s="5">
        <v>-1</v>
      </c>
      <c r="AE30" s="5">
        <v>-1</v>
      </c>
      <c r="AF30" s="5">
        <v>-1</v>
      </c>
      <c r="AG30" s="5">
        <v>-1</v>
      </c>
      <c r="AH30" s="5">
        <v>-1</v>
      </c>
      <c r="AI30" s="5">
        <v>-1</v>
      </c>
      <c r="AK30" s="1">
        <v>13</v>
      </c>
    </row>
    <row r="31" spans="1:41" x14ac:dyDescent="0.25">
      <c r="A31" s="1" t="s">
        <v>118</v>
      </c>
      <c r="B31" s="1" t="s">
        <v>93</v>
      </c>
      <c r="C31" s="1" t="s">
        <v>8</v>
      </c>
      <c r="D31" s="1" t="s">
        <v>41</v>
      </c>
      <c r="E31" s="34" t="s">
        <v>21</v>
      </c>
      <c r="F31" s="34" t="s">
        <v>10</v>
      </c>
      <c r="G31" s="5">
        <v>1.034</v>
      </c>
      <c r="H31" s="5">
        <v>10.581</v>
      </c>
      <c r="I31" s="5">
        <v>18.178999999999998</v>
      </c>
      <c r="J31" s="5">
        <v>8.1549999999999994</v>
      </c>
      <c r="K31" s="5">
        <v>32.222000000000001</v>
      </c>
      <c r="L31" s="5">
        <v>9.8260000000000005</v>
      </c>
      <c r="M31" s="5">
        <v>13.048</v>
      </c>
      <c r="N31" s="5">
        <v>3.62</v>
      </c>
      <c r="O31" s="5">
        <v>2.25</v>
      </c>
      <c r="P31" s="5">
        <v>5</v>
      </c>
      <c r="Q31" s="5">
        <v>12.315</v>
      </c>
      <c r="R31" s="5">
        <v>5.8540000000000001</v>
      </c>
      <c r="S31" s="5">
        <v>5.9329999999999998</v>
      </c>
      <c r="T31" s="5">
        <v>5.4370000000000003</v>
      </c>
      <c r="U31" s="5">
        <v>12.099</v>
      </c>
      <c r="V31" s="5">
        <v>10.08</v>
      </c>
      <c r="W31" s="5">
        <v>10.946</v>
      </c>
      <c r="X31" s="5">
        <v>14.843999999999999</v>
      </c>
      <c r="Y31" s="5">
        <v>14.46</v>
      </c>
      <c r="Z31" s="5">
        <v>38.546999999999997</v>
      </c>
      <c r="AA31" s="5">
        <v>32.515000000000001</v>
      </c>
      <c r="AB31" s="5">
        <v>38.356999999999999</v>
      </c>
      <c r="AC31" s="5">
        <v>31.882999999999999</v>
      </c>
      <c r="AD31" s="5">
        <v>19.922999999999998</v>
      </c>
      <c r="AI31" s="5">
        <v>0.35899999999999999</v>
      </c>
      <c r="AK31" s="5">
        <v>14</v>
      </c>
      <c r="AM31" s="13">
        <f>+AO31/$AO$3</f>
        <v>1.3457516833707746E-2</v>
      </c>
      <c r="AN31" s="7">
        <f>IF(AK31=1,AM31,AM31+AN29)</f>
        <v>0.91708854700252351</v>
      </c>
      <c r="AO31" s="5">
        <f>SUM(G31:AJ31)</f>
        <v>357.46699999999998</v>
      </c>
    </row>
    <row r="32" spans="1:41" x14ac:dyDescent="0.25">
      <c r="A32" s="1" t="s">
        <v>118</v>
      </c>
      <c r="B32" s="1" t="s">
        <v>93</v>
      </c>
      <c r="C32" s="1" t="s">
        <v>8</v>
      </c>
      <c r="D32" s="1" t="s">
        <v>41</v>
      </c>
      <c r="E32" s="34" t="s">
        <v>21</v>
      </c>
      <c r="F32" s="34"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I32" s="5" t="s">
        <v>15</v>
      </c>
      <c r="AK32" s="1">
        <v>14</v>
      </c>
    </row>
    <row r="33" spans="1:41" x14ac:dyDescent="0.25">
      <c r="A33" s="1" t="s">
        <v>118</v>
      </c>
      <c r="B33" s="1" t="s">
        <v>93</v>
      </c>
      <c r="C33" s="1" t="s">
        <v>8</v>
      </c>
      <c r="D33" s="1" t="s">
        <v>215</v>
      </c>
      <c r="E33" s="34" t="s">
        <v>21</v>
      </c>
      <c r="F33" s="34" t="s">
        <v>10</v>
      </c>
      <c r="L33" s="5">
        <v>0.75</v>
      </c>
      <c r="M33" s="5">
        <v>0.65</v>
      </c>
      <c r="P33" s="5">
        <v>1</v>
      </c>
      <c r="Q33" s="5">
        <v>5.28</v>
      </c>
      <c r="R33" s="5">
        <v>18.818000000000001</v>
      </c>
      <c r="S33" s="5">
        <v>29.747</v>
      </c>
      <c r="T33" s="5">
        <v>21.984999999999999</v>
      </c>
      <c r="U33" s="5">
        <v>2.3879999999999999</v>
      </c>
      <c r="V33" s="5">
        <v>35.234000000000002</v>
      </c>
      <c r="W33" s="5">
        <v>39.796999999999997</v>
      </c>
      <c r="X33" s="5">
        <v>10.867000000000001</v>
      </c>
      <c r="Y33" s="5">
        <v>17.844000000000001</v>
      </c>
      <c r="Z33" s="5">
        <v>21.952999999999999</v>
      </c>
      <c r="AA33" s="5">
        <v>10.489000000000001</v>
      </c>
      <c r="AB33" s="5">
        <v>8.3699999999999992</v>
      </c>
      <c r="AC33" s="5">
        <v>6.5250000000000004</v>
      </c>
      <c r="AD33" s="5">
        <v>10.805999999999999</v>
      </c>
      <c r="AE33" s="5">
        <v>12.366</v>
      </c>
      <c r="AH33" s="5">
        <v>0.91800000000000004</v>
      </c>
      <c r="AI33" s="5">
        <v>9.2330000000000005</v>
      </c>
      <c r="AJ33" s="5">
        <v>0.53300000000000003</v>
      </c>
      <c r="AK33" s="5">
        <v>15</v>
      </c>
      <c r="AM33" s="13">
        <f>+AO33/$AO$3</f>
        <v>9.9972416131883339E-3</v>
      </c>
      <c r="AN33" s="7">
        <f>IF(AK33=1,AM33,AM33+AN31)</f>
        <v>0.92708578861571189</v>
      </c>
      <c r="AO33" s="5">
        <f>SUM(G33:AJ33)</f>
        <v>265.55300000000005</v>
      </c>
    </row>
    <row r="34" spans="1:41" x14ac:dyDescent="0.25">
      <c r="A34" s="1" t="s">
        <v>118</v>
      </c>
      <c r="B34" s="1" t="s">
        <v>93</v>
      </c>
      <c r="C34" s="1" t="s">
        <v>8</v>
      </c>
      <c r="D34" s="1" t="s">
        <v>215</v>
      </c>
      <c r="E34" s="34" t="s">
        <v>21</v>
      </c>
      <c r="F34" s="34" t="s">
        <v>11</v>
      </c>
      <c r="L34" s="5">
        <v>-1</v>
      </c>
      <c r="M34" s="5">
        <v>-1</v>
      </c>
      <c r="P34" s="5">
        <v>-1</v>
      </c>
      <c r="Q34" s="5" t="s">
        <v>15</v>
      </c>
      <c r="R34" s="5" t="s">
        <v>15</v>
      </c>
      <c r="S34" s="5" t="s">
        <v>15</v>
      </c>
      <c r="T34" s="5" t="s">
        <v>15</v>
      </c>
      <c r="U34" s="5" t="s">
        <v>15</v>
      </c>
      <c r="V34" s="5" t="s">
        <v>13</v>
      </c>
      <c r="W34" s="5" t="s">
        <v>13</v>
      </c>
      <c r="X34" s="5" t="s">
        <v>13</v>
      </c>
      <c r="Y34" s="5" t="s">
        <v>13</v>
      </c>
      <c r="Z34" s="5" t="s">
        <v>13</v>
      </c>
      <c r="AA34" s="5" t="s">
        <v>13</v>
      </c>
      <c r="AB34" s="5" t="s">
        <v>13</v>
      </c>
      <c r="AC34" s="5" t="s">
        <v>13</v>
      </c>
      <c r="AD34" s="5" t="s">
        <v>13</v>
      </c>
      <c r="AE34" s="5" t="s">
        <v>13</v>
      </c>
      <c r="AF34" s="5" t="s">
        <v>24</v>
      </c>
      <c r="AG34" s="5" t="s">
        <v>24</v>
      </c>
      <c r="AH34" s="5" t="s">
        <v>15</v>
      </c>
      <c r="AI34" s="5" t="s">
        <v>13</v>
      </c>
      <c r="AJ34" s="5" t="s">
        <v>15</v>
      </c>
      <c r="AK34" s="1">
        <v>15</v>
      </c>
    </row>
    <row r="35" spans="1:41" x14ac:dyDescent="0.25">
      <c r="A35" s="1" t="s">
        <v>118</v>
      </c>
      <c r="B35" s="1" t="s">
        <v>93</v>
      </c>
      <c r="C35" s="1" t="s">
        <v>8</v>
      </c>
      <c r="D35" s="1" t="s">
        <v>40</v>
      </c>
      <c r="E35" s="34" t="s">
        <v>21</v>
      </c>
      <c r="F35" s="34" t="s">
        <v>10</v>
      </c>
      <c r="N35" s="5">
        <v>0.5</v>
      </c>
      <c r="O35" s="5">
        <v>15.1</v>
      </c>
      <c r="P35" s="5">
        <v>7.6689999999999996</v>
      </c>
      <c r="Q35" s="5">
        <v>14</v>
      </c>
      <c r="R35" s="5">
        <v>33.164000000000001</v>
      </c>
      <c r="S35" s="5">
        <v>10.419</v>
      </c>
      <c r="T35" s="5">
        <v>11.984</v>
      </c>
      <c r="U35" s="5">
        <v>11.461</v>
      </c>
      <c r="V35" s="5">
        <v>17.169</v>
      </c>
      <c r="W35" s="5">
        <v>13.538</v>
      </c>
      <c r="AC35" s="5">
        <v>36.594000000000001</v>
      </c>
      <c r="AD35" s="5">
        <v>15.039</v>
      </c>
      <c r="AE35" s="5">
        <v>8.5429999999999993</v>
      </c>
      <c r="AF35" s="5">
        <v>10.678000000000001</v>
      </c>
      <c r="AG35" s="5">
        <v>18.663</v>
      </c>
      <c r="AH35" s="5">
        <v>13.52</v>
      </c>
      <c r="AI35" s="5">
        <v>1.349</v>
      </c>
      <c r="AJ35" s="5">
        <v>11.185</v>
      </c>
      <c r="AK35" s="5">
        <v>16</v>
      </c>
      <c r="AM35" s="13">
        <f>+AO35/$AO$3</f>
        <v>9.4333666621151564E-3</v>
      </c>
      <c r="AN35" s="7">
        <f>IF(AK35=1,AM35,AM35+AN33)</f>
        <v>0.93651915527782703</v>
      </c>
      <c r="AO35" s="5">
        <f>SUM(G35:AJ35)</f>
        <v>250.57499999999999</v>
      </c>
    </row>
    <row r="36" spans="1:41" x14ac:dyDescent="0.25">
      <c r="A36" s="1" t="s">
        <v>118</v>
      </c>
      <c r="B36" s="1" t="s">
        <v>93</v>
      </c>
      <c r="C36" s="1" t="s">
        <v>8</v>
      </c>
      <c r="D36" s="1" t="s">
        <v>40</v>
      </c>
      <c r="E36" s="34" t="s">
        <v>21</v>
      </c>
      <c r="F36" s="34" t="s">
        <v>11</v>
      </c>
      <c r="N36" s="5">
        <v>-1</v>
      </c>
      <c r="O36" s="5">
        <v>-1</v>
      </c>
      <c r="P36" s="5">
        <v>-1</v>
      </c>
      <c r="Q36" s="5">
        <v>-1</v>
      </c>
      <c r="R36" s="5" t="s">
        <v>15</v>
      </c>
      <c r="S36" s="5" t="s">
        <v>15</v>
      </c>
      <c r="T36" s="5" t="s">
        <v>15</v>
      </c>
      <c r="U36" s="5" t="s">
        <v>15</v>
      </c>
      <c r="V36" s="5" t="s">
        <v>15</v>
      </c>
      <c r="W36" s="5">
        <v>-1</v>
      </c>
      <c r="AC36" s="5">
        <v>-1</v>
      </c>
      <c r="AD36" s="5">
        <v>-1</v>
      </c>
      <c r="AE36" s="5">
        <v>-1</v>
      </c>
      <c r="AF36" s="5">
        <v>-1</v>
      </c>
      <c r="AG36" s="5">
        <v>-1</v>
      </c>
      <c r="AH36" s="5">
        <v>-1</v>
      </c>
      <c r="AI36" s="5">
        <v>-1</v>
      </c>
      <c r="AJ36" s="5">
        <v>-1</v>
      </c>
      <c r="AK36" s="1">
        <v>16</v>
      </c>
    </row>
    <row r="37" spans="1:41" x14ac:dyDescent="0.25">
      <c r="A37" s="1" t="s">
        <v>118</v>
      </c>
      <c r="B37" s="1" t="s">
        <v>93</v>
      </c>
      <c r="C37" s="1" t="s">
        <v>30</v>
      </c>
      <c r="D37" s="1" t="s">
        <v>70</v>
      </c>
      <c r="E37" s="34" t="s">
        <v>28</v>
      </c>
      <c r="F37" s="34" t="s">
        <v>10</v>
      </c>
      <c r="G37" s="5">
        <v>12</v>
      </c>
      <c r="H37" s="5">
        <v>11</v>
      </c>
      <c r="I37" s="5">
        <v>9</v>
      </c>
      <c r="J37" s="5">
        <v>7</v>
      </c>
      <c r="K37" s="5">
        <v>7</v>
      </c>
      <c r="L37" s="5">
        <v>9</v>
      </c>
      <c r="M37" s="5">
        <v>8</v>
      </c>
      <c r="N37" s="5">
        <v>11.999000000000001</v>
      </c>
      <c r="O37" s="5">
        <v>12.948</v>
      </c>
      <c r="P37" s="5">
        <v>11.54</v>
      </c>
      <c r="Q37" s="5">
        <v>13.065</v>
      </c>
      <c r="R37" s="5">
        <v>12.702999999999999</v>
      </c>
      <c r="S37" s="5">
        <v>10.608000000000001</v>
      </c>
      <c r="T37" s="5">
        <v>10.239000000000001</v>
      </c>
      <c r="U37" s="5">
        <v>9.0129999999999999</v>
      </c>
      <c r="V37" s="5">
        <v>9.94</v>
      </c>
      <c r="W37" s="5">
        <v>11.956</v>
      </c>
      <c r="X37" s="5">
        <v>11.801</v>
      </c>
      <c r="Y37" s="5">
        <v>37</v>
      </c>
      <c r="AK37" s="5">
        <v>17</v>
      </c>
      <c r="AM37" s="13">
        <f>+AO37/$AO$3</f>
        <v>8.5011170017182374E-3</v>
      </c>
      <c r="AN37" s="7">
        <f>IF(AK37=1,AM37,AM37+AN35)</f>
        <v>0.94502027227954521</v>
      </c>
      <c r="AO37" s="5">
        <f>SUM(G37:AJ37)</f>
        <v>225.81199999999998</v>
      </c>
    </row>
    <row r="38" spans="1:41" ht="12.6" thickBot="1" x14ac:dyDescent="0.3">
      <c r="A38" s="1" t="s">
        <v>118</v>
      </c>
      <c r="B38" s="1" t="s">
        <v>93</v>
      </c>
      <c r="C38" s="1" t="s">
        <v>30</v>
      </c>
      <c r="D38" s="1" t="s">
        <v>70</v>
      </c>
      <c r="E38" s="34" t="s">
        <v>28</v>
      </c>
      <c r="F38" s="34" t="s">
        <v>11</v>
      </c>
      <c r="G38" s="5">
        <v>-1</v>
      </c>
      <c r="H38" s="5">
        <v>-1</v>
      </c>
      <c r="I38" s="5">
        <v>-1</v>
      </c>
      <c r="J38" s="5">
        <v>-1</v>
      </c>
      <c r="K38" s="5">
        <v>-1</v>
      </c>
      <c r="L38" s="5">
        <v>-1</v>
      </c>
      <c r="M38" s="5">
        <v>-1</v>
      </c>
      <c r="N38" s="5">
        <v>-1</v>
      </c>
      <c r="O38" s="5">
        <v>-1</v>
      </c>
      <c r="P38" s="5">
        <v>-1</v>
      </c>
      <c r="Q38" s="5">
        <v>-1</v>
      </c>
      <c r="R38" s="5">
        <v>-1</v>
      </c>
      <c r="S38" s="5">
        <v>-1</v>
      </c>
      <c r="T38" s="5">
        <v>-1</v>
      </c>
      <c r="U38" s="5">
        <v>-1</v>
      </c>
      <c r="V38" s="5">
        <v>-1</v>
      </c>
      <c r="W38" s="5">
        <v>-1</v>
      </c>
      <c r="X38" s="5">
        <v>-1</v>
      </c>
      <c r="Y38" s="5">
        <v>-1</v>
      </c>
      <c r="AK38" s="31">
        <v>17</v>
      </c>
    </row>
    <row r="39" spans="1:41" x14ac:dyDescent="0.25">
      <c r="A39" s="1" t="s">
        <v>118</v>
      </c>
      <c r="B39" s="1" t="s">
        <v>93</v>
      </c>
      <c r="C39" s="1" t="s">
        <v>8</v>
      </c>
      <c r="D39" s="1" t="s">
        <v>152</v>
      </c>
      <c r="E39" s="34" t="s">
        <v>21</v>
      </c>
      <c r="F39" s="34" t="s">
        <v>10</v>
      </c>
      <c r="H39" s="5">
        <v>9</v>
      </c>
      <c r="I39" s="5">
        <v>11</v>
      </c>
      <c r="J39" s="5">
        <v>9</v>
      </c>
      <c r="K39" s="5">
        <v>11</v>
      </c>
      <c r="L39" s="5">
        <v>15</v>
      </c>
      <c r="M39" s="5">
        <v>30</v>
      </c>
      <c r="N39" s="5">
        <v>2.4</v>
      </c>
      <c r="O39" s="5">
        <v>19.8</v>
      </c>
      <c r="P39" s="5">
        <v>22.8</v>
      </c>
      <c r="Q39" s="5">
        <v>7.6</v>
      </c>
      <c r="R39" s="5">
        <v>6.4690000000000003</v>
      </c>
      <c r="S39" s="5">
        <v>8.5950000000000006</v>
      </c>
      <c r="T39" s="5">
        <v>5.6</v>
      </c>
      <c r="U39" s="5">
        <v>9.9</v>
      </c>
      <c r="V39" s="5">
        <v>4.5</v>
      </c>
      <c r="W39" s="5">
        <v>8.5</v>
      </c>
      <c r="X39" s="5">
        <v>8.0640000000000001</v>
      </c>
      <c r="Y39" s="5">
        <v>2.7360000000000002</v>
      </c>
      <c r="Z39" s="5">
        <v>3.581</v>
      </c>
      <c r="AA39" s="5">
        <v>2.1179999999999999</v>
      </c>
      <c r="AC39" s="5">
        <v>0.223</v>
      </c>
      <c r="AD39" s="5">
        <v>0.26300000000000001</v>
      </c>
      <c r="AE39" s="5">
        <v>2.5249999999999999</v>
      </c>
      <c r="AF39" s="5">
        <v>2.2210000000000001</v>
      </c>
      <c r="AG39" s="5">
        <v>2.88</v>
      </c>
      <c r="AH39" s="5">
        <v>1.8109999999999999</v>
      </c>
      <c r="AI39" s="5">
        <v>1.569</v>
      </c>
      <c r="AJ39" s="5">
        <v>2.1259999999999999</v>
      </c>
      <c r="AK39" s="5">
        <v>18</v>
      </c>
      <c r="AM39" s="13">
        <f>+AO39/$AO$3</f>
        <v>7.9540702054808031E-3</v>
      </c>
      <c r="AN39" s="7">
        <f>IF(AK39=1,AM39,AM39+AN37)</f>
        <v>0.95297434248502599</v>
      </c>
      <c r="AO39" s="5">
        <f>SUM(G39:AJ39)</f>
        <v>211.28099999999998</v>
      </c>
    </row>
    <row r="40" spans="1:41" x14ac:dyDescent="0.25">
      <c r="A40" s="1" t="s">
        <v>118</v>
      </c>
      <c r="B40" s="1" t="s">
        <v>93</v>
      </c>
      <c r="C40" s="1" t="s">
        <v>8</v>
      </c>
      <c r="D40" s="1" t="s">
        <v>152</v>
      </c>
      <c r="E40" s="34" t="s">
        <v>21</v>
      </c>
      <c r="F40" s="34" t="s">
        <v>11</v>
      </c>
      <c r="H40" s="5">
        <v>-1</v>
      </c>
      <c r="I40" s="5">
        <v>-1</v>
      </c>
      <c r="J40" s="5">
        <v>-1</v>
      </c>
      <c r="K40" s="5">
        <v>-1</v>
      </c>
      <c r="L40" s="5">
        <v>-1</v>
      </c>
      <c r="M40" s="5">
        <v>-1</v>
      </c>
      <c r="N40" s="5" t="s">
        <v>15</v>
      </c>
      <c r="O40" s="5" t="s">
        <v>15</v>
      </c>
      <c r="P40" s="5" t="s">
        <v>15</v>
      </c>
      <c r="Q40" s="5" t="s">
        <v>15</v>
      </c>
      <c r="R40" s="5" t="s">
        <v>15</v>
      </c>
      <c r="S40" s="5" t="s">
        <v>15</v>
      </c>
      <c r="T40" s="5" t="s">
        <v>15</v>
      </c>
      <c r="U40" s="5" t="s">
        <v>15</v>
      </c>
      <c r="V40" s="5" t="s">
        <v>15</v>
      </c>
      <c r="W40" s="5" t="s">
        <v>15</v>
      </c>
      <c r="X40" s="5" t="s">
        <v>15</v>
      </c>
      <c r="Y40" s="5" t="s">
        <v>15</v>
      </c>
      <c r="Z40" s="5" t="s">
        <v>15</v>
      </c>
      <c r="AA40" s="5" t="s">
        <v>15</v>
      </c>
      <c r="AC40" s="5" t="s">
        <v>15</v>
      </c>
      <c r="AD40" s="5" t="s">
        <v>15</v>
      </c>
      <c r="AE40" s="5" t="s">
        <v>15</v>
      </c>
      <c r="AF40" s="5" t="s">
        <v>15</v>
      </c>
      <c r="AG40" s="5" t="s">
        <v>15</v>
      </c>
      <c r="AH40" s="5" t="s">
        <v>15</v>
      </c>
      <c r="AI40" s="5" t="s">
        <v>15</v>
      </c>
      <c r="AJ40" s="5" t="s">
        <v>15</v>
      </c>
      <c r="AK40" s="1">
        <v>18</v>
      </c>
    </row>
    <row r="41" spans="1:41" x14ac:dyDescent="0.25">
      <c r="A41" s="1" t="s">
        <v>118</v>
      </c>
      <c r="B41" s="1" t="s">
        <v>93</v>
      </c>
      <c r="C41" s="1" t="s">
        <v>8</v>
      </c>
      <c r="D41" s="1" t="s">
        <v>153</v>
      </c>
      <c r="E41" s="34" t="s">
        <v>32</v>
      </c>
      <c r="F41" s="34" t="s">
        <v>10</v>
      </c>
      <c r="L41" s="5">
        <v>115</v>
      </c>
      <c r="R41" s="5">
        <v>0.17399999999999999</v>
      </c>
      <c r="S41" s="5">
        <v>0.23</v>
      </c>
      <c r="T41" s="5">
        <v>4.2759999999999998</v>
      </c>
      <c r="U41" s="5">
        <v>7.7729999999999997</v>
      </c>
      <c r="V41" s="5">
        <v>14.53</v>
      </c>
      <c r="W41" s="5">
        <v>20.568000000000001</v>
      </c>
      <c r="X41" s="5">
        <v>6.1920000000000002</v>
      </c>
      <c r="Y41" s="5">
        <v>0.20200000000000001</v>
      </c>
      <c r="Z41" s="5">
        <v>0.97</v>
      </c>
      <c r="AK41" s="5">
        <v>19</v>
      </c>
      <c r="AM41" s="13">
        <f>+AO41/$AO$3</f>
        <v>6.3967694159165799E-3</v>
      </c>
      <c r="AN41" s="7">
        <f>IF(AK41=1,AM41,AM41+AN39)</f>
        <v>0.9593711119009426</v>
      </c>
      <c r="AO41" s="5">
        <f>SUM(G41:AJ41)</f>
        <v>169.91500000000002</v>
      </c>
    </row>
    <row r="42" spans="1:41" x14ac:dyDescent="0.25">
      <c r="A42" s="1" t="s">
        <v>118</v>
      </c>
      <c r="B42" s="1" t="s">
        <v>93</v>
      </c>
      <c r="C42" s="1" t="s">
        <v>8</v>
      </c>
      <c r="D42" s="1" t="s">
        <v>153</v>
      </c>
      <c r="E42" s="34" t="s">
        <v>32</v>
      </c>
      <c r="F42" s="34" t="s">
        <v>11</v>
      </c>
      <c r="L42" s="5">
        <v>-1</v>
      </c>
      <c r="R42" s="5">
        <v>-1</v>
      </c>
      <c r="S42" s="5">
        <v>-1</v>
      </c>
      <c r="T42" s="5">
        <v>-1</v>
      </c>
      <c r="U42" s="5">
        <v>-1</v>
      </c>
      <c r="V42" s="5">
        <v>-1</v>
      </c>
      <c r="W42" s="5">
        <v>-1</v>
      </c>
      <c r="X42" s="5">
        <v>-1</v>
      </c>
      <c r="Y42" s="5">
        <v>-1</v>
      </c>
      <c r="Z42" s="5">
        <v>-1</v>
      </c>
      <c r="AK42" s="1">
        <v>19</v>
      </c>
    </row>
    <row r="43" spans="1:41" x14ac:dyDescent="0.25">
      <c r="A43" s="1" t="s">
        <v>118</v>
      </c>
      <c r="B43" s="1" t="s">
        <v>93</v>
      </c>
      <c r="C43" s="1" t="s">
        <v>8</v>
      </c>
      <c r="D43" s="1" t="s">
        <v>56</v>
      </c>
      <c r="E43" s="34" t="s">
        <v>21</v>
      </c>
      <c r="F43" s="34" t="s">
        <v>10</v>
      </c>
      <c r="G43" s="5">
        <v>1.667</v>
      </c>
      <c r="H43" s="5">
        <v>2.9329999999999998</v>
      </c>
      <c r="I43" s="5">
        <v>0.48899999999999999</v>
      </c>
      <c r="J43" s="5">
        <v>0.97799999999999998</v>
      </c>
      <c r="K43" s="5">
        <v>24.443999999999999</v>
      </c>
      <c r="L43" s="5">
        <v>22</v>
      </c>
      <c r="M43" s="5">
        <v>15.807</v>
      </c>
      <c r="N43" s="5">
        <v>20.75</v>
      </c>
      <c r="O43" s="5">
        <v>19.518999999999998</v>
      </c>
      <c r="P43" s="5">
        <v>0.97799999999999998</v>
      </c>
      <c r="Q43" s="5">
        <v>9.2889999999999997</v>
      </c>
      <c r="R43" s="5">
        <v>1.956</v>
      </c>
      <c r="S43" s="5">
        <v>5.3780000000000001</v>
      </c>
      <c r="T43" s="5">
        <v>9.1639999999999997</v>
      </c>
      <c r="U43" s="5">
        <v>2.7080000000000002</v>
      </c>
      <c r="V43" s="5">
        <v>5.75</v>
      </c>
      <c r="W43" s="5">
        <v>5.3639999999999999</v>
      </c>
      <c r="X43" s="5">
        <v>4.6070000000000002</v>
      </c>
      <c r="AK43" s="5">
        <v>20</v>
      </c>
      <c r="AM43" s="13">
        <f>+AO43/$AO$3</f>
        <v>5.7893746729192081E-3</v>
      </c>
      <c r="AN43" s="7">
        <f>IF(AK43=1,AM43,AM43+AN41)</f>
        <v>0.96516048657386178</v>
      </c>
      <c r="AO43" s="5">
        <f>SUM(G43:AJ43)</f>
        <v>153.78099999999998</v>
      </c>
    </row>
    <row r="44" spans="1:41" x14ac:dyDescent="0.25">
      <c r="A44" s="1" t="s">
        <v>118</v>
      </c>
      <c r="B44" s="1" t="s">
        <v>93</v>
      </c>
      <c r="C44" s="1" t="s">
        <v>8</v>
      </c>
      <c r="D44" s="1" t="s">
        <v>56</v>
      </c>
      <c r="E44" s="34" t="s">
        <v>21</v>
      </c>
      <c r="F44" s="34" t="s">
        <v>11</v>
      </c>
      <c r="G44" s="5">
        <v>-1</v>
      </c>
      <c r="H44" s="5">
        <v>-1</v>
      </c>
      <c r="I44" s="5">
        <v>-1</v>
      </c>
      <c r="J44" s="5">
        <v>-1</v>
      </c>
      <c r="K44" s="5">
        <v>-1</v>
      </c>
      <c r="L44" s="5">
        <v>-1</v>
      </c>
      <c r="M44" s="5">
        <v>-1</v>
      </c>
      <c r="N44" s="5">
        <v>-1</v>
      </c>
      <c r="O44" s="5">
        <v>-1</v>
      </c>
      <c r="P44" s="5">
        <v>-1</v>
      </c>
      <c r="Q44" s="5">
        <v>-1</v>
      </c>
      <c r="R44" s="5">
        <v>-1</v>
      </c>
      <c r="S44" s="5">
        <v>-1</v>
      </c>
      <c r="T44" s="5">
        <v>-1</v>
      </c>
      <c r="U44" s="5">
        <v>-1</v>
      </c>
      <c r="V44" s="5">
        <v>-1</v>
      </c>
      <c r="W44" s="5">
        <v>-1</v>
      </c>
      <c r="X44" s="5">
        <v>-1</v>
      </c>
      <c r="AK44" s="1">
        <v>20</v>
      </c>
    </row>
    <row r="45" spans="1:41" x14ac:dyDescent="0.25">
      <c r="A45" s="1" t="s">
        <v>118</v>
      </c>
      <c r="B45" s="1" t="s">
        <v>93</v>
      </c>
      <c r="C45" s="1" t="s">
        <v>8</v>
      </c>
      <c r="D45" s="1" t="s">
        <v>153</v>
      </c>
      <c r="E45" s="34" t="s">
        <v>33</v>
      </c>
      <c r="F45" s="34" t="s">
        <v>10</v>
      </c>
      <c r="Q45" s="5">
        <v>0.03</v>
      </c>
      <c r="Y45" s="5">
        <v>0.84699999999999998</v>
      </c>
      <c r="Z45" s="5">
        <v>3.254</v>
      </c>
      <c r="AA45" s="5">
        <v>111.67</v>
      </c>
      <c r="AB45" s="5">
        <v>3.8610000000000002</v>
      </c>
      <c r="AK45" s="5">
        <v>21</v>
      </c>
      <c r="AM45" s="13">
        <f>+AO45/$AO$3</f>
        <v>4.5049008142154E-3</v>
      </c>
      <c r="AN45" s="7">
        <f>IF(AK45=1,AM45,AM45+AN43)</f>
        <v>0.96966538738807717</v>
      </c>
      <c r="AO45" s="5">
        <f>SUM(G45:AJ45)</f>
        <v>119.66200000000001</v>
      </c>
    </row>
    <row r="46" spans="1:41" x14ac:dyDescent="0.25">
      <c r="A46" s="1" t="s">
        <v>118</v>
      </c>
      <c r="B46" s="1" t="s">
        <v>93</v>
      </c>
      <c r="C46" s="1" t="s">
        <v>8</v>
      </c>
      <c r="D46" s="1" t="s">
        <v>153</v>
      </c>
      <c r="E46" s="34" t="s">
        <v>33</v>
      </c>
      <c r="F46" s="34" t="s">
        <v>11</v>
      </c>
      <c r="Q46" s="5">
        <v>-1</v>
      </c>
      <c r="Y46" s="5">
        <v>-1</v>
      </c>
      <c r="Z46" s="5">
        <v>-1</v>
      </c>
      <c r="AA46" s="5">
        <v>-1</v>
      </c>
      <c r="AB46" s="5">
        <v>-1</v>
      </c>
      <c r="AK46" s="1">
        <v>21</v>
      </c>
    </row>
    <row r="47" spans="1:41" x14ac:dyDescent="0.25">
      <c r="A47" s="1" t="s">
        <v>118</v>
      </c>
      <c r="B47" s="1" t="s">
        <v>93</v>
      </c>
      <c r="C47" s="1" t="s">
        <v>8</v>
      </c>
      <c r="D47" s="1" t="s">
        <v>217</v>
      </c>
      <c r="E47" s="34" t="s">
        <v>26</v>
      </c>
      <c r="F47" s="34" t="s">
        <v>10</v>
      </c>
      <c r="G47" s="5">
        <v>18.600000000000001</v>
      </c>
      <c r="H47" s="5">
        <v>10.9</v>
      </c>
      <c r="I47" s="5">
        <v>7</v>
      </c>
      <c r="J47" s="5">
        <v>9</v>
      </c>
      <c r="K47" s="5">
        <v>7.8</v>
      </c>
      <c r="L47" s="5">
        <v>5.2</v>
      </c>
      <c r="M47" s="5">
        <v>5.2</v>
      </c>
      <c r="N47" s="5">
        <v>1.3</v>
      </c>
      <c r="O47" s="5">
        <v>3.4</v>
      </c>
      <c r="P47" s="5">
        <v>5.6</v>
      </c>
      <c r="Q47" s="5">
        <v>0.64</v>
      </c>
      <c r="R47" s="5">
        <v>0.746</v>
      </c>
      <c r="S47" s="5">
        <v>0.84199999999999997</v>
      </c>
      <c r="T47" s="5">
        <v>1.1439999999999999</v>
      </c>
      <c r="U47" s="5">
        <v>0.47799999999999998</v>
      </c>
      <c r="V47" s="5">
        <v>1.585</v>
      </c>
      <c r="W47" s="5">
        <v>1.625</v>
      </c>
      <c r="X47" s="5">
        <v>2.1059999999999999</v>
      </c>
      <c r="Y47" s="5">
        <v>2.3479999999999999</v>
      </c>
      <c r="Z47" s="5">
        <v>1.1890000000000001</v>
      </c>
      <c r="AA47" s="5">
        <v>3.7210000000000001</v>
      </c>
      <c r="AB47" s="5">
        <v>1.67</v>
      </c>
      <c r="AC47" s="5">
        <v>2.42</v>
      </c>
      <c r="AD47" s="5">
        <v>1.337</v>
      </c>
      <c r="AE47" s="5">
        <v>1.694</v>
      </c>
      <c r="AF47" s="5">
        <v>2.367</v>
      </c>
      <c r="AG47" s="5">
        <v>1.726</v>
      </c>
      <c r="AH47" s="5">
        <v>3.524</v>
      </c>
      <c r="AI47" s="5">
        <v>1.492</v>
      </c>
      <c r="AJ47" s="5">
        <v>1.3080000000000001</v>
      </c>
      <c r="AK47" s="5">
        <v>22</v>
      </c>
      <c r="AM47" s="13">
        <f>+AO47/$AO$3</f>
        <v>4.0644323319376499E-3</v>
      </c>
      <c r="AN47" s="7">
        <f>IF(AK47=1,AM47,AM47+AN45)</f>
        <v>0.97372981972001482</v>
      </c>
      <c r="AO47" s="5">
        <f>SUM(G47:AJ47)</f>
        <v>107.962</v>
      </c>
    </row>
    <row r="48" spans="1:41" x14ac:dyDescent="0.25">
      <c r="A48" s="1" t="s">
        <v>118</v>
      </c>
      <c r="B48" s="1" t="s">
        <v>93</v>
      </c>
      <c r="C48" s="1" t="s">
        <v>8</v>
      </c>
      <c r="D48" s="1" t="s">
        <v>217</v>
      </c>
      <c r="E48" s="34" t="s">
        <v>26</v>
      </c>
      <c r="F48" s="34" t="s">
        <v>11</v>
      </c>
      <c r="G48" s="5" t="s">
        <v>13</v>
      </c>
      <c r="H48" s="5" t="s">
        <v>13</v>
      </c>
      <c r="I48" s="5" t="s">
        <v>13</v>
      </c>
      <c r="J48" s="5" t="s">
        <v>13</v>
      </c>
      <c r="K48" s="5" t="s">
        <v>13</v>
      </c>
      <c r="L48" s="5" t="s">
        <v>13</v>
      </c>
      <c r="M48" s="5" t="s">
        <v>13</v>
      </c>
      <c r="N48" s="5" t="s">
        <v>13</v>
      </c>
      <c r="O48" s="5" t="s">
        <v>13</v>
      </c>
      <c r="P48" s="5" t="s">
        <v>13</v>
      </c>
      <c r="Q48" s="5" t="s">
        <v>13</v>
      </c>
      <c r="R48" s="5" t="s">
        <v>13</v>
      </c>
      <c r="S48" s="5" t="s">
        <v>13</v>
      </c>
      <c r="T48" s="5" t="s">
        <v>13</v>
      </c>
      <c r="U48" s="5" t="s">
        <v>24</v>
      </c>
      <c r="V48" s="5" t="s">
        <v>24</v>
      </c>
      <c r="W48" s="5" t="s">
        <v>13</v>
      </c>
      <c r="X48" s="5" t="s">
        <v>13</v>
      </c>
      <c r="Y48" s="5" t="s">
        <v>13</v>
      </c>
      <c r="Z48" s="5" t="s">
        <v>13</v>
      </c>
      <c r="AA48" s="5" t="s">
        <v>13</v>
      </c>
      <c r="AB48" s="5" t="s">
        <v>13</v>
      </c>
      <c r="AC48" s="5" t="s">
        <v>13</v>
      </c>
      <c r="AD48" s="5" t="s">
        <v>13</v>
      </c>
      <c r="AE48" s="5" t="s">
        <v>13</v>
      </c>
      <c r="AF48" s="5" t="s">
        <v>13</v>
      </c>
      <c r="AG48" s="5" t="s">
        <v>13</v>
      </c>
      <c r="AH48" s="5" t="s">
        <v>24</v>
      </c>
      <c r="AI48" s="5" t="s">
        <v>13</v>
      </c>
      <c r="AJ48" s="5" t="s">
        <v>13</v>
      </c>
      <c r="AK48" s="1">
        <v>22</v>
      </c>
    </row>
    <row r="49" spans="1:41" x14ac:dyDescent="0.25">
      <c r="A49" s="1" t="s">
        <v>118</v>
      </c>
      <c r="B49" s="1" t="s">
        <v>93</v>
      </c>
      <c r="C49" s="1" t="s">
        <v>8</v>
      </c>
      <c r="D49" s="1" t="s">
        <v>68</v>
      </c>
      <c r="E49" s="34" t="s">
        <v>22</v>
      </c>
      <c r="F49" s="34" t="s">
        <v>10</v>
      </c>
      <c r="G49" s="5">
        <v>22.22</v>
      </c>
      <c r="H49" s="5">
        <v>0.86</v>
      </c>
      <c r="I49" s="5">
        <v>1.96</v>
      </c>
      <c r="J49" s="5">
        <v>0.87</v>
      </c>
      <c r="K49" s="5">
        <v>2.89</v>
      </c>
      <c r="L49" s="5">
        <v>7.34</v>
      </c>
      <c r="M49" s="5">
        <v>5.9</v>
      </c>
      <c r="N49" s="5">
        <v>7.99</v>
      </c>
      <c r="O49" s="5">
        <v>20.89</v>
      </c>
      <c r="P49" s="5">
        <v>2.2799999999999998</v>
      </c>
      <c r="Q49" s="5">
        <v>1.38</v>
      </c>
      <c r="R49" s="5">
        <v>1.1200000000000001</v>
      </c>
      <c r="S49" s="5">
        <v>0.79500000000000004</v>
      </c>
      <c r="T49" s="5">
        <v>0.02</v>
      </c>
      <c r="U49" s="5">
        <v>0.64500000000000002</v>
      </c>
      <c r="V49" s="5">
        <v>3.6509999999999998</v>
      </c>
      <c r="W49" s="5">
        <v>4.22</v>
      </c>
      <c r="X49" s="5">
        <v>2.839</v>
      </c>
      <c r="Y49" s="5">
        <v>1.006</v>
      </c>
      <c r="Z49" s="5">
        <v>0.56999999999999995</v>
      </c>
      <c r="AA49" s="5">
        <v>1.2330000000000001</v>
      </c>
      <c r="AB49" s="5">
        <v>0.93600000000000005</v>
      </c>
      <c r="AC49" s="5">
        <v>0.91300000000000003</v>
      </c>
      <c r="AD49" s="5">
        <v>1.028</v>
      </c>
      <c r="AE49" s="5">
        <v>0.1</v>
      </c>
      <c r="AI49" s="5">
        <v>0.1</v>
      </c>
      <c r="AK49" s="5">
        <v>23</v>
      </c>
      <c r="AM49" s="13">
        <f>+AO49/$AO$3</f>
        <v>3.5296207713190401E-3</v>
      </c>
      <c r="AN49" s="7">
        <f>IF(AK49=1,AM49,AM49+AN47)</f>
        <v>0.97725944049133384</v>
      </c>
      <c r="AO49" s="5">
        <f>SUM(G49:AJ49)</f>
        <v>93.755999999999986</v>
      </c>
    </row>
    <row r="50" spans="1:41" x14ac:dyDescent="0.25">
      <c r="A50" s="1" t="s">
        <v>118</v>
      </c>
      <c r="B50" s="1" t="s">
        <v>93</v>
      </c>
      <c r="C50" s="1" t="s">
        <v>8</v>
      </c>
      <c r="D50" s="1" t="s">
        <v>68</v>
      </c>
      <c r="E50" s="34" t="s">
        <v>22</v>
      </c>
      <c r="F50" s="34" t="s">
        <v>11</v>
      </c>
      <c r="G50" s="5" t="s">
        <v>15</v>
      </c>
      <c r="H50" s="5" t="s">
        <v>15</v>
      </c>
      <c r="I50" s="5" t="s">
        <v>15</v>
      </c>
      <c r="J50" s="5">
        <v>-1</v>
      </c>
      <c r="K50" s="5" t="s">
        <v>24</v>
      </c>
      <c r="L50" s="5" t="s">
        <v>13</v>
      </c>
      <c r="M50" s="5">
        <v>-1</v>
      </c>
      <c r="N50" s="5" t="s">
        <v>24</v>
      </c>
      <c r="O50" s="5">
        <v>-1</v>
      </c>
      <c r="P50" s="5">
        <v>-1</v>
      </c>
      <c r="Q50" s="5">
        <v>-1</v>
      </c>
      <c r="R50" s="5" t="s">
        <v>24</v>
      </c>
      <c r="S50" s="5" t="s">
        <v>24</v>
      </c>
      <c r="T50" s="5">
        <v>-1</v>
      </c>
      <c r="U50" s="5">
        <v>-1</v>
      </c>
      <c r="V50" s="5">
        <v>-1</v>
      </c>
      <c r="W50" s="5">
        <v>-1</v>
      </c>
      <c r="X50" s="5">
        <v>-1</v>
      </c>
      <c r="Y50" s="5" t="s">
        <v>15</v>
      </c>
      <c r="Z50" s="5" t="s">
        <v>15</v>
      </c>
      <c r="AA50" s="5" t="s">
        <v>15</v>
      </c>
      <c r="AB50" s="5">
        <v>-1</v>
      </c>
      <c r="AC50" s="5">
        <v>-1</v>
      </c>
      <c r="AD50" s="5">
        <v>-1</v>
      </c>
      <c r="AE50" s="5" t="s">
        <v>15</v>
      </c>
      <c r="AI50" s="5">
        <v>-1</v>
      </c>
      <c r="AK50" s="1">
        <v>23</v>
      </c>
    </row>
    <row r="51" spans="1:41" x14ac:dyDescent="0.25">
      <c r="A51" s="1" t="s">
        <v>118</v>
      </c>
      <c r="B51" s="1" t="s">
        <v>93</v>
      </c>
      <c r="C51" s="1" t="s">
        <v>8</v>
      </c>
      <c r="D51" s="1" t="s">
        <v>38</v>
      </c>
      <c r="E51" s="34" t="s">
        <v>21</v>
      </c>
      <c r="F51" s="34" t="s">
        <v>10</v>
      </c>
      <c r="H51" s="5">
        <v>4</v>
      </c>
      <c r="I51" s="5">
        <v>4</v>
      </c>
      <c r="J51" s="5">
        <v>8</v>
      </c>
      <c r="K51" s="5">
        <v>8</v>
      </c>
      <c r="L51" s="5">
        <v>8</v>
      </c>
      <c r="M51" s="5">
        <v>4.8</v>
      </c>
      <c r="N51" s="5">
        <v>5.3360000000000003</v>
      </c>
      <c r="O51" s="5">
        <v>3.1509999999999998</v>
      </c>
      <c r="P51" s="5">
        <v>1.645</v>
      </c>
      <c r="Q51" s="5">
        <v>1.319</v>
      </c>
      <c r="R51" s="5">
        <v>1.411</v>
      </c>
      <c r="S51" s="5">
        <v>4.2430000000000003</v>
      </c>
      <c r="T51" s="5">
        <v>3.1850000000000001</v>
      </c>
      <c r="U51" s="5">
        <v>2.0950000000000002</v>
      </c>
      <c r="V51" s="5">
        <v>1.5029999999999999</v>
      </c>
      <c r="W51" s="5">
        <v>0.627</v>
      </c>
      <c r="X51" s="5">
        <v>1.605</v>
      </c>
      <c r="Y51" s="5">
        <v>0.75700000000000001</v>
      </c>
      <c r="Z51" s="5">
        <v>2.0379999999999998</v>
      </c>
      <c r="AA51" s="5">
        <v>2.492</v>
      </c>
      <c r="AB51" s="5">
        <v>4.5819999999999999</v>
      </c>
      <c r="AC51" s="5">
        <v>2.5169999999999999</v>
      </c>
      <c r="AD51" s="5">
        <v>1.137</v>
      </c>
      <c r="AE51" s="5">
        <v>2.0179999999999998</v>
      </c>
      <c r="AF51" s="5">
        <v>1.6379999999999999</v>
      </c>
      <c r="AG51" s="5">
        <v>1.4950000000000001</v>
      </c>
      <c r="AH51" s="5">
        <v>1.3260000000000001</v>
      </c>
      <c r="AI51" s="5">
        <v>4.92</v>
      </c>
      <c r="AJ51" s="5">
        <v>1.99</v>
      </c>
      <c r="AK51" s="5">
        <v>24</v>
      </c>
      <c r="AM51" s="13">
        <f>+AO51/$AO$3</f>
        <v>3.3818191250436177E-3</v>
      </c>
      <c r="AN51" s="7">
        <f>IF(AK51=1,AM51,AM51+AN49)</f>
        <v>0.98064125961637749</v>
      </c>
      <c r="AO51" s="5">
        <f>SUM(G51:AJ51)</f>
        <v>89.83</v>
      </c>
    </row>
    <row r="52" spans="1:41" x14ac:dyDescent="0.25">
      <c r="A52" s="1" t="s">
        <v>118</v>
      </c>
      <c r="B52" s="1" t="s">
        <v>93</v>
      </c>
      <c r="C52" s="1" t="s">
        <v>8</v>
      </c>
      <c r="D52" s="1" t="s">
        <v>38</v>
      </c>
      <c r="E52" s="34" t="s">
        <v>21</v>
      </c>
      <c r="F52" s="34" t="s">
        <v>11</v>
      </c>
      <c r="H52" s="5" t="s">
        <v>15</v>
      </c>
      <c r="I52" s="5">
        <v>-1</v>
      </c>
      <c r="J52" s="5" t="s">
        <v>15</v>
      </c>
      <c r="K52" s="5" t="s">
        <v>15</v>
      </c>
      <c r="L52" s="5" t="s">
        <v>15</v>
      </c>
      <c r="M52" s="5" t="s">
        <v>13</v>
      </c>
      <c r="N52" s="5" t="s">
        <v>13</v>
      </c>
      <c r="O52" s="5" t="s">
        <v>13</v>
      </c>
      <c r="P52" s="5" t="s">
        <v>13</v>
      </c>
      <c r="Q52" s="5" t="s">
        <v>13</v>
      </c>
      <c r="R52" s="5" t="s">
        <v>13</v>
      </c>
      <c r="S52" s="5" t="s">
        <v>13</v>
      </c>
      <c r="T52" s="5" t="s">
        <v>13</v>
      </c>
      <c r="U52" s="5" t="s">
        <v>13</v>
      </c>
      <c r="V52" s="5" t="s">
        <v>13</v>
      </c>
      <c r="W52" s="5" t="s">
        <v>13</v>
      </c>
      <c r="X52" s="5" t="s">
        <v>13</v>
      </c>
      <c r="Y52" s="5" t="s">
        <v>12</v>
      </c>
      <c r="Z52" s="5" t="s">
        <v>12</v>
      </c>
      <c r="AA52" s="5" t="s">
        <v>12</v>
      </c>
      <c r="AB52" s="5" t="s">
        <v>13</v>
      </c>
      <c r="AC52" s="5" t="s">
        <v>13</v>
      </c>
      <c r="AD52" s="5" t="s">
        <v>13</v>
      </c>
      <c r="AE52" s="5" t="s">
        <v>13</v>
      </c>
      <c r="AF52" s="5" t="s">
        <v>13</v>
      </c>
      <c r="AG52" s="5" t="s">
        <v>13</v>
      </c>
      <c r="AH52" s="5" t="s">
        <v>13</v>
      </c>
      <c r="AI52" s="5" t="s">
        <v>13</v>
      </c>
      <c r="AJ52" s="5" t="s">
        <v>13</v>
      </c>
      <c r="AK52" s="1">
        <v>24</v>
      </c>
    </row>
    <row r="53" spans="1:41" x14ac:dyDescent="0.25">
      <c r="A53" s="1" t="s">
        <v>118</v>
      </c>
      <c r="B53" s="1" t="s">
        <v>93</v>
      </c>
      <c r="C53" s="1" t="s">
        <v>8</v>
      </c>
      <c r="D53" s="1" t="s">
        <v>236</v>
      </c>
      <c r="E53" s="34" t="s">
        <v>28</v>
      </c>
      <c r="F53" s="34" t="s">
        <v>10</v>
      </c>
      <c r="AG53" s="5">
        <v>9.5559999999999992</v>
      </c>
      <c r="AH53" s="5">
        <v>10.503</v>
      </c>
      <c r="AI53" s="5">
        <v>20.413</v>
      </c>
      <c r="AJ53" s="5">
        <v>26.72</v>
      </c>
      <c r="AK53" s="5">
        <v>25</v>
      </c>
      <c r="AM53" s="13">
        <f>+AO53/$AO$3</f>
        <v>2.5295690821544111E-3</v>
      </c>
      <c r="AN53" s="7">
        <f>IF(AK53=1,AM53,AM53+AN51)</f>
        <v>0.9831708286985319</v>
      </c>
      <c r="AO53" s="5">
        <f>SUM(G53:AJ53)</f>
        <v>67.191999999999993</v>
      </c>
    </row>
    <row r="54" spans="1:41" x14ac:dyDescent="0.25">
      <c r="A54" s="1" t="s">
        <v>118</v>
      </c>
      <c r="B54" s="1" t="s">
        <v>93</v>
      </c>
      <c r="C54" s="1" t="s">
        <v>8</v>
      </c>
      <c r="D54" s="1" t="s">
        <v>236</v>
      </c>
      <c r="E54" s="34" t="s">
        <v>28</v>
      </c>
      <c r="F54" s="34" t="s">
        <v>11</v>
      </c>
      <c r="AG54" s="5">
        <v>-1</v>
      </c>
      <c r="AH54" s="5">
        <v>-1</v>
      </c>
      <c r="AI54" s="5">
        <v>-1</v>
      </c>
      <c r="AJ54" s="5">
        <v>-1</v>
      </c>
      <c r="AK54" s="1">
        <v>25</v>
      </c>
    </row>
    <row r="55" spans="1:41" x14ac:dyDescent="0.25">
      <c r="A55" s="1" t="s">
        <v>118</v>
      </c>
      <c r="B55" s="1" t="s">
        <v>93</v>
      </c>
      <c r="C55" s="1" t="s">
        <v>8</v>
      </c>
      <c r="D55" s="1" t="s">
        <v>153</v>
      </c>
      <c r="E55" s="34" t="s">
        <v>9</v>
      </c>
      <c r="F55" s="34" t="s">
        <v>10</v>
      </c>
      <c r="P55" s="5">
        <v>65</v>
      </c>
      <c r="Y55" s="5">
        <v>2.5000000000000001E-2</v>
      </c>
      <c r="AF55" s="5">
        <v>1E-3</v>
      </c>
      <c r="AK55" s="5">
        <v>26</v>
      </c>
      <c r="AM55" s="13">
        <f>+AO55/$AO$3</f>
        <v>2.4480259426147869E-3</v>
      </c>
      <c r="AN55" s="7">
        <f>IF(AK55=1,AM55,AM55+AN53)</f>
        <v>0.98561885464114674</v>
      </c>
      <c r="AO55" s="5">
        <f>SUM(G55:AJ55)</f>
        <v>65.02600000000001</v>
      </c>
    </row>
    <row r="56" spans="1:41" x14ac:dyDescent="0.25">
      <c r="A56" s="1" t="s">
        <v>118</v>
      </c>
      <c r="B56" s="1" t="s">
        <v>93</v>
      </c>
      <c r="C56" s="1" t="s">
        <v>8</v>
      </c>
      <c r="D56" s="1" t="s">
        <v>153</v>
      </c>
      <c r="E56" s="34" t="s">
        <v>9</v>
      </c>
      <c r="F56" s="34" t="s">
        <v>11</v>
      </c>
      <c r="P56" s="5">
        <v>-1</v>
      </c>
      <c r="Y56" s="5">
        <v>-1</v>
      </c>
      <c r="AF56" s="5">
        <v>-1</v>
      </c>
      <c r="AK56" s="1">
        <v>26</v>
      </c>
    </row>
    <row r="57" spans="1:41" x14ac:dyDescent="0.25">
      <c r="A57" s="1" t="s">
        <v>118</v>
      </c>
      <c r="B57" s="1" t="s">
        <v>93</v>
      </c>
      <c r="C57" s="1" t="s">
        <v>8</v>
      </c>
      <c r="D57" s="1" t="s">
        <v>27</v>
      </c>
      <c r="E57" s="34" t="s">
        <v>26</v>
      </c>
      <c r="F57" s="34" t="s">
        <v>10</v>
      </c>
      <c r="G57" s="5">
        <v>10</v>
      </c>
      <c r="H57" s="5">
        <v>18</v>
      </c>
      <c r="I57" s="5">
        <v>10</v>
      </c>
      <c r="J57" s="5">
        <v>10</v>
      </c>
      <c r="K57" s="5">
        <v>5</v>
      </c>
      <c r="AK57" s="5">
        <v>27</v>
      </c>
      <c r="AM57" s="13">
        <f>+AO57/$AO$3</f>
        <v>1.9952845778393826E-3</v>
      </c>
      <c r="AN57" s="7">
        <f>IF(AK57=1,AM57,AM57+AN55)</f>
        <v>0.98761413921898611</v>
      </c>
      <c r="AO57" s="5">
        <f>SUM(G57:AJ57)</f>
        <v>53</v>
      </c>
    </row>
    <row r="58" spans="1:41" x14ac:dyDescent="0.25">
      <c r="A58" s="1" t="s">
        <v>118</v>
      </c>
      <c r="B58" s="1" t="s">
        <v>93</v>
      </c>
      <c r="C58" s="1" t="s">
        <v>8</v>
      </c>
      <c r="D58" s="1" t="s">
        <v>27</v>
      </c>
      <c r="E58" s="34" t="s">
        <v>26</v>
      </c>
      <c r="F58" s="34" t="s">
        <v>11</v>
      </c>
      <c r="G58" s="5">
        <v>-1</v>
      </c>
      <c r="H58" s="5">
        <v>-1</v>
      </c>
      <c r="I58" s="5">
        <v>-1</v>
      </c>
      <c r="J58" s="5">
        <v>-1</v>
      </c>
      <c r="K58" s="5">
        <v>-1</v>
      </c>
      <c r="AK58" s="1">
        <v>27</v>
      </c>
    </row>
    <row r="59" spans="1:41" x14ac:dyDescent="0.25">
      <c r="A59" s="1" t="s">
        <v>118</v>
      </c>
      <c r="B59" s="1" t="s">
        <v>93</v>
      </c>
      <c r="C59" s="1" t="s">
        <v>8</v>
      </c>
      <c r="D59" s="1" t="s">
        <v>216</v>
      </c>
      <c r="E59" s="34" t="s">
        <v>21</v>
      </c>
      <c r="F59" s="34" t="s">
        <v>10</v>
      </c>
      <c r="P59" s="5">
        <v>0.27</v>
      </c>
      <c r="Q59" s="5">
        <v>43.7</v>
      </c>
      <c r="AE59" s="5">
        <v>1.0309999999999999</v>
      </c>
      <c r="AH59" s="5">
        <v>2.4E-2</v>
      </c>
      <c r="AK59" s="5">
        <v>28</v>
      </c>
      <c r="AM59" s="13">
        <f>+AO59/$AO$3</f>
        <v>1.6950507191927965E-3</v>
      </c>
      <c r="AN59" s="7">
        <f>IF(AK59=1,AM59,AM59+AN57)</f>
        <v>0.98930918993817896</v>
      </c>
      <c r="AO59" s="5">
        <f>SUM(G59:AJ59)</f>
        <v>45.025000000000006</v>
      </c>
    </row>
    <row r="60" spans="1:41" x14ac:dyDescent="0.25">
      <c r="A60" s="1" t="s">
        <v>118</v>
      </c>
      <c r="B60" s="1" t="s">
        <v>93</v>
      </c>
      <c r="C60" s="1" t="s">
        <v>8</v>
      </c>
      <c r="D60" s="1" t="s">
        <v>216</v>
      </c>
      <c r="E60" s="34" t="s">
        <v>21</v>
      </c>
      <c r="F60" s="34" t="s">
        <v>11</v>
      </c>
      <c r="P60" s="5" t="s">
        <v>15</v>
      </c>
      <c r="Q60" s="5" t="s">
        <v>15</v>
      </c>
      <c r="AE60" s="5" t="s">
        <v>15</v>
      </c>
      <c r="AH60" s="5" t="s">
        <v>15</v>
      </c>
      <c r="AK60" s="1">
        <v>28</v>
      </c>
    </row>
    <row r="61" spans="1:41" x14ac:dyDescent="0.25">
      <c r="A61" s="1" t="s">
        <v>118</v>
      </c>
      <c r="B61" s="1" t="s">
        <v>93</v>
      </c>
      <c r="C61" s="1" t="s">
        <v>8</v>
      </c>
      <c r="D61" s="1" t="s">
        <v>160</v>
      </c>
      <c r="E61" s="34" t="s">
        <v>22</v>
      </c>
      <c r="F61" s="34" t="s">
        <v>10</v>
      </c>
      <c r="J61" s="5">
        <v>1</v>
      </c>
      <c r="K61" s="5">
        <v>2</v>
      </c>
      <c r="L61" s="5">
        <v>1</v>
      </c>
      <c r="M61" s="5">
        <v>5</v>
      </c>
      <c r="N61" s="5">
        <v>1</v>
      </c>
      <c r="O61" s="5">
        <v>2.4</v>
      </c>
      <c r="P61" s="5">
        <v>1.8</v>
      </c>
      <c r="Q61" s="5">
        <v>3</v>
      </c>
      <c r="R61" s="5">
        <v>0.9</v>
      </c>
      <c r="S61" s="5">
        <v>1</v>
      </c>
      <c r="T61" s="5">
        <v>0.78</v>
      </c>
      <c r="U61" s="5">
        <v>0.82</v>
      </c>
      <c r="V61" s="5">
        <v>3</v>
      </c>
      <c r="W61" s="5">
        <v>1.5329999999999999</v>
      </c>
      <c r="X61" s="5">
        <v>0.89400000000000002</v>
      </c>
      <c r="Y61" s="5">
        <v>0.52</v>
      </c>
      <c r="Z61" s="5">
        <v>0.49299999999999999</v>
      </c>
      <c r="AA61" s="5">
        <v>0.63</v>
      </c>
      <c r="AB61" s="5">
        <v>1.1830000000000001</v>
      </c>
      <c r="AC61" s="5">
        <v>1.19</v>
      </c>
      <c r="AD61" s="5">
        <v>0.96899999999999997</v>
      </c>
      <c r="AE61" s="5">
        <v>1.115</v>
      </c>
      <c r="AF61" s="5">
        <v>0.68899999999999995</v>
      </c>
      <c r="AG61" s="5">
        <v>0.25</v>
      </c>
      <c r="AH61" s="5">
        <v>0.28499999999999998</v>
      </c>
      <c r="AJ61" s="5">
        <v>1.3320000000000001</v>
      </c>
      <c r="AK61" s="5">
        <v>29</v>
      </c>
      <c r="AM61" s="13">
        <f>+AO61/$AO$3</f>
        <v>1.3094713862450424E-3</v>
      </c>
      <c r="AN61" s="7">
        <f>IF(AK61=1,AM61,AM61+AN59)</f>
        <v>0.990618661324424</v>
      </c>
      <c r="AO61" s="5">
        <f>SUM(G61:AJ61)</f>
        <v>34.783000000000001</v>
      </c>
    </row>
    <row r="62" spans="1:41" x14ac:dyDescent="0.25">
      <c r="A62" s="1" t="s">
        <v>118</v>
      </c>
      <c r="B62" s="1" t="s">
        <v>93</v>
      </c>
      <c r="C62" s="1" t="s">
        <v>8</v>
      </c>
      <c r="D62" s="1" t="s">
        <v>160</v>
      </c>
      <c r="E62" s="34" t="s">
        <v>22</v>
      </c>
      <c r="F62" s="34" t="s">
        <v>11</v>
      </c>
      <c r="J62" s="5">
        <v>-1</v>
      </c>
      <c r="K62" s="5">
        <v>-1</v>
      </c>
      <c r="L62" s="5">
        <v>-1</v>
      </c>
      <c r="M62" s="5">
        <v>-1</v>
      </c>
      <c r="N62" s="5">
        <v>-1</v>
      </c>
      <c r="O62" s="5">
        <v>-1</v>
      </c>
      <c r="P62" s="5" t="s">
        <v>24</v>
      </c>
      <c r="Q62" s="5" t="s">
        <v>24</v>
      </c>
      <c r="R62" s="5" t="s">
        <v>24</v>
      </c>
      <c r="S62" s="5">
        <v>-1</v>
      </c>
      <c r="T62" s="5">
        <v>-1</v>
      </c>
      <c r="U62" s="5" t="s">
        <v>15</v>
      </c>
      <c r="V62" s="5">
        <v>-1</v>
      </c>
      <c r="W62" s="5">
        <v>-1</v>
      </c>
      <c r="X62" s="5">
        <v>-1</v>
      </c>
      <c r="Y62" s="5" t="s">
        <v>15</v>
      </c>
      <c r="Z62" s="5">
        <v>-1</v>
      </c>
      <c r="AA62" s="5" t="s">
        <v>15</v>
      </c>
      <c r="AB62" s="5" t="s">
        <v>13</v>
      </c>
      <c r="AC62" s="5" t="s">
        <v>15</v>
      </c>
      <c r="AD62" s="5" t="s">
        <v>15</v>
      </c>
      <c r="AE62" s="5" t="s">
        <v>13</v>
      </c>
      <c r="AF62" s="5">
        <v>-1</v>
      </c>
      <c r="AG62" s="5" t="s">
        <v>15</v>
      </c>
      <c r="AH62" s="5">
        <v>-1</v>
      </c>
      <c r="AJ62" s="5">
        <v>-1</v>
      </c>
      <c r="AK62" s="1">
        <v>29</v>
      </c>
    </row>
    <row r="63" spans="1:41" x14ac:dyDescent="0.25">
      <c r="A63" s="1" t="s">
        <v>118</v>
      </c>
      <c r="B63" s="1" t="s">
        <v>93</v>
      </c>
      <c r="C63" s="1" t="s">
        <v>8</v>
      </c>
      <c r="D63" s="1" t="s">
        <v>212</v>
      </c>
      <c r="E63" s="34" t="s">
        <v>32</v>
      </c>
      <c r="F63" s="34" t="s">
        <v>10</v>
      </c>
      <c r="H63" s="5">
        <v>19</v>
      </c>
      <c r="J63" s="5">
        <v>10</v>
      </c>
      <c r="AK63" s="5">
        <v>30</v>
      </c>
      <c r="AM63" s="13">
        <f>+AO63/$AO$3</f>
        <v>1.0917594859875866E-3</v>
      </c>
      <c r="AN63" s="7">
        <f>IF(AK63=1,AM63,AM63+AN61)</f>
        <v>0.99171042081041161</v>
      </c>
      <c r="AO63" s="5">
        <f>SUM(G63:AJ63)</f>
        <v>29</v>
      </c>
    </row>
    <row r="64" spans="1:41" x14ac:dyDescent="0.25">
      <c r="A64" s="1" t="s">
        <v>118</v>
      </c>
      <c r="B64" s="1" t="s">
        <v>93</v>
      </c>
      <c r="C64" s="1" t="s">
        <v>8</v>
      </c>
      <c r="D64" s="1" t="s">
        <v>212</v>
      </c>
      <c r="E64" s="34" t="s">
        <v>32</v>
      </c>
      <c r="F64" s="34" t="s">
        <v>11</v>
      </c>
      <c r="H64" s="5" t="s">
        <v>15</v>
      </c>
      <c r="J64" s="5" t="s">
        <v>15</v>
      </c>
      <c r="AK64" s="1">
        <v>30</v>
      </c>
    </row>
    <row r="65" spans="1:41" x14ac:dyDescent="0.25">
      <c r="A65" s="1" t="s">
        <v>118</v>
      </c>
      <c r="B65" s="1" t="s">
        <v>93</v>
      </c>
      <c r="C65" s="1" t="s">
        <v>8</v>
      </c>
      <c r="D65" s="1" t="s">
        <v>87</v>
      </c>
      <c r="E65" s="34" t="s">
        <v>22</v>
      </c>
      <c r="F65" s="34" t="s">
        <v>10</v>
      </c>
      <c r="J65" s="5">
        <v>0.65900000000000003</v>
      </c>
      <c r="K65" s="5">
        <v>1.202</v>
      </c>
      <c r="L65" s="5">
        <v>3.4580000000000002</v>
      </c>
      <c r="M65" s="5">
        <v>8.2270000000000003</v>
      </c>
      <c r="N65" s="5">
        <v>4.149</v>
      </c>
      <c r="O65" s="5">
        <v>2.875</v>
      </c>
      <c r="P65" s="5">
        <v>3.66</v>
      </c>
      <c r="Q65" s="5">
        <v>3.1549999999999998</v>
      </c>
      <c r="AF65" s="5">
        <v>1.0449999999999999</v>
      </c>
      <c r="AH65" s="5">
        <v>0.34799999999999998</v>
      </c>
      <c r="AK65" s="5">
        <v>31</v>
      </c>
      <c r="AM65" s="13">
        <f>+AO65/$AO$3</f>
        <v>1.0834018788879575E-3</v>
      </c>
      <c r="AN65" s="7">
        <f>IF(AK65=1,AM65,AM65+AN63)</f>
        <v>0.99279382268929961</v>
      </c>
      <c r="AO65" s="5">
        <f>SUM(G65:AJ65)</f>
        <v>28.777999999999999</v>
      </c>
    </row>
    <row r="66" spans="1:41" x14ac:dyDescent="0.25">
      <c r="A66" s="1" t="s">
        <v>118</v>
      </c>
      <c r="B66" s="1" t="s">
        <v>93</v>
      </c>
      <c r="C66" s="1" t="s">
        <v>8</v>
      </c>
      <c r="D66" s="1" t="s">
        <v>87</v>
      </c>
      <c r="E66" s="34" t="s">
        <v>22</v>
      </c>
      <c r="F66" s="34" t="s">
        <v>11</v>
      </c>
      <c r="J66" s="5">
        <v>-1</v>
      </c>
      <c r="K66" s="5">
        <v>-1</v>
      </c>
      <c r="L66" s="5">
        <v>-1</v>
      </c>
      <c r="M66" s="5">
        <v>-1</v>
      </c>
      <c r="N66" s="5">
        <v>-1</v>
      </c>
      <c r="O66" s="5">
        <v>-1</v>
      </c>
      <c r="P66" s="5">
        <v>-1</v>
      </c>
      <c r="Q66" s="5">
        <v>-1</v>
      </c>
      <c r="AF66" s="5" t="s">
        <v>24</v>
      </c>
      <c r="AH66" s="5">
        <v>-1</v>
      </c>
      <c r="AK66" s="1">
        <v>31</v>
      </c>
    </row>
    <row r="67" spans="1:41" x14ac:dyDescent="0.25">
      <c r="A67" s="1" t="s">
        <v>118</v>
      </c>
      <c r="B67" s="1" t="s">
        <v>93</v>
      </c>
      <c r="C67" s="1" t="s">
        <v>8</v>
      </c>
      <c r="D67" s="1" t="s">
        <v>216</v>
      </c>
      <c r="E67" s="34" t="s">
        <v>14</v>
      </c>
      <c r="F67" s="34" t="s">
        <v>10</v>
      </c>
      <c r="X67" s="5">
        <v>8.2000000000000003E-2</v>
      </c>
      <c r="Y67" s="5">
        <v>4.4999999999999998E-2</v>
      </c>
      <c r="AA67" s="5">
        <v>0.4</v>
      </c>
      <c r="AE67" s="5">
        <v>6.4859999999999998</v>
      </c>
      <c r="AF67" s="5">
        <v>7.5170000000000003</v>
      </c>
      <c r="AG67" s="5">
        <v>5.1180000000000003</v>
      </c>
      <c r="AH67" s="5">
        <v>8.9550000000000001</v>
      </c>
      <c r="AK67" s="5">
        <v>32</v>
      </c>
      <c r="AM67" s="13">
        <f>+AO67/$AO$3</f>
        <v>1.0768136750932049E-3</v>
      </c>
      <c r="AN67" s="7">
        <f>IF(AK67=1,AM67,AM67+AN65)</f>
        <v>0.99387063636439277</v>
      </c>
      <c r="AO67" s="5">
        <f>SUM(G67:AJ67)</f>
        <v>28.603000000000002</v>
      </c>
    </row>
    <row r="68" spans="1:41" x14ac:dyDescent="0.25">
      <c r="A68" s="1" t="s">
        <v>118</v>
      </c>
      <c r="B68" s="1" t="s">
        <v>93</v>
      </c>
      <c r="C68" s="1" t="s">
        <v>8</v>
      </c>
      <c r="D68" s="1" t="s">
        <v>216</v>
      </c>
      <c r="E68" s="34" t="s">
        <v>14</v>
      </c>
      <c r="F68" s="34" t="s">
        <v>11</v>
      </c>
      <c r="X68" s="5">
        <v>-1</v>
      </c>
      <c r="Y68" s="5">
        <v>-1</v>
      </c>
      <c r="AA68" s="5">
        <v>-1</v>
      </c>
      <c r="AE68" s="5">
        <v>-1</v>
      </c>
      <c r="AF68" s="5">
        <v>-1</v>
      </c>
      <c r="AG68" s="5">
        <v>-1</v>
      </c>
      <c r="AH68" s="5">
        <v>-1</v>
      </c>
      <c r="AK68" s="1">
        <v>32</v>
      </c>
    </row>
    <row r="69" spans="1:41" x14ac:dyDescent="0.25">
      <c r="A69" s="1" t="s">
        <v>118</v>
      </c>
      <c r="B69" s="1" t="s">
        <v>93</v>
      </c>
      <c r="C69" s="1" t="s">
        <v>8</v>
      </c>
      <c r="D69" s="1" t="s">
        <v>39</v>
      </c>
      <c r="E69" s="34" t="s">
        <v>21</v>
      </c>
      <c r="F69" s="34" t="s">
        <v>10</v>
      </c>
      <c r="L69" s="5">
        <v>1.1879999999999999</v>
      </c>
      <c r="M69" s="5">
        <v>12</v>
      </c>
      <c r="V69" s="5">
        <v>1.2</v>
      </c>
      <c r="W69" s="5">
        <v>1</v>
      </c>
      <c r="X69" s="5">
        <v>1.786</v>
      </c>
      <c r="Y69" s="5">
        <v>2.0790000000000002</v>
      </c>
      <c r="Z69" s="5">
        <v>1.4219999999999999</v>
      </c>
      <c r="AA69" s="5">
        <v>1.762</v>
      </c>
      <c r="AB69" s="5">
        <v>1.754</v>
      </c>
      <c r="AK69" s="5">
        <v>33</v>
      </c>
      <c r="AM69" s="13">
        <f>+AO69/$AO$3</f>
        <v>9.1071564570778312E-4</v>
      </c>
      <c r="AN69" s="7">
        <f>IF(AK69=1,AM69,AM69+AN67)</f>
        <v>0.99478135201010054</v>
      </c>
      <c r="AO69" s="5">
        <f>SUM(G69:AJ69)</f>
        <v>24.191000000000003</v>
      </c>
    </row>
    <row r="70" spans="1:41" x14ac:dyDescent="0.25">
      <c r="A70" s="1" t="s">
        <v>118</v>
      </c>
      <c r="B70" s="1" t="s">
        <v>93</v>
      </c>
      <c r="C70" s="1" t="s">
        <v>8</v>
      </c>
      <c r="D70" s="1" t="s">
        <v>39</v>
      </c>
      <c r="E70" s="34" t="s">
        <v>21</v>
      </c>
      <c r="F70" s="34" t="s">
        <v>11</v>
      </c>
      <c r="L70" s="5" t="s">
        <v>15</v>
      </c>
      <c r="M70" s="5" t="s">
        <v>15</v>
      </c>
      <c r="V70" s="5" t="s">
        <v>15</v>
      </c>
      <c r="W70" s="5">
        <v>-1</v>
      </c>
      <c r="X70" s="5" t="s">
        <v>15</v>
      </c>
      <c r="Y70" s="5" t="s">
        <v>15</v>
      </c>
      <c r="Z70" s="5" t="s">
        <v>15</v>
      </c>
      <c r="AA70" s="5" t="s">
        <v>15</v>
      </c>
      <c r="AB70" s="5" t="s">
        <v>15</v>
      </c>
      <c r="AK70" s="1">
        <v>33</v>
      </c>
    </row>
    <row r="71" spans="1:41" x14ac:dyDescent="0.25">
      <c r="A71" s="1" t="s">
        <v>118</v>
      </c>
      <c r="B71" s="1" t="s">
        <v>93</v>
      </c>
      <c r="C71" s="1" t="s">
        <v>8</v>
      </c>
      <c r="D71" s="1" t="s">
        <v>43</v>
      </c>
      <c r="E71" s="34" t="s">
        <v>33</v>
      </c>
      <c r="F71" s="34" t="s">
        <v>10</v>
      </c>
      <c r="X71" s="5">
        <v>3.2450000000000001</v>
      </c>
      <c r="Y71" s="5">
        <v>0.50900000000000001</v>
      </c>
      <c r="Z71" s="5">
        <v>1.667</v>
      </c>
      <c r="AA71" s="5">
        <v>0.46800000000000003</v>
      </c>
      <c r="AB71" s="5">
        <v>0.94199999999999995</v>
      </c>
      <c r="AC71" s="5">
        <v>0.14499999999999999</v>
      </c>
      <c r="AD71" s="5">
        <v>2.681</v>
      </c>
      <c r="AE71" s="5">
        <v>3.32</v>
      </c>
      <c r="AF71" s="5">
        <v>6.8319999999999999</v>
      </c>
      <c r="AG71" s="5">
        <v>1</v>
      </c>
      <c r="AH71" s="5">
        <v>0.79100000000000004</v>
      </c>
      <c r="AI71" s="5">
        <v>0.69199999999999995</v>
      </c>
      <c r="AJ71" s="5">
        <v>0.254</v>
      </c>
      <c r="AK71" s="5">
        <v>34</v>
      </c>
      <c r="AM71" s="13">
        <f>+AO71/$AO$3</f>
        <v>8.4878653003710798E-4</v>
      </c>
      <c r="AN71" s="7">
        <f>IF(AK71=1,AM71,AM71+AN69)</f>
        <v>0.9956301385401376</v>
      </c>
      <c r="AO71" s="5">
        <f>SUM(G71:AJ71)</f>
        <v>22.546000000000003</v>
      </c>
    </row>
    <row r="72" spans="1:41" x14ac:dyDescent="0.25">
      <c r="A72" s="1" t="s">
        <v>118</v>
      </c>
      <c r="B72" s="1" t="s">
        <v>93</v>
      </c>
      <c r="C72" s="1" t="s">
        <v>8</v>
      </c>
      <c r="D72" s="1" t="s">
        <v>43</v>
      </c>
      <c r="E72" s="34" t="s">
        <v>33</v>
      </c>
      <c r="F72" s="34" t="s">
        <v>11</v>
      </c>
      <c r="X72" s="5">
        <v>-1</v>
      </c>
      <c r="Y72" s="5">
        <v>-1</v>
      </c>
      <c r="Z72" s="5">
        <v>-1</v>
      </c>
      <c r="AA72" s="5">
        <v>-1</v>
      </c>
      <c r="AB72" s="5">
        <v>-1</v>
      </c>
      <c r="AC72" s="5">
        <v>-1</v>
      </c>
      <c r="AD72" s="5">
        <v>-1</v>
      </c>
      <c r="AE72" s="5">
        <v>-1</v>
      </c>
      <c r="AF72" s="5">
        <v>-1</v>
      </c>
      <c r="AG72" s="5">
        <v>-1</v>
      </c>
      <c r="AH72" s="5">
        <v>-1</v>
      </c>
      <c r="AI72" s="5">
        <v>-1</v>
      </c>
      <c r="AJ72" s="5">
        <v>-1</v>
      </c>
      <c r="AK72" s="1">
        <v>34</v>
      </c>
    </row>
    <row r="73" spans="1:41" x14ac:dyDescent="0.25">
      <c r="A73" s="1" t="s">
        <v>118</v>
      </c>
      <c r="B73" s="1" t="s">
        <v>93</v>
      </c>
      <c r="C73" s="1" t="s">
        <v>19</v>
      </c>
      <c r="D73" s="1" t="s">
        <v>123</v>
      </c>
      <c r="E73" s="34" t="s">
        <v>32</v>
      </c>
      <c r="F73" s="34" t="s">
        <v>10</v>
      </c>
      <c r="M73" s="5">
        <v>3</v>
      </c>
      <c r="N73" s="5">
        <v>14</v>
      </c>
      <c r="Q73" s="5">
        <v>1</v>
      </c>
      <c r="AK73" s="5">
        <v>35</v>
      </c>
      <c r="AM73" s="13">
        <f>+AO73/$AO$3</f>
        <v>6.7764381888884694E-4</v>
      </c>
      <c r="AN73" s="7">
        <f>IF(AK73=1,AM73,AM73+AN71)</f>
        <v>0.99630778235902639</v>
      </c>
      <c r="AO73" s="5">
        <f>SUM(G73:AJ73)</f>
        <v>18</v>
      </c>
    </row>
    <row r="74" spans="1:41" x14ac:dyDescent="0.25">
      <c r="A74" s="1" t="s">
        <v>118</v>
      </c>
      <c r="B74" s="1" t="s">
        <v>93</v>
      </c>
      <c r="C74" s="1" t="s">
        <v>19</v>
      </c>
      <c r="D74" s="1" t="s">
        <v>123</v>
      </c>
      <c r="E74" s="34" t="s">
        <v>32</v>
      </c>
      <c r="F74" s="34" t="s">
        <v>11</v>
      </c>
      <c r="M74" s="5">
        <v>-1</v>
      </c>
      <c r="N74" s="5">
        <v>-1</v>
      </c>
      <c r="Q74" s="5">
        <v>-1</v>
      </c>
      <c r="AK74" s="1">
        <v>35</v>
      </c>
    </row>
    <row r="75" spans="1:41" x14ac:dyDescent="0.25">
      <c r="A75" s="1" t="s">
        <v>118</v>
      </c>
      <c r="B75" s="1" t="s">
        <v>93</v>
      </c>
      <c r="C75" s="1" t="s">
        <v>8</v>
      </c>
      <c r="D75" s="1" t="s">
        <v>222</v>
      </c>
      <c r="E75" s="34" t="s">
        <v>26</v>
      </c>
      <c r="F75" s="34" t="s">
        <v>10</v>
      </c>
      <c r="G75" s="5">
        <v>1</v>
      </c>
      <c r="H75" s="5">
        <v>1</v>
      </c>
      <c r="I75" s="5">
        <v>1</v>
      </c>
      <c r="J75" s="5">
        <v>1</v>
      </c>
      <c r="K75" s="5">
        <v>1</v>
      </c>
      <c r="L75" s="5">
        <v>1</v>
      </c>
      <c r="M75" s="5">
        <v>1</v>
      </c>
      <c r="N75" s="5">
        <v>0.4</v>
      </c>
      <c r="O75" s="5">
        <v>0.1</v>
      </c>
      <c r="P75" s="5">
        <v>0.48099999999999998</v>
      </c>
      <c r="Q75" s="5">
        <v>0.114</v>
      </c>
      <c r="R75" s="5">
        <v>0.5</v>
      </c>
      <c r="S75" s="5">
        <v>0.5</v>
      </c>
      <c r="T75" s="5">
        <v>0.998</v>
      </c>
      <c r="U75" s="5">
        <v>0.55000000000000004</v>
      </c>
      <c r="V75" s="5">
        <v>0.45400000000000001</v>
      </c>
      <c r="W75" s="5">
        <v>0.39500000000000002</v>
      </c>
      <c r="X75" s="5">
        <v>0.38100000000000001</v>
      </c>
      <c r="Y75" s="5">
        <v>0.29599999999999999</v>
      </c>
      <c r="Z75" s="5">
        <v>0.106</v>
      </c>
      <c r="AA75" s="5">
        <v>0.17699999999999999</v>
      </c>
      <c r="AB75" s="5">
        <v>0.49</v>
      </c>
      <c r="AC75" s="5">
        <v>0.34699999999999998</v>
      </c>
      <c r="AD75" s="5">
        <v>0.247</v>
      </c>
      <c r="AE75" s="5">
        <v>0.29799999999999999</v>
      </c>
      <c r="AF75" s="5">
        <v>0.186</v>
      </c>
      <c r="AG75" s="5">
        <v>0.214</v>
      </c>
      <c r="AH75" s="5">
        <v>0.16600000000000001</v>
      </c>
      <c r="AI75" s="5">
        <v>0.11799999999999999</v>
      </c>
      <c r="AJ75" s="5">
        <v>6.8000000000000005E-2</v>
      </c>
      <c r="AK75" s="5">
        <v>36</v>
      </c>
      <c r="AM75" s="13">
        <f>+AO75/$AO$3</f>
        <v>5.49117374572929E-4</v>
      </c>
      <c r="AN75" s="7">
        <f>IF(AK75=1,AM75,AM75+AN73)</f>
        <v>0.99685689973359937</v>
      </c>
      <c r="AO75" s="5">
        <f>SUM(G75:AJ75)</f>
        <v>14.586</v>
      </c>
    </row>
    <row r="76" spans="1:41" x14ac:dyDescent="0.25">
      <c r="A76" s="1" t="s">
        <v>118</v>
      </c>
      <c r="B76" s="1" t="s">
        <v>93</v>
      </c>
      <c r="C76" s="1" t="s">
        <v>8</v>
      </c>
      <c r="D76" s="1" t="s">
        <v>222</v>
      </c>
      <c r="E76" s="34" t="s">
        <v>26</v>
      </c>
      <c r="F76" s="34" t="s">
        <v>11</v>
      </c>
      <c r="G76" s="5">
        <v>-1</v>
      </c>
      <c r="H76" s="5">
        <v>-1</v>
      </c>
      <c r="I76" s="5">
        <v>-1</v>
      </c>
      <c r="J76" s="5">
        <v>-1</v>
      </c>
      <c r="K76" s="5">
        <v>-1</v>
      </c>
      <c r="L76" s="5">
        <v>-1</v>
      </c>
      <c r="M76" s="5">
        <v>-1</v>
      </c>
      <c r="N76" s="5">
        <v>-1</v>
      </c>
      <c r="O76" s="5">
        <v>-1</v>
      </c>
      <c r="P76" s="5">
        <v>-1</v>
      </c>
      <c r="Q76" s="5">
        <v>-1</v>
      </c>
      <c r="R76" s="5">
        <v>-1</v>
      </c>
      <c r="S76" s="5">
        <v>-1</v>
      </c>
      <c r="T76" s="5">
        <v>-1</v>
      </c>
      <c r="U76" s="5">
        <v>-1</v>
      </c>
      <c r="V76" s="5">
        <v>-1</v>
      </c>
      <c r="W76" s="5">
        <v>-1</v>
      </c>
      <c r="X76" s="5">
        <v>-1</v>
      </c>
      <c r="Y76" s="5">
        <v>-1</v>
      </c>
      <c r="Z76" s="5">
        <v>-1</v>
      </c>
      <c r="AA76" s="5">
        <v>-1</v>
      </c>
      <c r="AB76" s="5">
        <v>-1</v>
      </c>
      <c r="AC76" s="5">
        <v>-1</v>
      </c>
      <c r="AD76" s="5">
        <v>-1</v>
      </c>
      <c r="AE76" s="5">
        <v>-1</v>
      </c>
      <c r="AF76" s="5">
        <v>-1</v>
      </c>
      <c r="AG76" s="5">
        <v>-1</v>
      </c>
      <c r="AH76" s="5">
        <v>-1</v>
      </c>
      <c r="AI76" s="5">
        <v>-1</v>
      </c>
      <c r="AJ76" s="5">
        <v>-1</v>
      </c>
      <c r="AK76" s="1">
        <v>36</v>
      </c>
    </row>
    <row r="77" spans="1:41" x14ac:dyDescent="0.25">
      <c r="A77" s="1" t="s">
        <v>118</v>
      </c>
      <c r="B77" s="1" t="s">
        <v>93</v>
      </c>
      <c r="C77" s="1" t="s">
        <v>8</v>
      </c>
      <c r="D77" s="1" t="s">
        <v>217</v>
      </c>
      <c r="E77" s="34" t="s">
        <v>32</v>
      </c>
      <c r="F77" s="34" t="s">
        <v>10</v>
      </c>
      <c r="J77" s="5">
        <v>3</v>
      </c>
      <c r="L77" s="5">
        <v>1</v>
      </c>
      <c r="M77" s="5">
        <v>0.06</v>
      </c>
      <c r="P77" s="5">
        <v>3.5</v>
      </c>
      <c r="Q77" s="5">
        <v>0.14000000000000001</v>
      </c>
      <c r="R77" s="5">
        <v>0.4</v>
      </c>
      <c r="S77" s="5">
        <v>0.247</v>
      </c>
      <c r="T77" s="5">
        <v>0.189</v>
      </c>
      <c r="U77" s="5">
        <v>0.154</v>
      </c>
      <c r="V77" s="5">
        <v>0.39600000000000002</v>
      </c>
      <c r="W77" s="5">
        <v>1.706</v>
      </c>
      <c r="X77" s="5">
        <v>0.06</v>
      </c>
      <c r="Z77" s="5">
        <v>1.1619999999999999</v>
      </c>
      <c r="AK77" s="5">
        <v>37</v>
      </c>
      <c r="AM77" s="13">
        <f>+AO77/$AO$3</f>
        <v>4.5228960222947812E-4</v>
      </c>
      <c r="AN77" s="7">
        <f>IF(AK77=1,AM77,AM77+AN75)</f>
        <v>0.99730918933582879</v>
      </c>
      <c r="AO77" s="5">
        <f>SUM(G77:AJ77)</f>
        <v>12.013999999999999</v>
      </c>
    </row>
    <row r="78" spans="1:41" x14ac:dyDescent="0.25">
      <c r="A78" s="1" t="s">
        <v>118</v>
      </c>
      <c r="B78" s="1" t="s">
        <v>93</v>
      </c>
      <c r="C78" s="1" t="s">
        <v>8</v>
      </c>
      <c r="D78" s="1" t="s">
        <v>217</v>
      </c>
      <c r="E78" s="34" t="s">
        <v>32</v>
      </c>
      <c r="F78" s="34" t="s">
        <v>11</v>
      </c>
      <c r="J78" s="5">
        <v>-1</v>
      </c>
      <c r="L78" s="5">
        <v>-1</v>
      </c>
      <c r="M78" s="5">
        <v>-1</v>
      </c>
      <c r="P78" s="5">
        <v>-1</v>
      </c>
      <c r="Q78" s="5">
        <v>-1</v>
      </c>
      <c r="R78" s="5">
        <v>-1</v>
      </c>
      <c r="S78" s="5">
        <v>-1</v>
      </c>
      <c r="T78" s="5">
        <v>-1</v>
      </c>
      <c r="U78" s="5">
        <v>-1</v>
      </c>
      <c r="V78" s="5">
        <v>-1</v>
      </c>
      <c r="W78" s="5">
        <v>-1</v>
      </c>
      <c r="X78" s="5">
        <v>-1</v>
      </c>
      <c r="Z78" s="5">
        <v>-1</v>
      </c>
      <c r="AK78" s="1">
        <v>37</v>
      </c>
    </row>
    <row r="79" spans="1:41" x14ac:dyDescent="0.25">
      <c r="A79" s="1" t="s">
        <v>118</v>
      </c>
      <c r="B79" s="1" t="s">
        <v>93</v>
      </c>
      <c r="C79" s="1" t="s">
        <v>8</v>
      </c>
      <c r="D79" s="1" t="s">
        <v>153</v>
      </c>
      <c r="E79" s="34" t="s">
        <v>26</v>
      </c>
      <c r="F79" s="34" t="s">
        <v>10</v>
      </c>
      <c r="G79" s="5">
        <v>0.1</v>
      </c>
      <c r="H79" s="5">
        <v>0.2</v>
      </c>
      <c r="I79" s="5">
        <v>4</v>
      </c>
      <c r="J79" s="5">
        <v>4</v>
      </c>
      <c r="K79" s="5">
        <v>0.2</v>
      </c>
      <c r="U79" s="5">
        <v>0.20300000000000001</v>
      </c>
      <c r="AK79" s="5">
        <v>38</v>
      </c>
      <c r="AM79" s="13">
        <f>+AO79/$AO$3</f>
        <v>3.2764078643275743E-4</v>
      </c>
      <c r="AN79" s="7">
        <f>IF(AK79=1,AM79,AM79+AN77)</f>
        <v>0.99763683012226156</v>
      </c>
      <c r="AO79" s="5">
        <f>SUM(G79:AJ79)</f>
        <v>8.7029999999999994</v>
      </c>
    </row>
    <row r="80" spans="1:41" x14ac:dyDescent="0.25">
      <c r="A80" s="1" t="s">
        <v>118</v>
      </c>
      <c r="B80" s="1" t="s">
        <v>93</v>
      </c>
      <c r="C80" s="1" t="s">
        <v>8</v>
      </c>
      <c r="D80" s="1" t="s">
        <v>153</v>
      </c>
      <c r="E80" s="34" t="s">
        <v>26</v>
      </c>
      <c r="F80" s="34" t="s">
        <v>11</v>
      </c>
      <c r="G80" s="5">
        <v>-1</v>
      </c>
      <c r="H80" s="5">
        <v>-1</v>
      </c>
      <c r="I80" s="5">
        <v>-1</v>
      </c>
      <c r="J80" s="5">
        <v>-1</v>
      </c>
      <c r="K80" s="5">
        <v>-1</v>
      </c>
      <c r="U80" s="5">
        <v>-1</v>
      </c>
      <c r="AK80" s="1">
        <v>38</v>
      </c>
    </row>
    <row r="81" spans="1:41" x14ac:dyDescent="0.25">
      <c r="A81" s="1" t="s">
        <v>118</v>
      </c>
      <c r="B81" s="1" t="s">
        <v>93</v>
      </c>
      <c r="C81" s="1" t="s">
        <v>30</v>
      </c>
      <c r="D81" s="1" t="s">
        <v>220</v>
      </c>
      <c r="E81" s="34" t="s">
        <v>14</v>
      </c>
      <c r="F81" s="34" t="s">
        <v>10</v>
      </c>
      <c r="T81" s="5">
        <v>0.35699999999999998</v>
      </c>
      <c r="V81" s="5">
        <v>0.38600000000000001</v>
      </c>
      <c r="W81" s="5">
        <v>0.121</v>
      </c>
      <c r="X81" s="5">
        <v>6.2E-2</v>
      </c>
      <c r="Y81" s="5">
        <v>0.318</v>
      </c>
      <c r="Z81" s="5">
        <v>1.762</v>
      </c>
      <c r="AA81" s="5">
        <v>0.54100000000000004</v>
      </c>
      <c r="AB81" s="5">
        <v>0.61799999999999999</v>
      </c>
      <c r="AC81" s="5">
        <v>0.51800000000000002</v>
      </c>
      <c r="AD81" s="5">
        <v>0.47199999999999998</v>
      </c>
      <c r="AE81" s="5">
        <v>0.96499999999999997</v>
      </c>
      <c r="AF81" s="5">
        <v>0.65200000000000002</v>
      </c>
      <c r="AG81" s="5">
        <v>0.152</v>
      </c>
      <c r="AH81" s="5">
        <v>0.55500000000000005</v>
      </c>
      <c r="AJ81" s="5">
        <v>0.13600000000000001</v>
      </c>
      <c r="AK81" s="5">
        <v>39</v>
      </c>
      <c r="AM81" s="13">
        <f>+AO81/$AO$3</f>
        <v>2.8668098226880935E-4</v>
      </c>
      <c r="AN81" s="7">
        <f>IF(AK81=1,AM81,AM81+AN79)</f>
        <v>0.99792351110453037</v>
      </c>
      <c r="AO81" s="5">
        <f>SUM(G81:AJ81)</f>
        <v>7.6149999999999993</v>
      </c>
    </row>
    <row r="82" spans="1:41" x14ac:dyDescent="0.25">
      <c r="A82" s="1" t="s">
        <v>118</v>
      </c>
      <c r="B82" s="1" t="s">
        <v>93</v>
      </c>
      <c r="C82" s="1" t="s">
        <v>30</v>
      </c>
      <c r="D82" s="1" t="s">
        <v>220</v>
      </c>
      <c r="E82" s="34" t="s">
        <v>14</v>
      </c>
      <c r="F82" s="34" t="s">
        <v>11</v>
      </c>
      <c r="T82" s="5">
        <v>-1</v>
      </c>
      <c r="V82" s="5">
        <v>-1</v>
      </c>
      <c r="W82" s="5">
        <v>-1</v>
      </c>
      <c r="X82" s="5">
        <v>-1</v>
      </c>
      <c r="Y82" s="5">
        <v>-1</v>
      </c>
      <c r="Z82" s="5">
        <v>-1</v>
      </c>
      <c r="AA82" s="5">
        <v>-1</v>
      </c>
      <c r="AB82" s="5">
        <v>-1</v>
      </c>
      <c r="AC82" s="5">
        <v>-1</v>
      </c>
      <c r="AD82" s="5">
        <v>-1</v>
      </c>
      <c r="AE82" s="5">
        <v>-1</v>
      </c>
      <c r="AF82" s="5">
        <v>-1</v>
      </c>
      <c r="AG82" s="5">
        <v>-1</v>
      </c>
      <c r="AH82" s="5">
        <v>-1</v>
      </c>
      <c r="AJ82" s="5">
        <v>-1</v>
      </c>
      <c r="AK82" s="1">
        <v>39</v>
      </c>
    </row>
    <row r="83" spans="1:41" x14ac:dyDescent="0.25">
      <c r="A83" s="1" t="s">
        <v>118</v>
      </c>
      <c r="B83" s="1" t="s">
        <v>93</v>
      </c>
      <c r="C83" s="1" t="s">
        <v>30</v>
      </c>
      <c r="D83" s="1" t="s">
        <v>31</v>
      </c>
      <c r="E83" s="34" t="s">
        <v>21</v>
      </c>
      <c r="F83" s="34" t="s">
        <v>10</v>
      </c>
      <c r="P83" s="5">
        <v>7.1449999999999996</v>
      </c>
      <c r="AK83" s="5">
        <v>40</v>
      </c>
      <c r="AM83" s="13">
        <f>+AO83/$AO$3</f>
        <v>2.6898694922004504E-4</v>
      </c>
      <c r="AN83" s="7">
        <f>IF(AK83=1,AM83,AM83+AN81)</f>
        <v>0.99819249805375043</v>
      </c>
      <c r="AO83" s="5">
        <f>SUM(G83:AJ83)</f>
        <v>7.1449999999999996</v>
      </c>
    </row>
    <row r="84" spans="1:41" x14ac:dyDescent="0.25">
      <c r="A84" s="1" t="s">
        <v>118</v>
      </c>
      <c r="B84" s="1" t="s">
        <v>93</v>
      </c>
      <c r="C84" s="1" t="s">
        <v>30</v>
      </c>
      <c r="D84" s="1" t="s">
        <v>31</v>
      </c>
      <c r="E84" s="34" t="s">
        <v>21</v>
      </c>
      <c r="F84" s="34" t="s">
        <v>11</v>
      </c>
      <c r="P84" s="5">
        <v>-1</v>
      </c>
      <c r="AK84" s="1">
        <v>40</v>
      </c>
    </row>
    <row r="85" spans="1:41" x14ac:dyDescent="0.25">
      <c r="A85" s="1" t="s">
        <v>118</v>
      </c>
      <c r="B85" s="1" t="s">
        <v>93</v>
      </c>
      <c r="C85" s="1" t="s">
        <v>8</v>
      </c>
      <c r="D85" s="1" t="s">
        <v>236</v>
      </c>
      <c r="E85" s="34" t="s">
        <v>16</v>
      </c>
      <c r="F85" s="34" t="s">
        <v>10</v>
      </c>
      <c r="AF85" s="5">
        <v>1.125</v>
      </c>
      <c r="AH85" s="5">
        <v>5.7859999999999996</v>
      </c>
      <c r="AK85" s="5">
        <v>41</v>
      </c>
      <c r="AM85" s="13">
        <f>+AO85/$AO$3</f>
        <v>2.6017757957449002E-4</v>
      </c>
      <c r="AN85" s="7">
        <f>IF(AK85=1,AM85,AM85+AN83)</f>
        <v>0.99845267563332496</v>
      </c>
      <c r="AO85" s="5">
        <f>SUM(G85:AJ85)</f>
        <v>6.9109999999999996</v>
      </c>
    </row>
    <row r="86" spans="1:41" x14ac:dyDescent="0.25">
      <c r="A86" s="1" t="s">
        <v>118</v>
      </c>
      <c r="B86" s="1" t="s">
        <v>93</v>
      </c>
      <c r="C86" s="1" t="s">
        <v>8</v>
      </c>
      <c r="D86" s="1" t="s">
        <v>236</v>
      </c>
      <c r="E86" s="34" t="s">
        <v>16</v>
      </c>
      <c r="F86" s="34" t="s">
        <v>11</v>
      </c>
      <c r="AF86" s="5">
        <v>-1</v>
      </c>
      <c r="AH86" s="5">
        <v>-1</v>
      </c>
      <c r="AK86" s="1">
        <v>41</v>
      </c>
    </row>
    <row r="87" spans="1:41" x14ac:dyDescent="0.25">
      <c r="A87" s="1" t="s">
        <v>118</v>
      </c>
      <c r="B87" s="1" t="s">
        <v>93</v>
      </c>
      <c r="C87" s="1" t="s">
        <v>30</v>
      </c>
      <c r="D87" s="1" t="s">
        <v>88</v>
      </c>
      <c r="E87" s="34" t="s">
        <v>22</v>
      </c>
      <c r="F87" s="34" t="s">
        <v>10</v>
      </c>
      <c r="K87" s="5">
        <v>0.13400000000000001</v>
      </c>
      <c r="M87" s="5">
        <v>0.69399999999999995</v>
      </c>
      <c r="N87" s="5">
        <v>0.66700000000000004</v>
      </c>
      <c r="O87" s="5">
        <v>2.2850000000000001</v>
      </c>
      <c r="P87" s="5">
        <v>0.20699999999999999</v>
      </c>
      <c r="Q87" s="5">
        <v>1.867</v>
      </c>
      <c r="AK87" s="5">
        <v>42</v>
      </c>
      <c r="AM87" s="13">
        <f>+AO87/$AO$3</f>
        <v>2.2038482865418388E-4</v>
      </c>
      <c r="AN87" s="7">
        <f>IF(AK87=1,AM87,AM87+AN85)</f>
        <v>0.99867306046197912</v>
      </c>
      <c r="AO87" s="5">
        <f>SUM(G87:AJ87)</f>
        <v>5.8540000000000001</v>
      </c>
    </row>
    <row r="88" spans="1:41" x14ac:dyDescent="0.25">
      <c r="A88" s="1" t="s">
        <v>118</v>
      </c>
      <c r="B88" s="1" t="s">
        <v>93</v>
      </c>
      <c r="C88" s="1" t="s">
        <v>30</v>
      </c>
      <c r="D88" s="1" t="s">
        <v>88</v>
      </c>
      <c r="E88" s="34" t="s">
        <v>22</v>
      </c>
      <c r="F88" s="34" t="s">
        <v>11</v>
      </c>
      <c r="K88" s="5">
        <v>-1</v>
      </c>
      <c r="M88" s="5">
        <v>-1</v>
      </c>
      <c r="N88" s="5">
        <v>-1</v>
      </c>
      <c r="O88" s="5">
        <v>-1</v>
      </c>
      <c r="P88" s="5">
        <v>-1</v>
      </c>
      <c r="Q88" s="5">
        <v>-1</v>
      </c>
      <c r="AK88" s="1">
        <v>42</v>
      </c>
    </row>
    <row r="89" spans="1:41" x14ac:dyDescent="0.25">
      <c r="A89" s="1" t="s">
        <v>118</v>
      </c>
      <c r="B89" s="1" t="s">
        <v>93</v>
      </c>
      <c r="C89" s="1" t="s">
        <v>8</v>
      </c>
      <c r="D89" s="1" t="s">
        <v>215</v>
      </c>
      <c r="E89" s="34" t="s">
        <v>32</v>
      </c>
      <c r="F89" s="34" t="s">
        <v>10</v>
      </c>
      <c r="W89" s="5">
        <v>0.68400000000000005</v>
      </c>
      <c r="X89" s="5">
        <v>0.32300000000000001</v>
      </c>
      <c r="Y89" s="5">
        <v>6.2E-2</v>
      </c>
      <c r="Z89" s="5">
        <v>2.7080000000000002</v>
      </c>
      <c r="AB89" s="5">
        <v>0.376</v>
      </c>
      <c r="AE89" s="5">
        <v>0.56999999999999995</v>
      </c>
      <c r="AK89" s="5">
        <v>43</v>
      </c>
      <c r="AM89" s="13">
        <f>+AO89/$AO$3</f>
        <v>1.7780620870066802E-4</v>
      </c>
      <c r="AN89" s="7">
        <f>IF(AK89=1,AM89,AM89+AN87)</f>
        <v>0.99885086667067979</v>
      </c>
      <c r="AO89" s="5">
        <f>SUM(G89:AJ89)</f>
        <v>4.7230000000000008</v>
      </c>
    </row>
    <row r="90" spans="1:41" x14ac:dyDescent="0.25">
      <c r="A90" s="1" t="s">
        <v>118</v>
      </c>
      <c r="B90" s="1" t="s">
        <v>93</v>
      </c>
      <c r="C90" s="1" t="s">
        <v>8</v>
      </c>
      <c r="D90" s="1" t="s">
        <v>215</v>
      </c>
      <c r="E90" s="34" t="s">
        <v>32</v>
      </c>
      <c r="F90" s="34" t="s">
        <v>11</v>
      </c>
      <c r="S90" s="5" t="s">
        <v>15</v>
      </c>
      <c r="W90" s="5" t="s">
        <v>15</v>
      </c>
      <c r="X90" s="5" t="s">
        <v>15</v>
      </c>
      <c r="Y90" s="5" t="s">
        <v>15</v>
      </c>
      <c r="Z90" s="5" t="s">
        <v>15</v>
      </c>
      <c r="AB90" s="5" t="s">
        <v>15</v>
      </c>
      <c r="AE90" s="5" t="s">
        <v>15</v>
      </c>
      <c r="AK90" s="1">
        <v>43</v>
      </c>
    </row>
    <row r="91" spans="1:41" x14ac:dyDescent="0.25">
      <c r="A91" s="1" t="s">
        <v>118</v>
      </c>
      <c r="B91" s="1" t="s">
        <v>93</v>
      </c>
      <c r="C91" s="1" t="s">
        <v>8</v>
      </c>
      <c r="D91" s="1" t="s">
        <v>212</v>
      </c>
      <c r="E91" s="34" t="s">
        <v>28</v>
      </c>
      <c r="F91" s="34" t="s">
        <v>10</v>
      </c>
      <c r="AE91" s="5">
        <v>1.873</v>
      </c>
      <c r="AH91" s="5">
        <v>0.77400000000000002</v>
      </c>
      <c r="AK91" s="5">
        <v>44</v>
      </c>
      <c r="AM91" s="13">
        <f>+AO91/$AO$3</f>
        <v>9.9651288255487661E-5</v>
      </c>
      <c r="AN91" s="7">
        <f>IF(AK91=1,AM91,AM91+AN89)</f>
        <v>0.9989505179589353</v>
      </c>
      <c r="AO91" s="5">
        <f>SUM(G91:AJ91)</f>
        <v>2.6470000000000002</v>
      </c>
    </row>
    <row r="92" spans="1:41" x14ac:dyDescent="0.25">
      <c r="A92" s="1" t="s">
        <v>118</v>
      </c>
      <c r="B92" s="1" t="s">
        <v>93</v>
      </c>
      <c r="C92" s="1" t="s">
        <v>8</v>
      </c>
      <c r="D92" s="1" t="s">
        <v>212</v>
      </c>
      <c r="E92" s="34" t="s">
        <v>28</v>
      </c>
      <c r="F92" s="34" t="s">
        <v>11</v>
      </c>
      <c r="AE92" s="5">
        <v>-1</v>
      </c>
      <c r="AH92" s="5">
        <v>-1</v>
      </c>
      <c r="AK92" s="1">
        <v>44</v>
      </c>
    </row>
    <row r="93" spans="1:41" x14ac:dyDescent="0.25">
      <c r="A93" s="1" t="s">
        <v>118</v>
      </c>
      <c r="B93" s="1" t="s">
        <v>93</v>
      </c>
      <c r="C93" s="1" t="s">
        <v>8</v>
      </c>
      <c r="D93" s="1" t="s">
        <v>34</v>
      </c>
      <c r="E93" s="34" t="s">
        <v>21</v>
      </c>
      <c r="F93" s="34" t="s">
        <v>10</v>
      </c>
      <c r="I93" s="5">
        <v>0.2</v>
      </c>
      <c r="K93" s="5">
        <v>1</v>
      </c>
      <c r="M93" s="5">
        <v>1</v>
      </c>
      <c r="N93" s="5">
        <v>0.03</v>
      </c>
      <c r="AK93" s="5">
        <v>45</v>
      </c>
      <c r="AM93" s="13">
        <f>+AO93/$AO$3</f>
        <v>8.3952539784562695E-5</v>
      </c>
      <c r="AN93" s="7">
        <f>IF(AK93=1,AM93,AM93+AN91)</f>
        <v>0.99903447049871985</v>
      </c>
      <c r="AO93" s="5">
        <f>SUM(G93:AJ93)</f>
        <v>2.23</v>
      </c>
    </row>
    <row r="94" spans="1:41" x14ac:dyDescent="0.25">
      <c r="A94" s="1" t="s">
        <v>118</v>
      </c>
      <c r="B94" s="1" t="s">
        <v>93</v>
      </c>
      <c r="C94" s="1" t="s">
        <v>8</v>
      </c>
      <c r="D94" s="1" t="s">
        <v>34</v>
      </c>
      <c r="E94" s="34" t="s">
        <v>21</v>
      </c>
      <c r="F94" s="34" t="s">
        <v>11</v>
      </c>
      <c r="I94" s="5" t="s">
        <v>15</v>
      </c>
      <c r="K94" s="5" t="s">
        <v>15</v>
      </c>
      <c r="M94" s="5">
        <v>-1</v>
      </c>
      <c r="N94" s="5">
        <v>-1</v>
      </c>
      <c r="AK94" s="1">
        <v>45</v>
      </c>
    </row>
    <row r="95" spans="1:41" x14ac:dyDescent="0.25">
      <c r="A95" s="1" t="s">
        <v>118</v>
      </c>
      <c r="B95" s="1" t="s">
        <v>93</v>
      </c>
      <c r="C95" s="1" t="s">
        <v>8</v>
      </c>
      <c r="D95" s="1" t="s">
        <v>216</v>
      </c>
      <c r="E95" s="34" t="s">
        <v>32</v>
      </c>
      <c r="F95" s="34" t="s">
        <v>10</v>
      </c>
      <c r="G95" s="5">
        <v>1</v>
      </c>
      <c r="H95" s="5">
        <v>0.4</v>
      </c>
      <c r="N95" s="5">
        <v>0.1</v>
      </c>
      <c r="O95" s="5">
        <v>0.7</v>
      </c>
      <c r="AK95" s="5">
        <v>46</v>
      </c>
      <c r="AM95" s="13">
        <f>+AO95/$AO$3</f>
        <v>8.2823133419747963E-5</v>
      </c>
      <c r="AN95" s="7">
        <f>IF(AK95=1,AM95,AM95+AN93)</f>
        <v>0.99911729363213964</v>
      </c>
      <c r="AO95" s="5">
        <f>SUM(G95:AJ95)</f>
        <v>2.2000000000000002</v>
      </c>
    </row>
    <row r="96" spans="1:41" x14ac:dyDescent="0.25">
      <c r="A96" s="1" t="s">
        <v>118</v>
      </c>
      <c r="B96" s="1" t="s">
        <v>93</v>
      </c>
      <c r="C96" s="1" t="s">
        <v>8</v>
      </c>
      <c r="D96" s="1" t="s">
        <v>216</v>
      </c>
      <c r="E96" s="34" t="s">
        <v>32</v>
      </c>
      <c r="F96" s="34" t="s">
        <v>11</v>
      </c>
      <c r="G96" s="5">
        <v>-1</v>
      </c>
      <c r="H96" s="5">
        <v>-1</v>
      </c>
      <c r="N96" s="5">
        <v>-1</v>
      </c>
      <c r="O96" s="5">
        <v>-1</v>
      </c>
      <c r="AK96" s="1">
        <v>46</v>
      </c>
    </row>
    <row r="97" spans="1:41" x14ac:dyDescent="0.25">
      <c r="A97" s="1" t="s">
        <v>118</v>
      </c>
      <c r="B97" s="1" t="s">
        <v>93</v>
      </c>
      <c r="C97" s="1" t="s">
        <v>8</v>
      </c>
      <c r="D97" s="1" t="s">
        <v>38</v>
      </c>
      <c r="E97" s="34" t="s">
        <v>49</v>
      </c>
      <c r="F97" s="34" t="s">
        <v>10</v>
      </c>
      <c r="K97" s="5">
        <v>0.17799999999999999</v>
      </c>
      <c r="Q97" s="5">
        <v>8.3000000000000004E-2</v>
      </c>
      <c r="R97" s="5">
        <v>0.32600000000000001</v>
      </c>
      <c r="S97" s="5">
        <v>0.33500000000000002</v>
      </c>
      <c r="T97" s="5">
        <v>2.9000000000000001E-2</v>
      </c>
      <c r="U97" s="5">
        <v>2.4E-2</v>
      </c>
      <c r="X97" s="5">
        <v>0.25700000000000001</v>
      </c>
      <c r="Z97" s="5">
        <v>0.23</v>
      </c>
      <c r="AA97" s="5">
        <v>0.20699999999999999</v>
      </c>
      <c r="AB97" s="5">
        <v>2.7E-2</v>
      </c>
      <c r="AC97" s="5">
        <v>7.4999999999999997E-2</v>
      </c>
      <c r="AD97" s="5">
        <v>1.7999999999999999E-2</v>
      </c>
      <c r="AE97" s="5">
        <v>0.28199999999999997</v>
      </c>
      <c r="AH97" s="5">
        <v>0.04</v>
      </c>
      <c r="AI97" s="5">
        <v>5.2999999999999999E-2</v>
      </c>
      <c r="AK97" s="5">
        <v>47</v>
      </c>
      <c r="AM97" s="13">
        <f>+AO97/$AO$3</f>
        <v>8.1467845781970255E-5</v>
      </c>
      <c r="AN97" s="7">
        <f>IF(AK97=1,AM97,AM97+AN95)</f>
        <v>0.99919876147792164</v>
      </c>
      <c r="AO97" s="5">
        <f>SUM(G97:AJ97)</f>
        <v>2.1639999999999997</v>
      </c>
    </row>
    <row r="98" spans="1:41" x14ac:dyDescent="0.25">
      <c r="A98" s="1" t="s">
        <v>118</v>
      </c>
      <c r="B98" s="1" t="s">
        <v>93</v>
      </c>
      <c r="C98" s="1" t="s">
        <v>8</v>
      </c>
      <c r="D98" s="1" t="s">
        <v>38</v>
      </c>
      <c r="E98" s="34" t="s">
        <v>49</v>
      </c>
      <c r="F98" s="34" t="s">
        <v>11</v>
      </c>
      <c r="K98" s="5" t="s">
        <v>15</v>
      </c>
      <c r="L98" s="5" t="s">
        <v>15</v>
      </c>
      <c r="M98" s="5" t="s">
        <v>13</v>
      </c>
      <c r="Q98" s="5" t="s">
        <v>13</v>
      </c>
      <c r="R98" s="5" t="s">
        <v>13</v>
      </c>
      <c r="S98" s="5" t="s">
        <v>13</v>
      </c>
      <c r="T98" s="5" t="s">
        <v>13</v>
      </c>
      <c r="U98" s="5" t="s">
        <v>13</v>
      </c>
      <c r="V98" s="5" t="s">
        <v>13</v>
      </c>
      <c r="X98" s="5" t="s">
        <v>13</v>
      </c>
      <c r="Z98" s="5" t="s">
        <v>12</v>
      </c>
      <c r="AA98" s="5" t="s">
        <v>18</v>
      </c>
      <c r="AB98" s="5" t="s">
        <v>13</v>
      </c>
      <c r="AC98" s="5" t="s">
        <v>15</v>
      </c>
      <c r="AD98" s="5" t="s">
        <v>15</v>
      </c>
      <c r="AE98" s="5" t="s">
        <v>15</v>
      </c>
      <c r="AH98" s="5" t="s">
        <v>13</v>
      </c>
      <c r="AI98" s="5" t="s">
        <v>15</v>
      </c>
      <c r="AK98" s="1">
        <v>47</v>
      </c>
    </row>
    <row r="99" spans="1:41" x14ac:dyDescent="0.25">
      <c r="A99" s="1" t="s">
        <v>118</v>
      </c>
      <c r="B99" s="1" t="s">
        <v>93</v>
      </c>
      <c r="C99" s="1" t="s">
        <v>8</v>
      </c>
      <c r="D99" s="1" t="s">
        <v>213</v>
      </c>
      <c r="E99" s="34" t="s">
        <v>28</v>
      </c>
      <c r="F99" s="34" t="s">
        <v>10</v>
      </c>
      <c r="W99" s="5">
        <v>0.23100000000000001</v>
      </c>
      <c r="Z99" s="5">
        <v>8.6999999999999994E-2</v>
      </c>
      <c r="AA99" s="5">
        <v>4.2999999999999997E-2</v>
      </c>
      <c r="AB99" s="5">
        <v>0.16</v>
      </c>
      <c r="AC99" s="5">
        <v>0.17399999999999999</v>
      </c>
      <c r="AD99" s="5">
        <v>0.32900000000000001</v>
      </c>
      <c r="AE99" s="5">
        <v>0.84199999999999997</v>
      </c>
      <c r="AF99" s="5">
        <v>0.13</v>
      </c>
      <c r="AG99" s="5">
        <v>2.3E-2</v>
      </c>
      <c r="AJ99" s="5">
        <v>9.1999999999999998E-2</v>
      </c>
      <c r="AK99" s="5">
        <v>48</v>
      </c>
      <c r="AM99" s="13">
        <f>+AO99/$AO$3</f>
        <v>7.9472561204130883E-5</v>
      </c>
      <c r="AN99" s="7">
        <f>IF(AK99=1,AM99,AM99+AN97)</f>
        <v>0.99927823403912575</v>
      </c>
      <c r="AO99" s="5">
        <f>SUM(G99:AJ99)</f>
        <v>2.1110000000000002</v>
      </c>
    </row>
    <row r="100" spans="1:41" x14ac:dyDescent="0.25">
      <c r="A100" s="1" t="s">
        <v>118</v>
      </c>
      <c r="B100" s="1" t="s">
        <v>93</v>
      </c>
      <c r="C100" s="1" t="s">
        <v>8</v>
      </c>
      <c r="D100" s="1" t="s">
        <v>213</v>
      </c>
      <c r="E100" s="34" t="s">
        <v>28</v>
      </c>
      <c r="F100" s="34" t="s">
        <v>11</v>
      </c>
      <c r="W100" s="5">
        <v>-1</v>
      </c>
      <c r="Z100" s="5">
        <v>-1</v>
      </c>
      <c r="AA100" s="5">
        <v>-1</v>
      </c>
      <c r="AB100" s="5">
        <v>-1</v>
      </c>
      <c r="AC100" s="5">
        <v>-1</v>
      </c>
      <c r="AD100" s="5">
        <v>-1</v>
      </c>
      <c r="AE100" s="5">
        <v>-1</v>
      </c>
      <c r="AF100" s="5">
        <v>-1</v>
      </c>
      <c r="AG100" s="5">
        <v>-1</v>
      </c>
      <c r="AJ100" s="5" t="s">
        <v>13</v>
      </c>
      <c r="AK100" s="1">
        <v>48</v>
      </c>
    </row>
    <row r="101" spans="1:41" x14ac:dyDescent="0.25">
      <c r="A101" s="1" t="s">
        <v>118</v>
      </c>
      <c r="B101" s="1" t="s">
        <v>93</v>
      </c>
      <c r="C101" s="1" t="s">
        <v>8</v>
      </c>
      <c r="D101" s="1" t="s">
        <v>71</v>
      </c>
      <c r="E101" s="34" t="s">
        <v>14</v>
      </c>
      <c r="F101" s="34" t="s">
        <v>10</v>
      </c>
      <c r="AF101" s="5">
        <v>0.217</v>
      </c>
      <c r="AG101" s="5">
        <v>1.0149999999999999</v>
      </c>
      <c r="AH101" s="5">
        <v>0.87</v>
      </c>
      <c r="AK101" s="5">
        <v>49</v>
      </c>
      <c r="AM101" s="13">
        <f>+AO101/$AO$3</f>
        <v>7.9133739294686453E-5</v>
      </c>
      <c r="AN101" s="7">
        <f>IF(AK101=1,AM101,AM101+AN99)</f>
        <v>0.99935736777842044</v>
      </c>
      <c r="AO101" s="5">
        <f>SUM(G101:AJ101)</f>
        <v>2.1019999999999999</v>
      </c>
    </row>
    <row r="102" spans="1:41" x14ac:dyDescent="0.25">
      <c r="A102" s="1" t="s">
        <v>118</v>
      </c>
      <c r="B102" s="1" t="s">
        <v>93</v>
      </c>
      <c r="C102" s="1" t="s">
        <v>8</v>
      </c>
      <c r="D102" s="1" t="s">
        <v>71</v>
      </c>
      <c r="E102" s="34" t="s">
        <v>14</v>
      </c>
      <c r="F102" s="34" t="s">
        <v>11</v>
      </c>
      <c r="AF102" s="5">
        <v>-1</v>
      </c>
      <c r="AG102" s="5">
        <v>-1</v>
      </c>
      <c r="AH102" s="5">
        <v>-1</v>
      </c>
      <c r="AK102" s="1">
        <v>49</v>
      </c>
    </row>
    <row r="103" spans="1:41" x14ac:dyDescent="0.25">
      <c r="A103" s="1" t="s">
        <v>118</v>
      </c>
      <c r="B103" s="1" t="s">
        <v>93</v>
      </c>
      <c r="C103" s="1" t="s">
        <v>8</v>
      </c>
      <c r="D103" s="1" t="s">
        <v>54</v>
      </c>
      <c r="E103" s="34" t="s">
        <v>21</v>
      </c>
      <c r="F103" s="34" t="s">
        <v>10</v>
      </c>
      <c r="P103" s="5">
        <v>2</v>
      </c>
      <c r="AK103" s="5">
        <v>50</v>
      </c>
      <c r="AM103" s="13">
        <f>+AO103/$AO$3</f>
        <v>7.5293757654316319E-5</v>
      </c>
      <c r="AN103" s="7">
        <f>IF(AK103=1,AM103,AM103+AN101)</f>
        <v>0.9994326615360748</v>
      </c>
      <c r="AO103" s="5">
        <f>SUM(G103:AJ103)</f>
        <v>2</v>
      </c>
    </row>
    <row r="104" spans="1:41" x14ac:dyDescent="0.25">
      <c r="A104" s="1" t="s">
        <v>118</v>
      </c>
      <c r="B104" s="1" t="s">
        <v>93</v>
      </c>
      <c r="C104" s="1" t="s">
        <v>8</v>
      </c>
      <c r="D104" s="1" t="s">
        <v>54</v>
      </c>
      <c r="E104" s="34" t="s">
        <v>21</v>
      </c>
      <c r="F104" s="34" t="s">
        <v>11</v>
      </c>
      <c r="P104" s="5" t="s">
        <v>15</v>
      </c>
      <c r="AK104" s="1">
        <v>50</v>
      </c>
    </row>
    <row r="105" spans="1:41" x14ac:dyDescent="0.25">
      <c r="A105" s="1" t="s">
        <v>118</v>
      </c>
      <c r="B105" s="1" t="s">
        <v>93</v>
      </c>
      <c r="C105" s="1" t="s">
        <v>8</v>
      </c>
      <c r="D105" s="1" t="s">
        <v>58</v>
      </c>
      <c r="E105" s="34" t="s">
        <v>28</v>
      </c>
      <c r="F105" s="34" t="s">
        <v>10</v>
      </c>
      <c r="AE105" s="5">
        <v>0.60399999999999998</v>
      </c>
      <c r="AF105" s="5">
        <v>0.6</v>
      </c>
      <c r="AH105" s="5">
        <v>0.40100000000000002</v>
      </c>
      <c r="AK105" s="5">
        <v>51</v>
      </c>
      <c r="AM105" s="13">
        <f>+AO105/$AO$3</f>
        <v>6.0423240517588851E-5</v>
      </c>
      <c r="AN105" s="7">
        <f>IF(AK105=1,AM105,AM105+AN103)</f>
        <v>0.99949308477659238</v>
      </c>
      <c r="AO105" s="5">
        <f>SUM(G105:AJ105)</f>
        <v>1.605</v>
      </c>
    </row>
    <row r="106" spans="1:41" x14ac:dyDescent="0.25">
      <c r="A106" s="1" t="s">
        <v>118</v>
      </c>
      <c r="B106" s="1" t="s">
        <v>93</v>
      </c>
      <c r="C106" s="1" t="s">
        <v>8</v>
      </c>
      <c r="D106" s="1" t="s">
        <v>58</v>
      </c>
      <c r="E106" s="34" t="s">
        <v>28</v>
      </c>
      <c r="F106" s="34" t="s">
        <v>11</v>
      </c>
      <c r="AE106" s="5">
        <v>-1</v>
      </c>
      <c r="AF106" s="5">
        <v>-1</v>
      </c>
      <c r="AH106" s="5">
        <v>-1</v>
      </c>
      <c r="AK106" s="1">
        <v>51</v>
      </c>
    </row>
    <row r="107" spans="1:41" x14ac:dyDescent="0.25">
      <c r="A107" s="1" t="s">
        <v>118</v>
      </c>
      <c r="B107" s="1" t="s">
        <v>93</v>
      </c>
      <c r="C107" s="1" t="s">
        <v>8</v>
      </c>
      <c r="D107" s="1" t="s">
        <v>213</v>
      </c>
      <c r="E107" s="34" t="s">
        <v>16</v>
      </c>
      <c r="F107" s="34" t="s">
        <v>10</v>
      </c>
      <c r="Z107" s="5">
        <v>0</v>
      </c>
      <c r="AD107" s="5">
        <v>0.71799999999999997</v>
      </c>
      <c r="AE107" s="5">
        <v>0.45200000000000001</v>
      </c>
      <c r="AF107" s="5">
        <v>9.5000000000000001E-2</v>
      </c>
      <c r="AG107" s="5">
        <v>9.4E-2</v>
      </c>
      <c r="AK107" s="5">
        <v>52</v>
      </c>
      <c r="AM107" s="13">
        <f>+AO107/$AO$3</f>
        <v>5.116210832610794E-5</v>
      </c>
      <c r="AN107" s="7">
        <f>IF(AK107=1,AM107,AM107+AN105)</f>
        <v>0.9995442468849185</v>
      </c>
      <c r="AO107" s="5">
        <f>SUM(G107:AJ107)</f>
        <v>1.359</v>
      </c>
    </row>
    <row r="108" spans="1:41" x14ac:dyDescent="0.25">
      <c r="A108" s="1" t="s">
        <v>118</v>
      </c>
      <c r="B108" s="1" t="s">
        <v>93</v>
      </c>
      <c r="C108" s="1" t="s">
        <v>8</v>
      </c>
      <c r="D108" s="1" t="s">
        <v>213</v>
      </c>
      <c r="E108" s="34" t="s">
        <v>16</v>
      </c>
      <c r="F108" s="34" t="s">
        <v>11</v>
      </c>
      <c r="Z108" s="5">
        <v>-1</v>
      </c>
      <c r="AD108" s="5">
        <v>-1</v>
      </c>
      <c r="AE108" s="5" t="s">
        <v>15</v>
      </c>
      <c r="AF108" s="5">
        <v>-1</v>
      </c>
      <c r="AG108" s="5" t="s">
        <v>15</v>
      </c>
      <c r="AK108" s="5">
        <v>52</v>
      </c>
    </row>
    <row r="109" spans="1:41" x14ac:dyDescent="0.25">
      <c r="A109" s="1" t="s">
        <v>118</v>
      </c>
      <c r="B109" s="1" t="s">
        <v>93</v>
      </c>
      <c r="C109" s="1" t="s">
        <v>8</v>
      </c>
      <c r="D109" s="1" t="s">
        <v>217</v>
      </c>
      <c r="E109" s="34" t="s">
        <v>28</v>
      </c>
      <c r="F109" s="34" t="s">
        <v>10</v>
      </c>
      <c r="O109" s="5">
        <v>1.07</v>
      </c>
      <c r="AK109" s="5">
        <v>53</v>
      </c>
      <c r="AM109" s="13">
        <f>+AO109/$AO$3</f>
        <v>4.0282160345059236E-5</v>
      </c>
      <c r="AN109" s="7">
        <f>IF(AK109=1,AM109,AM109+AN107)</f>
        <v>0.99958452904526351</v>
      </c>
      <c r="AO109" s="5">
        <f>SUM(G109:AJ109)</f>
        <v>1.07</v>
      </c>
    </row>
    <row r="110" spans="1:41" x14ac:dyDescent="0.25">
      <c r="A110" s="1" t="s">
        <v>118</v>
      </c>
      <c r="B110" s="1" t="s">
        <v>93</v>
      </c>
      <c r="C110" s="1" t="s">
        <v>8</v>
      </c>
      <c r="D110" s="1" t="s">
        <v>217</v>
      </c>
      <c r="E110" s="34" t="s">
        <v>28</v>
      </c>
      <c r="F110" s="34" t="s">
        <v>11</v>
      </c>
      <c r="O110" s="5">
        <v>-1</v>
      </c>
      <c r="AK110" s="5">
        <v>53</v>
      </c>
    </row>
    <row r="111" spans="1:41" x14ac:dyDescent="0.25">
      <c r="A111" s="1" t="s">
        <v>118</v>
      </c>
      <c r="B111" s="1" t="s">
        <v>93</v>
      </c>
      <c r="C111" s="1" t="s">
        <v>8</v>
      </c>
      <c r="D111" s="1" t="s">
        <v>235</v>
      </c>
      <c r="E111" s="34" t="s">
        <v>21</v>
      </c>
      <c r="F111" s="34" t="s">
        <v>10</v>
      </c>
      <c r="T111" s="5">
        <v>1</v>
      </c>
      <c r="AK111" s="5">
        <v>54</v>
      </c>
      <c r="AM111" s="13">
        <f>+AO111/$AO$3</f>
        <v>3.764687882715816E-5</v>
      </c>
      <c r="AN111" s="7">
        <f>IF(AK111=1,AM111,AM111+AN109)</f>
        <v>0.99962217592409064</v>
      </c>
      <c r="AO111" s="5">
        <f>SUM(G111:AJ111)</f>
        <v>1</v>
      </c>
    </row>
    <row r="112" spans="1:41" x14ac:dyDescent="0.25">
      <c r="A112" s="1" t="s">
        <v>118</v>
      </c>
      <c r="B112" s="1" t="s">
        <v>93</v>
      </c>
      <c r="C112" s="1" t="s">
        <v>8</v>
      </c>
      <c r="D112" s="1" t="s">
        <v>235</v>
      </c>
      <c r="E112" s="34" t="s">
        <v>21</v>
      </c>
      <c r="F112" s="34" t="s">
        <v>11</v>
      </c>
      <c r="T112" s="5">
        <v>-1</v>
      </c>
      <c r="AK112" s="5">
        <v>54</v>
      </c>
    </row>
    <row r="113" spans="1:41" x14ac:dyDescent="0.25">
      <c r="A113" s="1" t="s">
        <v>118</v>
      </c>
      <c r="B113" s="1" t="s">
        <v>93</v>
      </c>
      <c r="C113" s="1" t="s">
        <v>8</v>
      </c>
      <c r="D113" s="1" t="s">
        <v>153</v>
      </c>
      <c r="E113" s="34" t="s">
        <v>22</v>
      </c>
      <c r="F113" s="34" t="s">
        <v>10</v>
      </c>
      <c r="J113" s="5">
        <v>1</v>
      </c>
      <c r="AK113" s="5">
        <v>54</v>
      </c>
      <c r="AM113" s="13">
        <f>+AO113/$AO$3</f>
        <v>3.764687882715816E-5</v>
      </c>
      <c r="AN113" s="7">
        <f>IF(AK113=1,AM113,AM113+AN111)</f>
        <v>0.99965982280291776</v>
      </c>
      <c r="AO113" s="5">
        <f>SUM(G113:AJ113)</f>
        <v>1</v>
      </c>
    </row>
    <row r="114" spans="1:41" x14ac:dyDescent="0.25">
      <c r="A114" s="1" t="s">
        <v>118</v>
      </c>
      <c r="B114" s="1" t="s">
        <v>93</v>
      </c>
      <c r="C114" s="1" t="s">
        <v>8</v>
      </c>
      <c r="D114" s="1" t="s">
        <v>153</v>
      </c>
      <c r="E114" s="34" t="s">
        <v>22</v>
      </c>
      <c r="F114" s="34" t="s">
        <v>11</v>
      </c>
      <c r="J114" s="5">
        <v>-1</v>
      </c>
      <c r="AK114" s="5">
        <v>54</v>
      </c>
    </row>
    <row r="115" spans="1:41" x14ac:dyDescent="0.25">
      <c r="A115" s="1" t="s">
        <v>118</v>
      </c>
      <c r="B115" s="1" t="s">
        <v>93</v>
      </c>
      <c r="C115" s="1" t="s">
        <v>30</v>
      </c>
      <c r="D115" s="1" t="s">
        <v>62</v>
      </c>
      <c r="E115" s="34" t="s">
        <v>21</v>
      </c>
      <c r="F115" s="34" t="s">
        <v>10</v>
      </c>
      <c r="M115" s="5">
        <v>1</v>
      </c>
      <c r="AK115" s="5">
        <v>54</v>
      </c>
      <c r="AM115" s="13">
        <f>+AO115/$AO$3</f>
        <v>3.764687882715816E-5</v>
      </c>
      <c r="AN115" s="7">
        <f>IF(AK115=1,AM115,AM115+AN113)</f>
        <v>0.99969746968174489</v>
      </c>
      <c r="AO115" s="5">
        <f>SUM(G115:AJ115)</f>
        <v>1</v>
      </c>
    </row>
    <row r="116" spans="1:41" x14ac:dyDescent="0.25">
      <c r="A116" s="1" t="s">
        <v>118</v>
      </c>
      <c r="B116" s="1" t="s">
        <v>93</v>
      </c>
      <c r="C116" s="1" t="s">
        <v>30</v>
      </c>
      <c r="D116" s="1" t="s">
        <v>62</v>
      </c>
      <c r="E116" s="34" t="s">
        <v>21</v>
      </c>
      <c r="F116" s="34" t="s">
        <v>11</v>
      </c>
      <c r="M116" s="5">
        <v>-1</v>
      </c>
      <c r="AK116" s="5">
        <v>54</v>
      </c>
    </row>
    <row r="117" spans="1:41" x14ac:dyDescent="0.25">
      <c r="A117" s="1" t="s">
        <v>118</v>
      </c>
      <c r="B117" s="1" t="s">
        <v>93</v>
      </c>
      <c r="C117" s="1" t="s">
        <v>8</v>
      </c>
      <c r="D117" s="1" t="s">
        <v>61</v>
      </c>
      <c r="E117" s="34" t="s">
        <v>21</v>
      </c>
      <c r="F117" s="34" t="s">
        <v>10</v>
      </c>
      <c r="J117" s="5">
        <v>0.4</v>
      </c>
      <c r="K117" s="5">
        <v>0.2</v>
      </c>
      <c r="L117" s="5">
        <v>0.1</v>
      </c>
      <c r="M117" s="5">
        <v>0.1</v>
      </c>
      <c r="AK117" s="5">
        <v>57</v>
      </c>
      <c r="AM117" s="13">
        <f>+AO117/$AO$3</f>
        <v>3.0117503061726532E-5</v>
      </c>
      <c r="AN117" s="7">
        <f>IF(AK117=1,AM117,AM117+AN115)</f>
        <v>0.99972758718480659</v>
      </c>
      <c r="AO117" s="5">
        <f>SUM(G117:AJ117)</f>
        <v>0.8</v>
      </c>
    </row>
    <row r="118" spans="1:41" x14ac:dyDescent="0.25">
      <c r="A118" s="1" t="s">
        <v>118</v>
      </c>
      <c r="B118" s="1" t="s">
        <v>93</v>
      </c>
      <c r="C118" s="1" t="s">
        <v>8</v>
      </c>
      <c r="D118" s="1" t="s">
        <v>61</v>
      </c>
      <c r="E118" s="34" t="s">
        <v>21</v>
      </c>
      <c r="F118" s="34" t="s">
        <v>11</v>
      </c>
      <c r="J118" s="5" t="s">
        <v>15</v>
      </c>
      <c r="K118" s="5" t="s">
        <v>15</v>
      </c>
      <c r="L118" s="5" t="s">
        <v>15</v>
      </c>
      <c r="M118" s="5">
        <v>-1</v>
      </c>
      <c r="AK118" s="5">
        <v>57</v>
      </c>
    </row>
    <row r="119" spans="1:41" x14ac:dyDescent="0.25">
      <c r="A119" s="1" t="s">
        <v>118</v>
      </c>
      <c r="B119" s="1" t="s">
        <v>93</v>
      </c>
      <c r="C119" s="1" t="s">
        <v>8</v>
      </c>
      <c r="D119" s="1" t="s">
        <v>37</v>
      </c>
      <c r="E119" s="34" t="s">
        <v>26</v>
      </c>
      <c r="F119" s="34" t="s">
        <v>10</v>
      </c>
      <c r="AF119" s="5">
        <v>0.5</v>
      </c>
      <c r="AH119" s="5">
        <v>0.3</v>
      </c>
      <c r="AK119" s="5">
        <v>57</v>
      </c>
      <c r="AM119" s="13">
        <f>+AO119/$AO$3</f>
        <v>3.0117503061726532E-5</v>
      </c>
      <c r="AN119" s="7">
        <f>IF(AK119=1,AM119,AM119+AN117)</f>
        <v>0.99975770468786829</v>
      </c>
      <c r="AO119" s="5">
        <f>SUM(G119:AJ119)</f>
        <v>0.8</v>
      </c>
    </row>
    <row r="120" spans="1:41" x14ac:dyDescent="0.25">
      <c r="A120" s="1" t="s">
        <v>118</v>
      </c>
      <c r="B120" s="1" t="s">
        <v>93</v>
      </c>
      <c r="C120" s="1" t="s">
        <v>8</v>
      </c>
      <c r="D120" s="1" t="s">
        <v>37</v>
      </c>
      <c r="E120" s="34" t="s">
        <v>26</v>
      </c>
      <c r="F120" s="34" t="s">
        <v>11</v>
      </c>
      <c r="AF120" s="5">
        <v>-1</v>
      </c>
      <c r="AH120" s="5">
        <v>-1</v>
      </c>
      <c r="AK120" s="5">
        <v>57</v>
      </c>
    </row>
    <row r="121" spans="1:41" x14ac:dyDescent="0.25">
      <c r="A121" s="1" t="s">
        <v>118</v>
      </c>
      <c r="B121" s="1" t="s">
        <v>93</v>
      </c>
      <c r="C121" s="1" t="s">
        <v>8</v>
      </c>
      <c r="D121" s="1" t="s">
        <v>213</v>
      </c>
      <c r="E121" s="34" t="s">
        <v>32</v>
      </c>
      <c r="F121" s="34" t="s">
        <v>10</v>
      </c>
      <c r="S121" s="5">
        <v>0.23</v>
      </c>
      <c r="V121" s="5">
        <v>0.56799999999999995</v>
      </c>
      <c r="AK121" s="5">
        <v>59</v>
      </c>
      <c r="AM121" s="13">
        <f>+AO121/$AO$3</f>
        <v>3.004220930407221E-5</v>
      </c>
      <c r="AN121" s="7">
        <f>IF(AK121=1,AM121,AM121+AN119)</f>
        <v>0.99978774689717231</v>
      </c>
      <c r="AO121" s="5">
        <f>SUM(G121:AJ121)</f>
        <v>0.79799999999999993</v>
      </c>
    </row>
    <row r="122" spans="1:41" x14ac:dyDescent="0.25">
      <c r="A122" s="1" t="s">
        <v>118</v>
      </c>
      <c r="B122" s="1" t="s">
        <v>93</v>
      </c>
      <c r="C122" s="1" t="s">
        <v>8</v>
      </c>
      <c r="D122" s="1" t="s">
        <v>213</v>
      </c>
      <c r="E122" s="34" t="s">
        <v>32</v>
      </c>
      <c r="F122" s="34" t="s">
        <v>11</v>
      </c>
      <c r="S122" s="5">
        <v>-1</v>
      </c>
      <c r="V122" s="5">
        <v>-1</v>
      </c>
      <c r="AK122" s="5">
        <v>59</v>
      </c>
    </row>
    <row r="123" spans="1:41" x14ac:dyDescent="0.25">
      <c r="A123" s="1" t="s">
        <v>118</v>
      </c>
      <c r="B123" s="1" t="s">
        <v>93</v>
      </c>
      <c r="C123" s="1" t="s">
        <v>8</v>
      </c>
      <c r="D123" s="1" t="s">
        <v>73</v>
      </c>
      <c r="E123" s="34" t="s">
        <v>22</v>
      </c>
      <c r="F123" s="34" t="s">
        <v>10</v>
      </c>
      <c r="G123" s="5">
        <v>9.2999999999999999E-2</v>
      </c>
      <c r="H123" s="5">
        <v>5.0000000000000001E-3</v>
      </c>
      <c r="J123" s="5">
        <v>0.627</v>
      </c>
      <c r="K123" s="5">
        <v>2.9000000000000001E-2</v>
      </c>
      <c r="O123" s="5">
        <v>1.0999999999999999E-2</v>
      </c>
      <c r="Q123" s="5">
        <v>0</v>
      </c>
      <c r="AK123" s="5">
        <v>60</v>
      </c>
      <c r="AM123" s="13">
        <f>+AO123/$AO$3</f>
        <v>2.8799862302775994E-5</v>
      </c>
      <c r="AN123" s="7">
        <f>IF(AK123=1,AM123,AM123+AN121)</f>
        <v>0.99981654675947507</v>
      </c>
      <c r="AO123" s="5">
        <f>SUM(G123:AJ123)</f>
        <v>0.76500000000000001</v>
      </c>
    </row>
    <row r="124" spans="1:41" x14ac:dyDescent="0.25">
      <c r="A124" s="1" t="s">
        <v>118</v>
      </c>
      <c r="B124" s="1" t="s">
        <v>93</v>
      </c>
      <c r="C124" s="1" t="s">
        <v>8</v>
      </c>
      <c r="D124" s="1" t="s">
        <v>73</v>
      </c>
      <c r="E124" s="34" t="s">
        <v>22</v>
      </c>
      <c r="F124" s="34" t="s">
        <v>11</v>
      </c>
      <c r="G124" s="5">
        <v>-1</v>
      </c>
      <c r="H124" s="5">
        <v>-1</v>
      </c>
      <c r="J124" s="5">
        <v>-1</v>
      </c>
      <c r="K124" s="5">
        <v>-1</v>
      </c>
      <c r="O124" s="5">
        <v>-1</v>
      </c>
      <c r="Q124" s="5">
        <v>-1</v>
      </c>
      <c r="AK124" s="5">
        <v>60</v>
      </c>
    </row>
    <row r="125" spans="1:41" x14ac:dyDescent="0.25">
      <c r="A125" s="1" t="s">
        <v>118</v>
      </c>
      <c r="B125" s="1" t="s">
        <v>93</v>
      </c>
      <c r="C125" s="1" t="s">
        <v>8</v>
      </c>
      <c r="D125" s="1" t="s">
        <v>40</v>
      </c>
      <c r="E125" s="34" t="s">
        <v>14</v>
      </c>
      <c r="F125" s="34" t="s">
        <v>10</v>
      </c>
      <c r="AD125" s="5">
        <v>0.22</v>
      </c>
      <c r="AE125" s="5">
        <v>0.44800000000000001</v>
      </c>
      <c r="AG125" s="5">
        <v>2.4E-2</v>
      </c>
      <c r="AK125" s="5">
        <v>61</v>
      </c>
      <c r="AM125" s="13">
        <f>+AO125/$AO$3</f>
        <v>2.6051640148393449E-5</v>
      </c>
      <c r="AN125" s="7">
        <f>IF(AK125=1,AM125,AM125+AN123)</f>
        <v>0.99984259839962342</v>
      </c>
      <c r="AO125" s="5">
        <f>SUM(G125:AJ125)</f>
        <v>0.69200000000000006</v>
      </c>
    </row>
    <row r="126" spans="1:41" x14ac:dyDescent="0.25">
      <c r="A126" s="1" t="s">
        <v>118</v>
      </c>
      <c r="B126" s="1" t="s">
        <v>93</v>
      </c>
      <c r="C126" s="1" t="s">
        <v>8</v>
      </c>
      <c r="D126" s="1" t="s">
        <v>40</v>
      </c>
      <c r="E126" s="34" t="s">
        <v>14</v>
      </c>
      <c r="F126" s="34" t="s">
        <v>11</v>
      </c>
      <c r="AD126" s="5">
        <v>-1</v>
      </c>
      <c r="AE126" s="5">
        <v>-1</v>
      </c>
      <c r="AG126" s="5">
        <v>-1</v>
      </c>
      <c r="AK126" s="5">
        <v>61</v>
      </c>
    </row>
    <row r="127" spans="1:41" x14ac:dyDescent="0.25">
      <c r="A127" s="1" t="s">
        <v>118</v>
      </c>
      <c r="B127" s="1" t="s">
        <v>93</v>
      </c>
      <c r="C127" s="1" t="s">
        <v>8</v>
      </c>
      <c r="D127" s="1" t="s">
        <v>213</v>
      </c>
      <c r="E127" s="34" t="s">
        <v>21</v>
      </c>
      <c r="F127" s="34" t="s">
        <v>10</v>
      </c>
      <c r="V127" s="5">
        <v>0.247</v>
      </c>
      <c r="AG127" s="5">
        <v>5.3999999999999999E-2</v>
      </c>
      <c r="AH127" s="5">
        <v>0.115</v>
      </c>
      <c r="AJ127" s="5">
        <v>1.7999999999999999E-2</v>
      </c>
      <c r="AK127" s="5">
        <v>62</v>
      </c>
      <c r="AM127" s="13">
        <f>+AO127/$AO$3</f>
        <v>1.6338745410986644E-5</v>
      </c>
      <c r="AN127" s="7">
        <f>IF(AK127=1,AM127,AM127+AN125)</f>
        <v>0.99985893714503438</v>
      </c>
      <c r="AO127" s="5">
        <f>SUM(G127:AJ127)</f>
        <v>0.434</v>
      </c>
    </row>
    <row r="128" spans="1:41" x14ac:dyDescent="0.25">
      <c r="A128" s="1" t="s">
        <v>118</v>
      </c>
      <c r="B128" s="1" t="s">
        <v>93</v>
      </c>
      <c r="C128" s="1" t="s">
        <v>8</v>
      </c>
      <c r="D128" s="1" t="s">
        <v>213</v>
      </c>
      <c r="E128" s="34" t="s">
        <v>21</v>
      </c>
      <c r="F128" s="34" t="s">
        <v>11</v>
      </c>
      <c r="V128" s="5">
        <v>-1</v>
      </c>
      <c r="AG128" s="5">
        <v>-1</v>
      </c>
      <c r="AH128" s="5">
        <v>-1</v>
      </c>
      <c r="AJ128" s="5" t="s">
        <v>15</v>
      </c>
      <c r="AK128" s="5">
        <v>62</v>
      </c>
    </row>
    <row r="129" spans="1:41" x14ac:dyDescent="0.25">
      <c r="A129" s="1" t="s">
        <v>118</v>
      </c>
      <c r="B129" s="1" t="s">
        <v>93</v>
      </c>
      <c r="C129" s="1" t="s">
        <v>8</v>
      </c>
      <c r="D129" s="1" t="s">
        <v>213</v>
      </c>
      <c r="E129" s="34" t="s">
        <v>46</v>
      </c>
      <c r="F129" s="34" t="s">
        <v>10</v>
      </c>
      <c r="W129" s="5">
        <v>4.5999999999999999E-2</v>
      </c>
      <c r="X129" s="5">
        <v>9.6000000000000002E-2</v>
      </c>
      <c r="Y129" s="5">
        <v>0.24199999999999999</v>
      </c>
      <c r="Z129" s="5">
        <v>0.02</v>
      </c>
      <c r="AK129" s="5">
        <v>63</v>
      </c>
      <c r="AM129" s="13">
        <f>+AO129/$AO$3</f>
        <v>1.5209339046171898E-5</v>
      </c>
      <c r="AN129" s="7">
        <f>IF(AK129=1,AM129,AM129+AN127)</f>
        <v>0.99987414648408057</v>
      </c>
      <c r="AO129" s="5">
        <f>SUM(G129:AJ129)</f>
        <v>0.40400000000000003</v>
      </c>
    </row>
    <row r="130" spans="1:41" x14ac:dyDescent="0.25">
      <c r="A130" s="1" t="s">
        <v>118</v>
      </c>
      <c r="B130" s="1" t="s">
        <v>93</v>
      </c>
      <c r="C130" s="1" t="s">
        <v>8</v>
      </c>
      <c r="D130" s="1" t="s">
        <v>213</v>
      </c>
      <c r="E130" s="34" t="s">
        <v>46</v>
      </c>
      <c r="F130" s="34" t="s">
        <v>11</v>
      </c>
      <c r="W130" s="5">
        <v>-1</v>
      </c>
      <c r="X130" s="5">
        <v>-1</v>
      </c>
      <c r="Y130" s="5">
        <v>-1</v>
      </c>
      <c r="Z130" s="5">
        <v>-1</v>
      </c>
      <c r="AK130" s="5">
        <v>63</v>
      </c>
    </row>
    <row r="131" spans="1:41" x14ac:dyDescent="0.25">
      <c r="A131" s="1" t="s">
        <v>118</v>
      </c>
      <c r="B131" s="1" t="s">
        <v>93</v>
      </c>
      <c r="C131" s="1" t="s">
        <v>8</v>
      </c>
      <c r="D131" s="1" t="s">
        <v>37</v>
      </c>
      <c r="E131" s="34" t="s">
        <v>21</v>
      </c>
      <c r="F131" s="34" t="s">
        <v>10</v>
      </c>
      <c r="AE131" s="5">
        <v>0.4</v>
      </c>
      <c r="AK131" s="5">
        <v>64</v>
      </c>
      <c r="AM131" s="13">
        <f>+AO131/$AO$3</f>
        <v>1.5058751530863266E-5</v>
      </c>
      <c r="AN131" s="7">
        <f>IF(AK131=1,AM131,AM131+AN129)</f>
        <v>0.99988920523561142</v>
      </c>
      <c r="AO131" s="5">
        <f>SUM(G131:AJ131)</f>
        <v>0.4</v>
      </c>
    </row>
    <row r="132" spans="1:41" x14ac:dyDescent="0.25">
      <c r="A132" s="1" t="s">
        <v>118</v>
      </c>
      <c r="B132" s="1" t="s">
        <v>93</v>
      </c>
      <c r="C132" s="1" t="s">
        <v>8</v>
      </c>
      <c r="D132" s="1" t="s">
        <v>37</v>
      </c>
      <c r="E132" s="34" t="s">
        <v>21</v>
      </c>
      <c r="F132" s="34" t="s">
        <v>11</v>
      </c>
      <c r="AE132" s="5">
        <v>-1</v>
      </c>
      <c r="AK132" s="5">
        <v>64</v>
      </c>
    </row>
    <row r="133" spans="1:41" x14ac:dyDescent="0.25">
      <c r="A133" s="1" t="s">
        <v>118</v>
      </c>
      <c r="B133" s="1" t="s">
        <v>93</v>
      </c>
      <c r="C133" s="1" t="s">
        <v>8</v>
      </c>
      <c r="D133" s="1" t="s">
        <v>161</v>
      </c>
      <c r="E133" s="34" t="s">
        <v>28</v>
      </c>
      <c r="F133" s="34" t="s">
        <v>10</v>
      </c>
      <c r="AE133" s="5">
        <v>0.29199999999999998</v>
      </c>
      <c r="AH133" s="5">
        <v>9.7000000000000003E-2</v>
      </c>
      <c r="AK133" s="5">
        <v>65</v>
      </c>
      <c r="AM133" s="13">
        <f>+AO133/$AO$3</f>
        <v>1.4644635863764526E-5</v>
      </c>
      <c r="AN133" s="7">
        <f>IF(AK133=1,AM133,AM133+AN131)</f>
        <v>0.99990384987147518</v>
      </c>
      <c r="AO133" s="5">
        <f>SUM(G133:AJ133)</f>
        <v>0.38900000000000001</v>
      </c>
    </row>
    <row r="134" spans="1:41" x14ac:dyDescent="0.25">
      <c r="A134" s="1" t="s">
        <v>118</v>
      </c>
      <c r="B134" s="1" t="s">
        <v>93</v>
      </c>
      <c r="C134" s="1" t="s">
        <v>8</v>
      </c>
      <c r="D134" s="1" t="s">
        <v>161</v>
      </c>
      <c r="E134" s="34" t="s">
        <v>28</v>
      </c>
      <c r="F134" s="34" t="s">
        <v>11</v>
      </c>
      <c r="AE134" s="5">
        <v>-1</v>
      </c>
      <c r="AH134" s="5">
        <v>-1</v>
      </c>
      <c r="AK134" s="5">
        <v>65</v>
      </c>
    </row>
    <row r="135" spans="1:41" x14ac:dyDescent="0.25">
      <c r="A135" s="1" t="s">
        <v>118</v>
      </c>
      <c r="B135" s="1" t="s">
        <v>93</v>
      </c>
      <c r="C135" s="1" t="s">
        <v>8</v>
      </c>
      <c r="D135" s="1" t="s">
        <v>215</v>
      </c>
      <c r="E135" s="34" t="s">
        <v>47</v>
      </c>
      <c r="F135" s="34" t="s">
        <v>10</v>
      </c>
      <c r="S135" s="5">
        <v>5.0999999999999997E-2</v>
      </c>
      <c r="X135" s="5">
        <v>6.6000000000000003E-2</v>
      </c>
      <c r="Y135" s="5">
        <v>5.6000000000000001E-2</v>
      </c>
      <c r="AJ135" s="5">
        <v>0.19</v>
      </c>
      <c r="AK135" s="5">
        <v>66</v>
      </c>
      <c r="AM135" s="13">
        <f>+AO135/$AO$3</f>
        <v>1.3665817014258413E-5</v>
      </c>
      <c r="AN135" s="7">
        <f>IF(AK135=1,AM135,AM135+AN133)</f>
        <v>0.99991751568848941</v>
      </c>
      <c r="AO135" s="5">
        <f>SUM(G135:AJ135)</f>
        <v>0.36299999999999999</v>
      </c>
    </row>
    <row r="136" spans="1:41" x14ac:dyDescent="0.25">
      <c r="A136" s="1" t="s">
        <v>118</v>
      </c>
      <c r="B136" s="1" t="s">
        <v>93</v>
      </c>
      <c r="C136" s="1" t="s">
        <v>8</v>
      </c>
      <c r="D136" s="1" t="s">
        <v>215</v>
      </c>
      <c r="E136" s="34" t="s">
        <v>47</v>
      </c>
      <c r="F136" s="34" t="s">
        <v>11</v>
      </c>
      <c r="N136" s="5" t="s">
        <v>15</v>
      </c>
      <c r="S136" s="5">
        <v>-1</v>
      </c>
      <c r="X136" s="5">
        <v>-1</v>
      </c>
      <c r="Y136" s="5" t="s">
        <v>15</v>
      </c>
      <c r="AJ136" s="5" t="s">
        <v>15</v>
      </c>
      <c r="AK136" s="5">
        <v>66</v>
      </c>
    </row>
    <row r="137" spans="1:41" x14ac:dyDescent="0.25">
      <c r="A137" s="1" t="s">
        <v>118</v>
      </c>
      <c r="B137" s="1" t="s">
        <v>93</v>
      </c>
      <c r="C137" s="1" t="s">
        <v>8</v>
      </c>
      <c r="D137" s="1" t="s">
        <v>38</v>
      </c>
      <c r="E137" s="34" t="s">
        <v>44</v>
      </c>
      <c r="F137" s="34" t="s">
        <v>10</v>
      </c>
      <c r="O137" s="5">
        <v>1.4999999999999999E-2</v>
      </c>
      <c r="P137" s="5">
        <v>0.34799999999999998</v>
      </c>
      <c r="AK137" s="5">
        <v>67</v>
      </c>
      <c r="AM137" s="13">
        <f>+AO137/$AO$3</f>
        <v>1.3665817014258413E-5</v>
      </c>
      <c r="AN137" s="7">
        <f>IF(AK137=1,AM137,AM137+AN135)</f>
        <v>0.99993118150550364</v>
      </c>
      <c r="AO137" s="5">
        <f>SUM(G137:AJ137)</f>
        <v>0.36299999999999999</v>
      </c>
    </row>
    <row r="138" spans="1:41" x14ac:dyDescent="0.25">
      <c r="A138" s="1" t="s">
        <v>118</v>
      </c>
      <c r="B138" s="1" t="s">
        <v>93</v>
      </c>
      <c r="C138" s="1" t="s">
        <v>8</v>
      </c>
      <c r="D138" s="1" t="s">
        <v>38</v>
      </c>
      <c r="E138" s="34" t="s">
        <v>44</v>
      </c>
      <c r="F138" s="34" t="s">
        <v>11</v>
      </c>
      <c r="O138" s="5" t="s">
        <v>15</v>
      </c>
      <c r="P138" s="5" t="s">
        <v>15</v>
      </c>
      <c r="Q138" s="5" t="s">
        <v>15</v>
      </c>
      <c r="AK138" s="5">
        <v>67</v>
      </c>
    </row>
    <row r="139" spans="1:41" x14ac:dyDescent="0.25">
      <c r="A139" s="1" t="s">
        <v>118</v>
      </c>
      <c r="B139" s="1" t="s">
        <v>93</v>
      </c>
      <c r="C139" s="1" t="s">
        <v>8</v>
      </c>
      <c r="D139" s="1" t="s">
        <v>215</v>
      </c>
      <c r="E139" s="34" t="s">
        <v>9</v>
      </c>
      <c r="F139" s="34" t="s">
        <v>10</v>
      </c>
      <c r="X139" s="5">
        <v>0.11700000000000001</v>
      </c>
      <c r="AC139" s="5">
        <v>1.9E-2</v>
      </c>
      <c r="AD139" s="5">
        <v>0.187</v>
      </c>
      <c r="AK139" s="5">
        <v>68</v>
      </c>
      <c r="AM139" s="13">
        <f>+AO139/$AO$3</f>
        <v>1.2159941861172086E-5</v>
      </c>
      <c r="AN139" s="7">
        <f>IF(AK139=1,AM139,AM139+AN137)</f>
        <v>0.99994334144736485</v>
      </c>
      <c r="AO139" s="5">
        <f>SUM(G139:AJ139)</f>
        <v>0.32300000000000001</v>
      </c>
    </row>
    <row r="140" spans="1:41" x14ac:dyDescent="0.25">
      <c r="A140" s="1" t="s">
        <v>118</v>
      </c>
      <c r="B140" s="1" t="s">
        <v>93</v>
      </c>
      <c r="C140" s="1" t="s">
        <v>8</v>
      </c>
      <c r="D140" s="1" t="s">
        <v>215</v>
      </c>
      <c r="E140" s="34" t="s">
        <v>9</v>
      </c>
      <c r="F140" s="34" t="s">
        <v>11</v>
      </c>
      <c r="X140" s="5">
        <v>-1</v>
      </c>
      <c r="AC140" s="5" t="s">
        <v>15</v>
      </c>
      <c r="AD140" s="5" t="s">
        <v>15</v>
      </c>
      <c r="AK140" s="5">
        <v>68</v>
      </c>
    </row>
    <row r="141" spans="1:41" x14ac:dyDescent="0.25">
      <c r="A141" s="1" t="s">
        <v>118</v>
      </c>
      <c r="B141" s="1" t="s">
        <v>93</v>
      </c>
      <c r="C141" s="1" t="s">
        <v>30</v>
      </c>
      <c r="D141" s="1" t="s">
        <v>29</v>
      </c>
      <c r="E141" s="34" t="s">
        <v>21</v>
      </c>
      <c r="F141" s="34" t="s">
        <v>10</v>
      </c>
      <c r="S141" s="5">
        <v>0.254</v>
      </c>
      <c r="AA141" s="5">
        <v>4.8000000000000001E-2</v>
      </c>
      <c r="AK141" s="5">
        <v>69</v>
      </c>
      <c r="AM141" s="13">
        <f>+AO141/$AO$3</f>
        <v>1.1369357405801764E-5</v>
      </c>
      <c r="AN141" s="7">
        <f>IF(AK141=1,AM141,AM141+AN139)</f>
        <v>0.99995471080477061</v>
      </c>
      <c r="AO141" s="5">
        <f>SUM(G141:AJ141)</f>
        <v>0.30199999999999999</v>
      </c>
    </row>
    <row r="142" spans="1:41" x14ac:dyDescent="0.25">
      <c r="A142" s="1" t="s">
        <v>118</v>
      </c>
      <c r="B142" s="1" t="s">
        <v>93</v>
      </c>
      <c r="C142" s="1" t="s">
        <v>30</v>
      </c>
      <c r="D142" s="1" t="s">
        <v>29</v>
      </c>
      <c r="E142" s="34" t="s">
        <v>21</v>
      </c>
      <c r="F142" s="34" t="s">
        <v>11</v>
      </c>
      <c r="S142" s="5" t="s">
        <v>15</v>
      </c>
      <c r="X142" s="5" t="s">
        <v>15</v>
      </c>
      <c r="AA142" s="5" t="s">
        <v>15</v>
      </c>
      <c r="AK142" s="5">
        <v>69</v>
      </c>
    </row>
    <row r="143" spans="1:41" x14ac:dyDescent="0.25">
      <c r="A143" s="1" t="s">
        <v>118</v>
      </c>
      <c r="B143" s="1" t="s">
        <v>93</v>
      </c>
      <c r="C143" s="1" t="s">
        <v>8</v>
      </c>
      <c r="D143" s="1" t="s">
        <v>38</v>
      </c>
      <c r="E143" s="34" t="s">
        <v>26</v>
      </c>
      <c r="F143" s="34" t="s">
        <v>10</v>
      </c>
      <c r="P143" s="5">
        <v>6.8000000000000005E-2</v>
      </c>
      <c r="S143" s="5">
        <v>8.7999999999999995E-2</v>
      </c>
      <c r="U143" s="5">
        <v>3.7999999999999999E-2</v>
      </c>
      <c r="X143" s="5">
        <v>3.7999999999999999E-2</v>
      </c>
      <c r="Z143" s="5">
        <v>2.3E-2</v>
      </c>
      <c r="AC143" s="5">
        <v>2.9000000000000001E-2</v>
      </c>
      <c r="AK143" s="5">
        <v>70</v>
      </c>
      <c r="AM143" s="13">
        <f>+AO143/$AO$3</f>
        <v>1.0691713586912919E-5</v>
      </c>
      <c r="AN143" s="7">
        <f>IF(AK143=1,AM143,AM143+AN141)</f>
        <v>0.99996540251835753</v>
      </c>
      <c r="AO143" s="5">
        <f>SUM(G143:AJ143)</f>
        <v>0.28400000000000003</v>
      </c>
    </row>
    <row r="144" spans="1:41" x14ac:dyDescent="0.25">
      <c r="A144" s="1" t="s">
        <v>118</v>
      </c>
      <c r="B144" s="1" t="s">
        <v>93</v>
      </c>
      <c r="C144" s="1" t="s">
        <v>8</v>
      </c>
      <c r="D144" s="1" t="s">
        <v>38</v>
      </c>
      <c r="E144" s="34" t="s">
        <v>26</v>
      </c>
      <c r="F144" s="34" t="s">
        <v>11</v>
      </c>
      <c r="P144" s="5" t="s">
        <v>15</v>
      </c>
      <c r="S144" s="5" t="s">
        <v>15</v>
      </c>
      <c r="U144" s="5" t="s">
        <v>15</v>
      </c>
      <c r="X144" s="5" t="s">
        <v>15</v>
      </c>
      <c r="Z144" s="5" t="s">
        <v>12</v>
      </c>
      <c r="AC144" s="5" t="s">
        <v>15</v>
      </c>
      <c r="AK144" s="5">
        <v>70</v>
      </c>
    </row>
    <row r="145" spans="1:41" x14ac:dyDescent="0.25">
      <c r="A145" s="1" t="s">
        <v>118</v>
      </c>
      <c r="B145" s="1" t="s">
        <v>93</v>
      </c>
      <c r="C145" s="1" t="s">
        <v>8</v>
      </c>
      <c r="D145" s="1" t="s">
        <v>222</v>
      </c>
      <c r="E145" s="34" t="s">
        <v>21</v>
      </c>
      <c r="F145" s="34" t="s">
        <v>10</v>
      </c>
      <c r="AA145" s="5">
        <v>2.5000000000000001E-2</v>
      </c>
      <c r="AH145" s="5">
        <v>0.127</v>
      </c>
      <c r="AI145" s="5">
        <v>7.4999999999999997E-2</v>
      </c>
      <c r="AJ145" s="5">
        <v>0.03</v>
      </c>
      <c r="AK145" s="5">
        <v>71</v>
      </c>
      <c r="AM145" s="13">
        <f>+AO145/$AO$3</f>
        <v>9.6752478585796482E-6</v>
      </c>
      <c r="AN145" s="7">
        <f>IF(AK145=1,AM145,AM145+AN143)</f>
        <v>0.99997507776621608</v>
      </c>
      <c r="AO145" s="5">
        <f>SUM(G145:AJ145)</f>
        <v>0.25700000000000001</v>
      </c>
    </row>
    <row r="146" spans="1:41" x14ac:dyDescent="0.25">
      <c r="A146" s="1" t="s">
        <v>118</v>
      </c>
      <c r="B146" s="1" t="s">
        <v>93</v>
      </c>
      <c r="C146" s="1" t="s">
        <v>8</v>
      </c>
      <c r="D146" s="1" t="s">
        <v>222</v>
      </c>
      <c r="E146" s="34" t="s">
        <v>21</v>
      </c>
      <c r="F146" s="34" t="s">
        <v>11</v>
      </c>
      <c r="AA146" s="5" t="s">
        <v>15</v>
      </c>
      <c r="AB146" s="5" t="s">
        <v>15</v>
      </c>
      <c r="AG146" s="5" t="s">
        <v>15</v>
      </c>
      <c r="AH146" s="5" t="s">
        <v>15</v>
      </c>
      <c r="AI146" s="5" t="s">
        <v>15</v>
      </c>
      <c r="AJ146" s="5" t="s">
        <v>15</v>
      </c>
      <c r="AK146" s="5">
        <v>71</v>
      </c>
    </row>
    <row r="147" spans="1:41" x14ac:dyDescent="0.25">
      <c r="A147" s="1" t="s">
        <v>118</v>
      </c>
      <c r="B147" s="1" t="s">
        <v>93</v>
      </c>
      <c r="C147" s="1" t="s">
        <v>8</v>
      </c>
      <c r="D147" s="1" t="s">
        <v>38</v>
      </c>
      <c r="E147" s="34" t="s">
        <v>22</v>
      </c>
      <c r="F147" s="34" t="s">
        <v>10</v>
      </c>
      <c r="L147" s="5">
        <v>0.16500000000000001</v>
      </c>
      <c r="AK147" s="5">
        <v>72</v>
      </c>
      <c r="AM147" s="13">
        <f>+AO147/$AO$3</f>
        <v>6.2117350064810972E-6</v>
      </c>
      <c r="AN147" s="7">
        <f>IF(AK147=1,AM147,AM147+AN145)</f>
        <v>0.99998128950122256</v>
      </c>
      <c r="AO147" s="5">
        <f>SUM(G147:AJ147)</f>
        <v>0.16500000000000001</v>
      </c>
    </row>
    <row r="148" spans="1:41" x14ac:dyDescent="0.25">
      <c r="A148" s="1" t="s">
        <v>118</v>
      </c>
      <c r="B148" s="1" t="s">
        <v>93</v>
      </c>
      <c r="C148" s="1" t="s">
        <v>8</v>
      </c>
      <c r="D148" s="1" t="s">
        <v>38</v>
      </c>
      <c r="E148" s="34" t="s">
        <v>22</v>
      </c>
      <c r="F148" s="34" t="s">
        <v>11</v>
      </c>
      <c r="L148" s="5">
        <v>-1</v>
      </c>
      <c r="AK148" s="5">
        <v>72</v>
      </c>
    </row>
    <row r="149" spans="1:41" x14ac:dyDescent="0.25">
      <c r="A149" s="1" t="s">
        <v>118</v>
      </c>
      <c r="B149" s="1" t="s">
        <v>93</v>
      </c>
      <c r="C149" s="1" t="s">
        <v>8</v>
      </c>
      <c r="D149" s="1" t="s">
        <v>35</v>
      </c>
      <c r="E149" s="34" t="s">
        <v>28</v>
      </c>
      <c r="F149" s="34" t="s">
        <v>10</v>
      </c>
      <c r="AE149" s="5">
        <v>0.114</v>
      </c>
      <c r="AH149" s="5">
        <v>3.7999999999999999E-2</v>
      </c>
      <c r="AK149" s="5">
        <v>73</v>
      </c>
      <c r="AM149" s="13">
        <f>+AO149/$AO$3</f>
        <v>5.7223255817280407E-6</v>
      </c>
      <c r="AN149" s="7">
        <f>IF(AK149=1,AM149,AM149+AN147)</f>
        <v>0.99998701182680427</v>
      </c>
      <c r="AO149" s="5">
        <f>SUM(G149:AJ149)</f>
        <v>0.152</v>
      </c>
    </row>
    <row r="150" spans="1:41" x14ac:dyDescent="0.25">
      <c r="A150" s="1" t="s">
        <v>118</v>
      </c>
      <c r="B150" s="1" t="s">
        <v>93</v>
      </c>
      <c r="C150" s="1" t="s">
        <v>8</v>
      </c>
      <c r="D150" s="1" t="s">
        <v>35</v>
      </c>
      <c r="E150" s="34" t="s">
        <v>28</v>
      </c>
      <c r="F150" s="34" t="s">
        <v>11</v>
      </c>
      <c r="AE150" s="5">
        <v>-1</v>
      </c>
      <c r="AH150" s="5">
        <v>-1</v>
      </c>
      <c r="AK150" s="5">
        <v>73</v>
      </c>
    </row>
    <row r="151" spans="1:41" x14ac:dyDescent="0.25">
      <c r="A151" s="1" t="s">
        <v>118</v>
      </c>
      <c r="B151" s="1" t="s">
        <v>93</v>
      </c>
      <c r="C151" s="1" t="s">
        <v>8</v>
      </c>
      <c r="D151" s="1" t="s">
        <v>50</v>
      </c>
      <c r="E151" s="34" t="s">
        <v>28</v>
      </c>
      <c r="F151" s="34" t="s">
        <v>10</v>
      </c>
      <c r="AE151" s="5">
        <v>0.111</v>
      </c>
      <c r="AH151" s="5">
        <v>3.6999999999999998E-2</v>
      </c>
      <c r="AK151" s="5">
        <v>74</v>
      </c>
      <c r="AM151" s="13">
        <f>+AO151/$AO$3</f>
        <v>5.5717380664194077E-6</v>
      </c>
      <c r="AN151" s="7">
        <f>IF(AK151=1,AM151,AM151+AN149)</f>
        <v>0.99999258356487064</v>
      </c>
      <c r="AO151" s="5">
        <f>SUM(G151:AJ151)</f>
        <v>0.14799999999999999</v>
      </c>
    </row>
    <row r="152" spans="1:41" x14ac:dyDescent="0.25">
      <c r="A152" s="1" t="s">
        <v>118</v>
      </c>
      <c r="B152" s="1" t="s">
        <v>93</v>
      </c>
      <c r="C152" s="1" t="s">
        <v>8</v>
      </c>
      <c r="D152" s="1" t="s">
        <v>50</v>
      </c>
      <c r="E152" s="34" t="s">
        <v>28</v>
      </c>
      <c r="F152" s="34" t="s">
        <v>11</v>
      </c>
      <c r="AE152" s="5">
        <v>-1</v>
      </c>
      <c r="AH152" s="5">
        <v>-1</v>
      </c>
      <c r="AK152" s="5">
        <v>74</v>
      </c>
    </row>
    <row r="153" spans="1:41" x14ac:dyDescent="0.25">
      <c r="A153" s="1" t="s">
        <v>118</v>
      </c>
      <c r="B153" s="1" t="s">
        <v>93</v>
      </c>
      <c r="C153" s="1" t="s">
        <v>8</v>
      </c>
      <c r="D153" s="1" t="s">
        <v>213</v>
      </c>
      <c r="E153" s="34" t="s">
        <v>33</v>
      </c>
      <c r="F153" s="34" t="s">
        <v>10</v>
      </c>
      <c r="AG153" s="5">
        <v>9.4E-2</v>
      </c>
      <c r="AK153" s="5">
        <v>75</v>
      </c>
      <c r="AM153" s="13">
        <f>+AO153/$AO$3</f>
        <v>3.5388066097528671E-6</v>
      </c>
      <c r="AN153" s="7">
        <f>IF(AK153=1,AM153,AM153+AN151)</f>
        <v>0.99999612237148039</v>
      </c>
      <c r="AO153" s="5">
        <f>SUM(G153:AJ153)</f>
        <v>9.4E-2</v>
      </c>
    </row>
    <row r="154" spans="1:41" x14ac:dyDescent="0.25">
      <c r="A154" s="1" t="s">
        <v>118</v>
      </c>
      <c r="B154" s="1" t="s">
        <v>93</v>
      </c>
      <c r="C154" s="1" t="s">
        <v>8</v>
      </c>
      <c r="D154" s="1" t="s">
        <v>213</v>
      </c>
      <c r="E154" s="34" t="s">
        <v>33</v>
      </c>
      <c r="F154" s="34" t="s">
        <v>11</v>
      </c>
      <c r="AG154" s="5">
        <v>-1</v>
      </c>
      <c r="AK154" s="5">
        <v>75</v>
      </c>
      <c r="AM154" s="13"/>
      <c r="AN154" s="7"/>
      <c r="AO154" s="5"/>
    </row>
    <row r="155" spans="1:41" x14ac:dyDescent="0.25">
      <c r="A155" s="1" t="s">
        <v>118</v>
      </c>
      <c r="B155" s="1" t="s">
        <v>93</v>
      </c>
      <c r="C155" s="1" t="s">
        <v>8</v>
      </c>
      <c r="D155" s="1" t="s">
        <v>215</v>
      </c>
      <c r="E155" s="34" t="s">
        <v>28</v>
      </c>
      <c r="F155" s="34" t="s">
        <v>10</v>
      </c>
      <c r="AJ155" s="5">
        <v>7.6999999999999999E-2</v>
      </c>
      <c r="AK155" s="5">
        <v>76</v>
      </c>
      <c r="AM155" s="13">
        <f>+AO155/$AO$3</f>
        <v>2.8988096696911784E-6</v>
      </c>
      <c r="AN155" s="7">
        <f>IF(AK155=1,AM155,AM155+AN153)</f>
        <v>0.99999902118115003</v>
      </c>
      <c r="AO155" s="5">
        <f>SUM(G155:AJ155)</f>
        <v>7.6999999999999999E-2</v>
      </c>
    </row>
    <row r="156" spans="1:41" x14ac:dyDescent="0.25">
      <c r="A156" s="1" t="s">
        <v>118</v>
      </c>
      <c r="B156" s="1" t="s">
        <v>93</v>
      </c>
      <c r="C156" s="1" t="s">
        <v>8</v>
      </c>
      <c r="D156" s="1" t="s">
        <v>215</v>
      </c>
      <c r="E156" s="34" t="s">
        <v>28</v>
      </c>
      <c r="F156" s="34" t="s">
        <v>11</v>
      </c>
      <c r="AJ156" s="5" t="s">
        <v>15</v>
      </c>
      <c r="AK156" s="5">
        <v>76</v>
      </c>
      <c r="AM156" s="13"/>
      <c r="AN156" s="7"/>
      <c r="AO156" s="5"/>
    </row>
    <row r="157" spans="1:41" x14ac:dyDescent="0.25">
      <c r="A157" s="1" t="s">
        <v>118</v>
      </c>
      <c r="B157" s="1" t="s">
        <v>93</v>
      </c>
      <c r="C157" s="1" t="s">
        <v>8</v>
      </c>
      <c r="D157" s="1" t="s">
        <v>213</v>
      </c>
      <c r="E157" s="34" t="s">
        <v>22</v>
      </c>
      <c r="F157" s="34" t="s">
        <v>10</v>
      </c>
      <c r="V157" s="5">
        <v>2.5999999999999999E-2</v>
      </c>
      <c r="AK157" s="5">
        <v>77</v>
      </c>
      <c r="AM157" s="13">
        <f>+AO157/$AO$3</f>
        <v>9.7881884950611207E-7</v>
      </c>
      <c r="AN157" s="7">
        <f>IF(AK157=1,AM157,AM157+AN155)</f>
        <v>0.99999999999999956</v>
      </c>
      <c r="AO157" s="5">
        <f>SUM(G157:AJ157)</f>
        <v>2.5999999999999999E-2</v>
      </c>
    </row>
    <row r="158" spans="1:41" x14ac:dyDescent="0.25">
      <c r="A158" s="1" t="s">
        <v>118</v>
      </c>
      <c r="B158" s="1" t="s">
        <v>93</v>
      </c>
      <c r="C158" s="1" t="s">
        <v>8</v>
      </c>
      <c r="D158" s="1" t="s">
        <v>213</v>
      </c>
      <c r="E158" s="34" t="s">
        <v>22</v>
      </c>
      <c r="F158" s="34" t="s">
        <v>11</v>
      </c>
      <c r="V158" s="5">
        <v>-1</v>
      </c>
      <c r="AK158" s="5">
        <v>77</v>
      </c>
    </row>
  </sheetData>
  <mergeCells count="3">
    <mergeCell ref="E2:F2"/>
    <mergeCell ref="A1:D1"/>
    <mergeCell ref="B3:C3"/>
  </mergeCells>
  <conditionalFormatting sqref="E5:E1000">
    <cfRule type="cellIs" dxfId="1269" priority="17" operator="equal">
      <formula>"UN"</formula>
    </cfRule>
  </conditionalFormatting>
  <conditionalFormatting sqref="G6:AJ150">
    <cfRule type="cellIs" dxfId="1268" priority="66" operator="equal">
      <formula>-1</formula>
    </cfRule>
    <cfRule type="cellIs" dxfId="1267" priority="67" operator="equal">
      <formula>"a"</formula>
    </cfRule>
    <cfRule type="cellIs" dxfId="1266" priority="68" operator="equal">
      <formula>"b"</formula>
    </cfRule>
    <cfRule type="cellIs" dxfId="1265" priority="69" operator="equal">
      <formula>"c"</formula>
    </cfRule>
    <cfRule type="cellIs" dxfId="1264" priority="70" operator="equal">
      <formula>"bc"</formula>
    </cfRule>
    <cfRule type="cellIs" dxfId="1263" priority="71" operator="equal">
      <formula>"ab"</formula>
    </cfRule>
    <cfRule type="cellIs" dxfId="1262" priority="72" operator="equal">
      <formula>"ac"</formula>
    </cfRule>
    <cfRule type="cellIs" dxfId="1261" priority="73" operator="equal">
      <formula>"abc"</formula>
    </cfRule>
  </conditionalFormatting>
  <conditionalFormatting sqref="G152:AJ152">
    <cfRule type="cellIs" dxfId="1260" priority="58" operator="equal">
      <formula>-1</formula>
    </cfRule>
    <cfRule type="cellIs" dxfId="1259" priority="59" operator="equal">
      <formula>"a"</formula>
    </cfRule>
    <cfRule type="cellIs" dxfId="1258" priority="60" operator="equal">
      <formula>"b"</formula>
    </cfRule>
    <cfRule type="cellIs" dxfId="1257" priority="61" operator="equal">
      <formula>"c"</formula>
    </cfRule>
    <cfRule type="cellIs" dxfId="1256" priority="62" operator="equal">
      <formula>"bc"</formula>
    </cfRule>
    <cfRule type="cellIs" dxfId="1255" priority="63" operator="equal">
      <formula>"ab"</formula>
    </cfRule>
    <cfRule type="cellIs" dxfId="1254" priority="64" operator="equal">
      <formula>"ac"</formula>
    </cfRule>
    <cfRule type="cellIs" dxfId="1253" priority="65" operator="equal">
      <formula>"abc"</formula>
    </cfRule>
  </conditionalFormatting>
  <conditionalFormatting sqref="G154:AJ156">
    <cfRule type="cellIs" dxfId="1252" priority="48" operator="equal">
      <formula>-1</formula>
    </cfRule>
    <cfRule type="cellIs" dxfId="1251" priority="49" operator="equal">
      <formula>"a"</formula>
    </cfRule>
    <cfRule type="cellIs" dxfId="1250" priority="50" operator="equal">
      <formula>"b"</formula>
    </cfRule>
    <cfRule type="cellIs" dxfId="1249" priority="51" operator="equal">
      <formula>"c"</formula>
    </cfRule>
    <cfRule type="cellIs" dxfId="1248" priority="52" operator="equal">
      <formula>"bc"</formula>
    </cfRule>
    <cfRule type="cellIs" dxfId="1247" priority="53" operator="equal">
      <formula>"ab"</formula>
    </cfRule>
    <cfRule type="cellIs" dxfId="1246" priority="54" operator="equal">
      <formula>"ac"</formula>
    </cfRule>
    <cfRule type="cellIs" dxfId="1245" priority="55" operator="equal">
      <formula>"abc"</formula>
    </cfRule>
  </conditionalFormatting>
  <conditionalFormatting sqref="AM5:AM158">
    <cfRule type="colorScale" priority="1761">
      <colorScale>
        <cfvo type="min"/>
        <cfvo type="percentile" val="50"/>
        <cfvo type="max"/>
        <color rgb="FFF8696B"/>
        <color rgb="FFFFEB84"/>
        <color rgb="FF63BE7B"/>
      </colorScale>
    </cfRule>
  </conditionalFormatting>
  <conditionalFormatting sqref="AM8">
    <cfRule type="colorScale" priority="128">
      <colorScale>
        <cfvo type="min"/>
        <cfvo type="percentile" val="50"/>
        <cfvo type="max"/>
        <color rgb="FFF8696B"/>
        <color rgb="FFFFEB84"/>
        <color rgb="FF63BE7B"/>
      </colorScale>
    </cfRule>
  </conditionalFormatting>
  <conditionalFormatting sqref="AM12 AM10 AM14 AM16">
    <cfRule type="colorScale" priority="126">
      <colorScale>
        <cfvo type="min"/>
        <cfvo type="percentile" val="50"/>
        <cfvo type="max"/>
        <color rgb="FFF8696B"/>
        <color rgb="FFFFEB84"/>
        <color rgb="FF63BE7B"/>
      </colorScale>
    </cfRule>
  </conditionalFormatting>
  <conditionalFormatting sqref="AM20 AM18 AM22 AM24 AM26 AM28 AM30 AM32 AM34 AM36 AM38 AM40 AM42 AM44 AM46 AM48 AM50 AM52 AM54 AM56 AM58 AM60 AM62 AM64 AM66 AM68 AM70 AM72 AM74 AM76 AM78 AM80 AM82 AM84 AM86 AM88 AM90 AM92 AM94 AM96 AM98 AM100 AM102 AM104">
    <cfRule type="colorScale" priority="110">
      <colorScale>
        <cfvo type="min"/>
        <cfvo type="percentile" val="50"/>
        <cfvo type="max"/>
        <color rgb="FFF8696B"/>
        <color rgb="FFFFEB84"/>
        <color rgb="FF63BE7B"/>
      </colorScale>
    </cfRule>
  </conditionalFormatting>
  <conditionalFormatting sqref="AM156 AM154">
    <cfRule type="colorScale" priority="56">
      <colorScale>
        <cfvo type="min"/>
        <cfvo type="percentile" val="50"/>
        <cfvo type="max"/>
        <color rgb="FFF8696B"/>
        <color rgb="FFFFEB84"/>
        <color rgb="FF63BE7B"/>
      </colorScale>
    </cfRule>
  </conditionalFormatting>
  <conditionalFormatting sqref="AN5:AN158">
    <cfRule type="colorScale" priority="1762">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129">
      <colorScale>
        <cfvo type="min"/>
        <cfvo type="percentile" val="50"/>
        <cfvo type="num" val="0.97499999999999998"/>
        <color rgb="FF63BE7B"/>
        <color rgb="FFFCFCFF"/>
        <color rgb="FFF8696B"/>
      </colorScale>
    </cfRule>
  </conditionalFormatting>
  <conditionalFormatting sqref="AN8">
    <cfRule type="colorScale" priority="127">
      <colorScale>
        <cfvo type="min"/>
        <cfvo type="percentile" val="50"/>
        <cfvo type="num" val="0.97499999999999998"/>
        <color rgb="FF63BE7B"/>
        <color rgb="FFFCFCFF"/>
        <color rgb="FFF8696B"/>
      </colorScale>
    </cfRule>
  </conditionalFormatting>
  <conditionalFormatting sqref="AN10 AN12 AN14 AN16">
    <cfRule type="colorScale" priority="125">
      <colorScale>
        <cfvo type="min"/>
        <cfvo type="percentile" val="50"/>
        <cfvo type="num" val="0.97499999999999998"/>
        <color rgb="FF63BE7B"/>
        <color rgb="FFFCFCFF"/>
        <color rgb="FFF8696B"/>
      </colorScale>
    </cfRule>
  </conditionalFormatting>
  <conditionalFormatting sqref="AN18 AN20 AN22 AN24 AN26 AN28 AN30 AN32 AN34 AN36 AN38 AN40 AN42 AN44 AN46 AN48 AN50 AN52 AN54 AN56 AN58 AN60 AN62 AN64 AN66 AN68 AN70 AN72 AN74 AN76 AN78 AN80 AN82 AN84 AN86 AN88 AN90 AN92 AN94 AN96 AN98 AN100 AN102 AN104">
    <cfRule type="colorScale" priority="109">
      <colorScale>
        <cfvo type="min"/>
        <cfvo type="percentile" val="50"/>
        <cfvo type="num" val="0.97499999999999998"/>
        <color rgb="FF63BE7B"/>
        <color rgb="FFFCFCFF"/>
        <color rgb="FFF8696B"/>
      </colorScale>
    </cfRule>
  </conditionalFormatting>
  <conditionalFormatting sqref="AN154 AN156">
    <cfRule type="colorScale" priority="57">
      <colorScale>
        <cfvo type="min"/>
        <cfvo type="percentile" val="50"/>
        <cfvo type="num" val="0.97499999999999998"/>
        <color rgb="FF63BE7B"/>
        <color rgb="FFFCFCFF"/>
        <color rgb="FFF8696B"/>
      </colorScale>
    </cfRule>
  </conditionalFormatting>
  <conditionalFormatting sqref="AO2">
    <cfRule type="cellIs" dxfId="1244" priority="82" operator="equal">
      <formula>"Check functions"</formula>
    </cfRule>
  </conditionalFormatting>
  <conditionalFormatting sqref="G157:AJ157">
    <cfRule type="cellIs" dxfId="1243" priority="9" operator="equal">
      <formula>-1</formula>
    </cfRule>
    <cfRule type="cellIs" dxfId="1242" priority="10" operator="equal">
      <formula>"a"</formula>
    </cfRule>
    <cfRule type="cellIs" dxfId="1241" priority="11" operator="equal">
      <formula>"b"</formula>
    </cfRule>
    <cfRule type="cellIs" dxfId="1240" priority="12" operator="equal">
      <formula>"c"</formula>
    </cfRule>
    <cfRule type="cellIs" dxfId="1239" priority="13" operator="equal">
      <formula>"bc"</formula>
    </cfRule>
    <cfRule type="cellIs" dxfId="1238" priority="14" operator="equal">
      <formula>"ab"</formula>
    </cfRule>
    <cfRule type="cellIs" dxfId="1237" priority="15" operator="equal">
      <formula>"ac"</formula>
    </cfRule>
    <cfRule type="cellIs" dxfId="1236" priority="16" operator="equal">
      <formula>"abc"</formula>
    </cfRule>
  </conditionalFormatting>
  <conditionalFormatting sqref="G158:AJ158">
    <cfRule type="cellIs" dxfId="1235" priority="1" operator="equal">
      <formula>-1</formula>
    </cfRule>
    <cfRule type="cellIs" dxfId="1234" priority="2" operator="equal">
      <formula>"a"</formula>
    </cfRule>
    <cfRule type="cellIs" dxfId="1233" priority="3" operator="equal">
      <formula>"b"</formula>
    </cfRule>
    <cfRule type="cellIs" dxfId="1232" priority="4" operator="equal">
      <formula>"c"</formula>
    </cfRule>
    <cfRule type="cellIs" dxfId="1231" priority="5" operator="equal">
      <formula>"bc"</formula>
    </cfRule>
    <cfRule type="cellIs" dxfId="1230" priority="6" operator="equal">
      <formula>"ab"</formula>
    </cfRule>
    <cfRule type="cellIs" dxfId="1229" priority="7" operator="equal">
      <formula>"ac"</formula>
    </cfRule>
    <cfRule type="cellIs" dxfId="1228" priority="8" operator="equal">
      <formula>"abc"</formula>
    </cfRule>
  </conditionalFormatting>
  <pageMargins left="0.7" right="0.7"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AO116"/>
  <sheetViews>
    <sheetView zoomScale="70" zoomScaleNormal="70" zoomScaleSheetLayoutView="90" workbookViewId="0">
      <selection activeCell="E26" sqref="E26"/>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5.664062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17. SAI-E stock</v>
      </c>
      <c r="B1" s="55"/>
      <c r="C1" s="55"/>
      <c r="D1" s="55"/>
      <c r="AO1" s="12">
        <v>17</v>
      </c>
    </row>
    <row r="2" spans="1:41" x14ac:dyDescent="0.25">
      <c r="E2" s="54" t="s">
        <v>146</v>
      </c>
      <c r="F2" s="54"/>
      <c r="G2" s="19">
        <f>SUMIF(G5:G116,"&gt;0")</f>
        <v>1814.3539999999998</v>
      </c>
      <c r="H2" s="19">
        <f t="shared" ref="H2:AJ2" si="0">SUMIF(H5:H116,"&gt;0")</f>
        <v>1171.4169999999999</v>
      </c>
      <c r="I2" s="19">
        <f t="shared" si="0"/>
        <v>1231.2749999999999</v>
      </c>
      <c r="J2" s="19">
        <f t="shared" si="0"/>
        <v>1880.3810000000001</v>
      </c>
      <c r="K2" s="19">
        <f t="shared" si="0"/>
        <v>1347.2849999999996</v>
      </c>
      <c r="L2" s="19">
        <f t="shared" si="0"/>
        <v>1362.6139999999998</v>
      </c>
      <c r="M2" s="19">
        <f t="shared" si="0"/>
        <v>1341.8509999999999</v>
      </c>
      <c r="N2" s="19">
        <f t="shared" si="0"/>
        <v>1980.1370000000002</v>
      </c>
      <c r="O2" s="19">
        <f t="shared" si="0"/>
        <v>2805.4019999999991</v>
      </c>
      <c r="P2" s="19">
        <f t="shared" si="0"/>
        <v>2350.7950000000001</v>
      </c>
      <c r="Q2" s="19">
        <f t="shared" si="0"/>
        <v>2638.5269999999996</v>
      </c>
      <c r="R2" s="19">
        <f t="shared" si="0"/>
        <v>2611.6370000000002</v>
      </c>
      <c r="S2" s="19">
        <f t="shared" si="0"/>
        <v>2219.8429999999994</v>
      </c>
      <c r="T2" s="19">
        <f t="shared" si="0"/>
        <v>1915.5450000000003</v>
      </c>
      <c r="U2" s="19">
        <f t="shared" si="0"/>
        <v>2576.7150000000006</v>
      </c>
      <c r="V2" s="19">
        <f t="shared" si="0"/>
        <v>2229.1349999999998</v>
      </c>
      <c r="W2" s="19">
        <f t="shared" si="0"/>
        <v>2129.1120000000001</v>
      </c>
      <c r="X2" s="19">
        <f t="shared" si="0"/>
        <v>1852.8989999999994</v>
      </c>
      <c r="Y2" s="19">
        <f t="shared" si="0"/>
        <v>1552.7310000000002</v>
      </c>
      <c r="Z2" s="19">
        <f t="shared" si="0"/>
        <v>1591.1959999999997</v>
      </c>
      <c r="AA2" s="19">
        <f t="shared" si="0"/>
        <v>1338.9189999999999</v>
      </c>
      <c r="AB2" s="19">
        <f t="shared" si="0"/>
        <v>1163.2429999999999</v>
      </c>
      <c r="AC2" s="19">
        <f t="shared" si="0"/>
        <v>1246.0269999999998</v>
      </c>
      <c r="AD2" s="19">
        <f t="shared" si="0"/>
        <v>1421.6280000000002</v>
      </c>
      <c r="AE2" s="19">
        <f t="shared" si="0"/>
        <v>1631.3840000000002</v>
      </c>
      <c r="AF2" s="19">
        <f t="shared" si="0"/>
        <v>936.18299999999999</v>
      </c>
      <c r="AG2" s="19">
        <f t="shared" si="0"/>
        <v>2244.4949999999999</v>
      </c>
      <c r="AH2" s="19">
        <f t="shared" si="0"/>
        <v>1176.4200000000003</v>
      </c>
      <c r="AI2" s="19">
        <f t="shared" si="0"/>
        <v>1706.1610000000001</v>
      </c>
      <c r="AJ2" s="19">
        <f t="shared" si="0"/>
        <v>1110.4480000000001</v>
      </c>
      <c r="AO2" s="12" t="str">
        <f>IF((SUM(G2:AJ2)=AO3),"Ok","Check functions")</f>
        <v>Ok</v>
      </c>
    </row>
    <row r="3" spans="1:41" x14ac:dyDescent="0.25">
      <c r="A3" s="45" t="s">
        <v>243</v>
      </c>
      <c r="B3" s="56">
        <v>3.0257399999999999</v>
      </c>
      <c r="C3" s="56"/>
      <c r="AO3" s="5">
        <f>SUM(AO5:AO116)</f>
        <v>52577.758999999991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116</v>
      </c>
      <c r="B5" s="1" t="s">
        <v>67</v>
      </c>
      <c r="C5" s="1" t="s">
        <v>8</v>
      </c>
      <c r="D5" s="1" t="s">
        <v>68</v>
      </c>
      <c r="E5" s="34" t="s">
        <v>22</v>
      </c>
      <c r="F5" s="1" t="s">
        <v>10</v>
      </c>
      <c r="G5" s="5">
        <v>693</v>
      </c>
      <c r="H5" s="5">
        <v>450</v>
      </c>
      <c r="I5" s="5">
        <v>352.7</v>
      </c>
      <c r="J5" s="5">
        <v>303</v>
      </c>
      <c r="K5" s="5">
        <v>195.62</v>
      </c>
      <c r="L5" s="5">
        <v>351</v>
      </c>
      <c r="M5" s="5">
        <v>305.39999999999998</v>
      </c>
      <c r="N5" s="5">
        <v>274.99900000000002</v>
      </c>
      <c r="O5" s="5">
        <v>567.65899999999999</v>
      </c>
      <c r="P5" s="5">
        <v>592.20600000000002</v>
      </c>
      <c r="Q5" s="5">
        <v>566.47</v>
      </c>
      <c r="R5" s="5">
        <v>521.48299999999995</v>
      </c>
      <c r="S5" s="5">
        <v>541.91899999999998</v>
      </c>
      <c r="T5" s="5">
        <v>282.464</v>
      </c>
      <c r="U5" s="5">
        <v>420.14600000000002</v>
      </c>
      <c r="V5" s="5">
        <v>341.68900000000002</v>
      </c>
      <c r="W5" s="5">
        <v>357.96499999999997</v>
      </c>
      <c r="X5" s="5">
        <v>416.66699999999997</v>
      </c>
      <c r="Y5" s="5">
        <v>298.93099999999998</v>
      </c>
      <c r="Z5" s="5">
        <v>200.82</v>
      </c>
      <c r="AA5" s="5">
        <v>220.18299999999999</v>
      </c>
      <c r="AB5" s="5">
        <v>191.47</v>
      </c>
      <c r="AC5" s="5">
        <v>99.325000000000003</v>
      </c>
      <c r="AD5" s="5">
        <v>238.23</v>
      </c>
      <c r="AE5" s="5">
        <v>267</v>
      </c>
      <c r="AF5" s="5">
        <v>82.4</v>
      </c>
      <c r="AG5" s="5">
        <v>77.593999999999994</v>
      </c>
      <c r="AH5" s="5">
        <v>68</v>
      </c>
      <c r="AK5" s="5">
        <v>1</v>
      </c>
      <c r="AM5" s="16">
        <f>+AO5/$AO$3</f>
        <v>0.17646891340500076</v>
      </c>
      <c r="AN5" s="17">
        <f>IF(AK5=1,AM5,AM5+AN3)</f>
        <v>0.17646891340500076</v>
      </c>
      <c r="AO5" s="5">
        <f>SUM(G5:AJ5)</f>
        <v>9278.3399999999983</v>
      </c>
    </row>
    <row r="6" spans="1:41" x14ac:dyDescent="0.25">
      <c r="A6" s="1" t="s">
        <v>116</v>
      </c>
      <c r="B6" s="1" t="s">
        <v>67</v>
      </c>
      <c r="C6" s="1" t="s">
        <v>8</v>
      </c>
      <c r="D6" s="1" t="s">
        <v>68</v>
      </c>
      <c r="E6" s="34" t="s">
        <v>22</v>
      </c>
      <c r="F6" s="1" t="s">
        <v>11</v>
      </c>
      <c r="G6" s="5">
        <v>-1</v>
      </c>
      <c r="H6" s="5" t="s">
        <v>15</v>
      </c>
      <c r="I6" s="5">
        <v>-1</v>
      </c>
      <c r="J6" s="5">
        <v>-1</v>
      </c>
      <c r="K6" s="5" t="s">
        <v>24</v>
      </c>
      <c r="L6" s="5" t="s">
        <v>13</v>
      </c>
      <c r="M6" s="5" t="s">
        <v>24</v>
      </c>
      <c r="N6" s="5" t="s">
        <v>13</v>
      </c>
      <c r="O6" s="5" t="s">
        <v>13</v>
      </c>
      <c r="P6" s="5" t="s">
        <v>13</v>
      </c>
      <c r="Q6" s="5" t="s">
        <v>13</v>
      </c>
      <c r="R6" s="5" t="s">
        <v>13</v>
      </c>
      <c r="S6" s="5" t="s">
        <v>13</v>
      </c>
      <c r="T6" s="5" t="s">
        <v>13</v>
      </c>
      <c r="U6" s="5" t="s">
        <v>13</v>
      </c>
      <c r="V6" s="5" t="s">
        <v>15</v>
      </c>
      <c r="W6" s="5" t="s">
        <v>13</v>
      </c>
      <c r="X6" s="5" t="s">
        <v>15</v>
      </c>
      <c r="Y6" s="5" t="s">
        <v>15</v>
      </c>
      <c r="Z6" s="5" t="s">
        <v>15</v>
      </c>
      <c r="AA6" s="5" t="s">
        <v>15</v>
      </c>
      <c r="AB6" s="5" t="s">
        <v>15</v>
      </c>
      <c r="AC6" s="5" t="s">
        <v>15</v>
      </c>
      <c r="AD6" s="5" t="s">
        <v>15</v>
      </c>
      <c r="AE6" s="5" t="s">
        <v>15</v>
      </c>
      <c r="AF6" s="5" t="s">
        <v>15</v>
      </c>
      <c r="AG6" s="5">
        <v>-1</v>
      </c>
      <c r="AH6" s="5">
        <v>-1</v>
      </c>
      <c r="AK6" s="1">
        <v>1</v>
      </c>
    </row>
    <row r="7" spans="1:41" x14ac:dyDescent="0.25">
      <c r="A7" s="1" t="s">
        <v>116</v>
      </c>
      <c r="B7" s="1" t="s">
        <v>67</v>
      </c>
      <c r="C7" s="1" t="s">
        <v>8</v>
      </c>
      <c r="D7" s="1" t="s">
        <v>71</v>
      </c>
      <c r="E7" s="34" t="s">
        <v>33</v>
      </c>
      <c r="F7" s="1" t="s">
        <v>10</v>
      </c>
      <c r="G7" s="5">
        <v>448.22899999999998</v>
      </c>
      <c r="H7" s="5">
        <v>66.679000000000002</v>
      </c>
      <c r="I7" s="5">
        <v>135.024</v>
      </c>
      <c r="J7" s="5">
        <v>181.79</v>
      </c>
      <c r="K7" s="5">
        <v>487.529</v>
      </c>
      <c r="L7" s="5">
        <v>227.51300000000001</v>
      </c>
      <c r="M7" s="5">
        <v>186.33799999999999</v>
      </c>
      <c r="N7" s="5">
        <v>551.149</v>
      </c>
      <c r="O7" s="5">
        <v>767.13499999999999</v>
      </c>
      <c r="P7" s="5">
        <v>98.091999999999999</v>
      </c>
      <c r="Q7" s="5">
        <v>281.55200000000002</v>
      </c>
      <c r="R7" s="5">
        <v>219.43100000000001</v>
      </c>
      <c r="S7" s="5">
        <v>143.488</v>
      </c>
      <c r="T7" s="5">
        <v>46.095999999999997</v>
      </c>
      <c r="U7" s="5">
        <v>188.511</v>
      </c>
      <c r="V7" s="5">
        <v>108</v>
      </c>
      <c r="W7" s="5">
        <v>575</v>
      </c>
      <c r="X7" s="5">
        <v>438.55399999999997</v>
      </c>
      <c r="Y7" s="5">
        <v>135.94399999999999</v>
      </c>
      <c r="Z7" s="5">
        <v>57.72</v>
      </c>
      <c r="AA7" s="5">
        <v>117.378</v>
      </c>
      <c r="AB7" s="5">
        <v>8.7379999999999995</v>
      </c>
      <c r="AC7" s="5">
        <v>52.664000000000001</v>
      </c>
      <c r="AE7" s="5">
        <v>94</v>
      </c>
      <c r="AH7" s="5">
        <v>0.28999999999999998</v>
      </c>
      <c r="AI7" s="5">
        <v>474.67599999999999</v>
      </c>
      <c r="AJ7" s="5">
        <v>10.475</v>
      </c>
      <c r="AK7" s="5">
        <v>2</v>
      </c>
      <c r="AM7" s="16">
        <f>+AO7/$AO$3</f>
        <v>0.11605658202358914</v>
      </c>
      <c r="AN7" s="17">
        <f>IF(AK7=1,AM7,AM7+AN5)</f>
        <v>0.29252549542858991</v>
      </c>
      <c r="AO7" s="5">
        <f>SUM(G7:AJ7)</f>
        <v>6101.9950000000008</v>
      </c>
    </row>
    <row r="8" spans="1:41" x14ac:dyDescent="0.25">
      <c r="A8" s="1" t="s">
        <v>116</v>
      </c>
      <c r="B8" s="1" t="s">
        <v>67</v>
      </c>
      <c r="C8" s="1" t="s">
        <v>8</v>
      </c>
      <c r="D8" s="1" t="s">
        <v>71</v>
      </c>
      <c r="E8" s="34" t="s">
        <v>33</v>
      </c>
      <c r="F8" s="1" t="s">
        <v>11</v>
      </c>
      <c r="G8" s="5">
        <v>-1</v>
      </c>
      <c r="H8" s="5">
        <v>-1</v>
      </c>
      <c r="I8" s="5">
        <v>-1</v>
      </c>
      <c r="J8" s="5">
        <v>-1</v>
      </c>
      <c r="K8" s="5">
        <v>-1</v>
      </c>
      <c r="L8" s="5">
        <v>-1</v>
      </c>
      <c r="M8" s="5">
        <v>-1</v>
      </c>
      <c r="N8" s="5">
        <v>-1</v>
      </c>
      <c r="O8" s="5">
        <v>-1</v>
      </c>
      <c r="P8" s="5">
        <v>-1</v>
      </c>
      <c r="Q8" s="5" t="s">
        <v>13</v>
      </c>
      <c r="R8" s="5" t="s">
        <v>13</v>
      </c>
      <c r="S8" s="5" t="s">
        <v>13</v>
      </c>
      <c r="T8" s="5" t="s">
        <v>13</v>
      </c>
      <c r="U8" s="5" t="s">
        <v>13</v>
      </c>
      <c r="V8" s="5" t="s">
        <v>15</v>
      </c>
      <c r="W8" s="5" t="s">
        <v>15</v>
      </c>
      <c r="X8" s="5" t="s">
        <v>15</v>
      </c>
      <c r="Y8" s="5" t="s">
        <v>13</v>
      </c>
      <c r="Z8" s="5" t="s">
        <v>13</v>
      </c>
      <c r="AA8" s="5" t="s">
        <v>15</v>
      </c>
      <c r="AB8" s="5" t="s">
        <v>15</v>
      </c>
      <c r="AC8" s="5" t="s">
        <v>15</v>
      </c>
      <c r="AE8" s="5">
        <v>-1</v>
      </c>
      <c r="AH8" s="5">
        <v>-1</v>
      </c>
      <c r="AI8" s="5">
        <v>-1</v>
      </c>
      <c r="AJ8" s="5">
        <v>-1</v>
      </c>
      <c r="AK8" s="1">
        <v>2</v>
      </c>
    </row>
    <row r="9" spans="1:41" x14ac:dyDescent="0.25">
      <c r="A9" s="1" t="s">
        <v>116</v>
      </c>
      <c r="B9" s="1" t="s">
        <v>67</v>
      </c>
      <c r="C9" s="1" t="s">
        <v>30</v>
      </c>
      <c r="D9" s="1" t="s">
        <v>70</v>
      </c>
      <c r="E9" s="34" t="s">
        <v>28</v>
      </c>
      <c r="F9" s="1" t="s">
        <v>10</v>
      </c>
      <c r="G9" s="5">
        <v>182</v>
      </c>
      <c r="H9" s="5">
        <v>160</v>
      </c>
      <c r="I9" s="5">
        <v>128</v>
      </c>
      <c r="J9" s="5">
        <v>97</v>
      </c>
      <c r="K9" s="5">
        <v>110</v>
      </c>
      <c r="L9" s="5">
        <v>138</v>
      </c>
      <c r="M9" s="5">
        <v>131</v>
      </c>
      <c r="N9" s="5">
        <v>353.488</v>
      </c>
      <c r="O9" s="5">
        <v>399.58</v>
      </c>
      <c r="P9" s="5">
        <v>365.35300000000001</v>
      </c>
      <c r="Q9" s="5">
        <v>413.16500000000002</v>
      </c>
      <c r="R9" s="5">
        <v>336.38</v>
      </c>
      <c r="S9" s="5">
        <v>263.61599999999999</v>
      </c>
      <c r="T9" s="5">
        <v>274.22199999999998</v>
      </c>
      <c r="U9" s="5">
        <v>204.636</v>
      </c>
      <c r="V9" s="5">
        <v>250.96100000000001</v>
      </c>
      <c r="W9" s="5">
        <v>307.887</v>
      </c>
      <c r="X9" s="5">
        <v>265.02199999999999</v>
      </c>
      <c r="Y9" s="5">
        <v>275</v>
      </c>
      <c r="Z9" s="5">
        <v>275</v>
      </c>
      <c r="AA9" s="5">
        <v>275</v>
      </c>
      <c r="AB9" s="5">
        <v>275</v>
      </c>
      <c r="AC9" s="5">
        <v>275</v>
      </c>
      <c r="AK9" s="5">
        <v>3</v>
      </c>
      <c r="AM9" s="16">
        <f>+AO9/$AO$3</f>
        <v>0.1094628243854973</v>
      </c>
      <c r="AN9" s="17">
        <f>IF(AK9=1,AM9,AM9+AN7)</f>
        <v>0.40198831981408722</v>
      </c>
      <c r="AO9" s="5">
        <f>SUM(G9:AJ9)</f>
        <v>5755.3099999999995</v>
      </c>
    </row>
    <row r="10" spans="1:41" x14ac:dyDescent="0.25">
      <c r="A10" s="1" t="s">
        <v>116</v>
      </c>
      <c r="B10" s="1" t="s">
        <v>67</v>
      </c>
      <c r="C10" s="1" t="s">
        <v>30</v>
      </c>
      <c r="D10" s="1" t="s">
        <v>70</v>
      </c>
      <c r="E10" s="34" t="s">
        <v>28</v>
      </c>
      <c r="F10" s="1" t="s">
        <v>11</v>
      </c>
      <c r="G10" s="5">
        <v>-1</v>
      </c>
      <c r="H10" s="5">
        <v>-1</v>
      </c>
      <c r="I10" s="5">
        <v>-1</v>
      </c>
      <c r="J10" s="5">
        <v>-1</v>
      </c>
      <c r="K10" s="5">
        <v>-1</v>
      </c>
      <c r="L10" s="5">
        <v>-1</v>
      </c>
      <c r="M10" s="5">
        <v>-1</v>
      </c>
      <c r="N10" s="5">
        <v>-1</v>
      </c>
      <c r="O10" s="5">
        <v>-1</v>
      </c>
      <c r="P10" s="5">
        <v>-1</v>
      </c>
      <c r="Q10" s="5">
        <v>-1</v>
      </c>
      <c r="R10" s="5">
        <v>-1</v>
      </c>
      <c r="S10" s="5">
        <v>-1</v>
      </c>
      <c r="T10" s="5">
        <v>-1</v>
      </c>
      <c r="U10" s="5">
        <v>-1</v>
      </c>
      <c r="V10" s="5">
        <v>-1</v>
      </c>
      <c r="W10" s="5">
        <v>-1</v>
      </c>
      <c r="X10" s="5">
        <v>-1</v>
      </c>
      <c r="Y10" s="5">
        <v>-1</v>
      </c>
      <c r="Z10" s="5">
        <v>-1</v>
      </c>
      <c r="AA10" s="5">
        <v>-1</v>
      </c>
      <c r="AB10" s="5">
        <v>-1</v>
      </c>
      <c r="AC10" s="5">
        <v>-1</v>
      </c>
      <c r="AK10" s="1">
        <v>3</v>
      </c>
    </row>
    <row r="11" spans="1:41" x14ac:dyDescent="0.25">
      <c r="A11" s="1" t="s">
        <v>116</v>
      </c>
      <c r="B11" s="1" t="s">
        <v>67</v>
      </c>
      <c r="C11" s="1" t="s">
        <v>8</v>
      </c>
      <c r="D11" s="1" t="s">
        <v>212</v>
      </c>
      <c r="E11" s="34" t="s">
        <v>21</v>
      </c>
      <c r="F11" s="1" t="s">
        <v>10</v>
      </c>
      <c r="G11" s="5">
        <v>42.244999999999997</v>
      </c>
      <c r="H11" s="5">
        <v>8.4860000000000007</v>
      </c>
      <c r="I11" s="5">
        <v>13.265000000000001</v>
      </c>
      <c r="J11" s="5">
        <v>41.829000000000001</v>
      </c>
      <c r="K11" s="5">
        <v>47.548000000000002</v>
      </c>
      <c r="L11" s="5">
        <v>15.321999999999999</v>
      </c>
      <c r="M11" s="5">
        <v>19.806999999999999</v>
      </c>
      <c r="N11" s="5">
        <v>8.3179999999999996</v>
      </c>
      <c r="O11" s="5">
        <v>194.62700000000001</v>
      </c>
      <c r="P11" s="5">
        <v>244.834</v>
      </c>
      <c r="Q11" s="5">
        <v>196.94800000000001</v>
      </c>
      <c r="R11" s="5">
        <v>169.24</v>
      </c>
      <c r="S11" s="5">
        <v>201.673</v>
      </c>
      <c r="T11" s="5">
        <v>214.11199999999999</v>
      </c>
      <c r="U11" s="5">
        <v>226.77799999999999</v>
      </c>
      <c r="V11" s="5">
        <v>238.93899999999999</v>
      </c>
      <c r="W11" s="5">
        <v>318.39299999999997</v>
      </c>
      <c r="X11" s="5">
        <v>205.58199999999999</v>
      </c>
      <c r="Y11" s="5">
        <v>196.52099999999999</v>
      </c>
      <c r="Z11" s="5">
        <v>256.952</v>
      </c>
      <c r="AA11" s="5">
        <v>229.49299999999999</v>
      </c>
      <c r="AB11" s="5">
        <v>301.61599999999999</v>
      </c>
      <c r="AC11" s="5">
        <v>332.97500000000002</v>
      </c>
      <c r="AD11" s="5">
        <v>225.13300000000001</v>
      </c>
      <c r="AE11" s="5">
        <v>233.274</v>
      </c>
      <c r="AF11" s="5">
        <v>277.02300000000002</v>
      </c>
      <c r="AG11" s="5">
        <v>323.53500000000003</v>
      </c>
      <c r="AH11" s="5">
        <v>86.477000000000004</v>
      </c>
      <c r="AI11" s="5">
        <v>83.751999999999995</v>
      </c>
      <c r="AJ11" s="5">
        <v>233.62899999999999</v>
      </c>
      <c r="AK11" s="5">
        <v>4</v>
      </c>
      <c r="AM11" s="16">
        <f>+AO11/$AO$3</f>
        <v>9.8679101176602085E-2</v>
      </c>
      <c r="AN11" s="17">
        <f>IF(AK11=1,AM11,AM11+AN9)</f>
        <v>0.50066742099068928</v>
      </c>
      <c r="AO11" s="5">
        <f>SUM(G11:AJ11)</f>
        <v>5188.326</v>
      </c>
    </row>
    <row r="12" spans="1:41" x14ac:dyDescent="0.25">
      <c r="A12" s="1" t="s">
        <v>116</v>
      </c>
      <c r="B12" s="1" t="s">
        <v>67</v>
      </c>
      <c r="C12" s="1" t="s">
        <v>8</v>
      </c>
      <c r="D12" s="1" t="s">
        <v>212</v>
      </c>
      <c r="E12" s="34" t="s">
        <v>21</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v>-1</v>
      </c>
      <c r="V12" s="5" t="s">
        <v>24</v>
      </c>
      <c r="W12" s="5" t="s">
        <v>24</v>
      </c>
      <c r="X12" s="5" t="s">
        <v>24</v>
      </c>
      <c r="Y12" s="5" t="s">
        <v>24</v>
      </c>
      <c r="Z12" s="5">
        <v>-1</v>
      </c>
      <c r="AA12" s="5">
        <v>-1</v>
      </c>
      <c r="AB12" s="5" t="s">
        <v>24</v>
      </c>
      <c r="AC12" s="5" t="s">
        <v>24</v>
      </c>
      <c r="AD12" s="5" t="s">
        <v>24</v>
      </c>
      <c r="AE12" s="5" t="s">
        <v>24</v>
      </c>
      <c r="AF12" s="5" t="s">
        <v>24</v>
      </c>
      <c r="AG12" s="5" t="s">
        <v>24</v>
      </c>
      <c r="AH12" s="5" t="s">
        <v>24</v>
      </c>
      <c r="AI12" s="5" t="s">
        <v>24</v>
      </c>
      <c r="AJ12" s="5" t="s">
        <v>24</v>
      </c>
      <c r="AK12" s="1">
        <v>4</v>
      </c>
    </row>
    <row r="13" spans="1:41" x14ac:dyDescent="0.25">
      <c r="A13" s="1" t="s">
        <v>116</v>
      </c>
      <c r="B13" s="1" t="s">
        <v>67</v>
      </c>
      <c r="C13" s="1" t="s">
        <v>8</v>
      </c>
      <c r="D13" s="1" t="s">
        <v>236</v>
      </c>
      <c r="E13" s="34" t="s">
        <v>14</v>
      </c>
      <c r="F13" s="1" t="s">
        <v>10</v>
      </c>
      <c r="G13" s="5">
        <v>80.599999999999994</v>
      </c>
      <c r="H13" s="5">
        <v>88.2</v>
      </c>
      <c r="I13" s="5">
        <v>91.8</v>
      </c>
      <c r="J13" s="5">
        <v>96.4</v>
      </c>
      <c r="K13" s="5">
        <v>139</v>
      </c>
      <c r="L13" s="5">
        <v>141.4</v>
      </c>
      <c r="M13" s="5">
        <v>140.69999999999999</v>
      </c>
      <c r="N13" s="5">
        <v>136.4</v>
      </c>
      <c r="O13" s="5">
        <v>136.4</v>
      </c>
      <c r="P13" s="5">
        <v>136.4</v>
      </c>
      <c r="Q13" s="5">
        <v>136.4</v>
      </c>
      <c r="R13" s="5">
        <v>515.20000000000005</v>
      </c>
      <c r="S13" s="5">
        <v>345.6</v>
      </c>
      <c r="T13" s="5">
        <v>292.3</v>
      </c>
      <c r="U13" s="5">
        <v>384.36700000000002</v>
      </c>
      <c r="V13" s="5">
        <v>114</v>
      </c>
      <c r="W13" s="5">
        <v>119</v>
      </c>
      <c r="X13" s="5">
        <v>121</v>
      </c>
      <c r="Y13" s="5">
        <v>124</v>
      </c>
      <c r="Z13" s="5">
        <v>127</v>
      </c>
      <c r="AA13" s="5">
        <v>131</v>
      </c>
      <c r="AB13" s="5">
        <v>134</v>
      </c>
      <c r="AC13" s="5">
        <v>312</v>
      </c>
      <c r="AD13" s="5">
        <v>212</v>
      </c>
      <c r="AE13" s="5">
        <v>219</v>
      </c>
      <c r="AK13" s="5">
        <v>5</v>
      </c>
      <c r="AM13" s="16">
        <f>+AO13/$AO$3</f>
        <v>8.5096190577464537E-2</v>
      </c>
      <c r="AN13" s="17">
        <f>IF(AK13=1,AM13,AM13+AN11)</f>
        <v>0.58576361156815382</v>
      </c>
      <c r="AO13" s="5">
        <f>SUM(G13:AJ13)</f>
        <v>4474.1670000000004</v>
      </c>
    </row>
    <row r="14" spans="1:41" x14ac:dyDescent="0.25">
      <c r="A14" s="1" t="s">
        <v>116</v>
      </c>
      <c r="B14" s="1" t="s">
        <v>67</v>
      </c>
      <c r="C14" s="1" t="s">
        <v>8</v>
      </c>
      <c r="D14" s="1" t="s">
        <v>236</v>
      </c>
      <c r="E14" s="34" t="s">
        <v>14</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E14" s="5">
        <v>-1</v>
      </c>
      <c r="AK14" s="1">
        <v>5</v>
      </c>
    </row>
    <row r="15" spans="1:41" x14ac:dyDescent="0.25">
      <c r="A15" s="1" t="s">
        <v>116</v>
      </c>
      <c r="B15" s="1" t="s">
        <v>67</v>
      </c>
      <c r="C15" s="1" t="s">
        <v>8</v>
      </c>
      <c r="D15" s="1" t="s">
        <v>71</v>
      </c>
      <c r="E15" s="34" t="s">
        <v>14</v>
      </c>
      <c r="F15" s="1" t="s">
        <v>10</v>
      </c>
      <c r="G15" s="5">
        <v>11.448</v>
      </c>
      <c r="H15" s="5">
        <v>89.66</v>
      </c>
      <c r="I15" s="5">
        <v>29.358000000000001</v>
      </c>
      <c r="J15" s="5">
        <v>51.545999999999999</v>
      </c>
      <c r="K15" s="5">
        <v>59.176000000000002</v>
      </c>
      <c r="L15" s="5">
        <v>23.651</v>
      </c>
      <c r="M15" s="5">
        <v>44.341999999999999</v>
      </c>
      <c r="N15" s="5">
        <v>213.148</v>
      </c>
      <c r="O15" s="5">
        <v>155.45699999999999</v>
      </c>
      <c r="P15" s="5">
        <v>122.998</v>
      </c>
      <c r="Q15" s="5">
        <v>336.62700000000001</v>
      </c>
      <c r="R15" s="5">
        <v>343.34399999999999</v>
      </c>
      <c r="S15" s="5">
        <v>295.71600000000001</v>
      </c>
      <c r="T15" s="5">
        <v>177.48099999999999</v>
      </c>
      <c r="U15" s="5">
        <v>512.03300000000002</v>
      </c>
      <c r="V15" s="5">
        <v>158</v>
      </c>
      <c r="W15" s="5">
        <v>18</v>
      </c>
      <c r="Z15" s="5">
        <v>104</v>
      </c>
      <c r="AA15" s="5">
        <v>25.37</v>
      </c>
      <c r="AD15" s="5">
        <v>212.83199999999999</v>
      </c>
      <c r="AE15" s="5">
        <v>120.23</v>
      </c>
      <c r="AF15" s="5">
        <v>246.23</v>
      </c>
      <c r="AG15" s="5">
        <v>264.34300000000002</v>
      </c>
      <c r="AK15" s="5">
        <v>6</v>
      </c>
      <c r="AM15" s="16">
        <f>+AO15/$AO$3</f>
        <v>6.8755117539338273E-2</v>
      </c>
      <c r="AN15" s="17">
        <f>IF(AK15=1,AM15,AM15+AN13)</f>
        <v>0.65451872910749209</v>
      </c>
      <c r="AO15" s="5">
        <f>SUM(G15:AJ15)</f>
        <v>3614.99</v>
      </c>
    </row>
    <row r="16" spans="1:41" x14ac:dyDescent="0.25">
      <c r="A16" s="1" t="s">
        <v>116</v>
      </c>
      <c r="B16" s="1" t="s">
        <v>67</v>
      </c>
      <c r="C16" s="1" t="s">
        <v>8</v>
      </c>
      <c r="D16" s="1" t="s">
        <v>71</v>
      </c>
      <c r="E16" s="34" t="s">
        <v>14</v>
      </c>
      <c r="F16" s="1" t="s">
        <v>11</v>
      </c>
      <c r="G16" s="5">
        <v>-1</v>
      </c>
      <c r="H16" s="5">
        <v>-1</v>
      </c>
      <c r="I16" s="5">
        <v>-1</v>
      </c>
      <c r="J16" s="5">
        <v>-1</v>
      </c>
      <c r="K16" s="5">
        <v>-1</v>
      </c>
      <c r="L16" s="5">
        <v>-1</v>
      </c>
      <c r="M16" s="5">
        <v>-1</v>
      </c>
      <c r="N16" s="5">
        <v>-1</v>
      </c>
      <c r="O16" s="5">
        <v>-1</v>
      </c>
      <c r="P16" s="5">
        <v>-1</v>
      </c>
      <c r="Q16" s="5">
        <v>-1</v>
      </c>
      <c r="R16" s="5">
        <v>-1</v>
      </c>
      <c r="S16" s="5">
        <v>-1</v>
      </c>
      <c r="T16" s="5">
        <v>-1</v>
      </c>
      <c r="U16" s="5">
        <v>-1</v>
      </c>
      <c r="V16" s="5" t="s">
        <v>13</v>
      </c>
      <c r="W16" s="5">
        <v>-1</v>
      </c>
      <c r="Z16" s="5" t="s">
        <v>24</v>
      </c>
      <c r="AA16" s="5" t="s">
        <v>24</v>
      </c>
      <c r="AB16" s="5" t="s">
        <v>15</v>
      </c>
      <c r="AC16" s="5" t="s">
        <v>24</v>
      </c>
      <c r="AD16" s="5" t="s">
        <v>24</v>
      </c>
      <c r="AE16" s="5" t="s">
        <v>24</v>
      </c>
      <c r="AF16" s="5">
        <v>-1</v>
      </c>
      <c r="AG16" s="5" t="s">
        <v>24</v>
      </c>
      <c r="AK16" s="1">
        <v>6</v>
      </c>
    </row>
    <row r="17" spans="1:41" x14ac:dyDescent="0.25">
      <c r="A17" s="1" t="s">
        <v>116</v>
      </c>
      <c r="B17" s="1" t="s">
        <v>67</v>
      </c>
      <c r="C17" s="1" t="s">
        <v>8</v>
      </c>
      <c r="D17" s="1" t="s">
        <v>160</v>
      </c>
      <c r="E17" s="34" t="s">
        <v>22</v>
      </c>
      <c r="F17" s="1" t="s">
        <v>10</v>
      </c>
      <c r="G17" s="5">
        <v>40</v>
      </c>
      <c r="H17" s="5">
        <v>54</v>
      </c>
      <c r="I17" s="5">
        <v>66</v>
      </c>
      <c r="J17" s="5">
        <v>91</v>
      </c>
      <c r="K17" s="5">
        <v>65</v>
      </c>
      <c r="L17" s="5">
        <v>35</v>
      </c>
      <c r="M17" s="5">
        <v>80</v>
      </c>
      <c r="N17" s="5">
        <v>45</v>
      </c>
      <c r="O17" s="5">
        <v>47</v>
      </c>
      <c r="P17" s="5">
        <v>65.400000000000006</v>
      </c>
      <c r="Q17" s="5">
        <v>121</v>
      </c>
      <c r="R17" s="5">
        <v>72.599999999999994</v>
      </c>
      <c r="S17" s="5">
        <v>93.03</v>
      </c>
      <c r="T17" s="5">
        <v>78.209999999999994</v>
      </c>
      <c r="U17" s="5">
        <v>51.93</v>
      </c>
      <c r="V17" s="5">
        <v>448</v>
      </c>
      <c r="W17" s="5">
        <v>74.39</v>
      </c>
      <c r="X17" s="5">
        <v>24.05</v>
      </c>
      <c r="Y17" s="5">
        <v>108.05</v>
      </c>
      <c r="Z17" s="5">
        <v>191.58699999999999</v>
      </c>
      <c r="AA17" s="5">
        <v>79.834999999999994</v>
      </c>
      <c r="AB17" s="5">
        <v>99.284000000000006</v>
      </c>
      <c r="AC17" s="5">
        <v>51.948999999999998</v>
      </c>
      <c r="AD17" s="5">
        <v>38.122999999999998</v>
      </c>
      <c r="AE17" s="5">
        <v>399.798</v>
      </c>
      <c r="AF17" s="5">
        <v>16.516999999999999</v>
      </c>
      <c r="AG17" s="5">
        <v>482.05399999999997</v>
      </c>
      <c r="AH17" s="5">
        <v>297.642</v>
      </c>
      <c r="AI17" s="5">
        <v>246.27199999999999</v>
      </c>
      <c r="AJ17" s="5">
        <v>2.9239999999999999</v>
      </c>
      <c r="AK17" s="5">
        <v>7</v>
      </c>
      <c r="AM17" s="16">
        <f>+AO17/$AO$3</f>
        <v>6.7816602833909292E-2</v>
      </c>
      <c r="AN17" s="17">
        <f>IF(AK17=1,AM17,AM17+AN15)</f>
        <v>0.72233533194140143</v>
      </c>
      <c r="AO17" s="5">
        <f>SUM(G17:AJ17)</f>
        <v>3565.6449999999995</v>
      </c>
    </row>
    <row r="18" spans="1:41" x14ac:dyDescent="0.25">
      <c r="A18" s="1" t="s">
        <v>116</v>
      </c>
      <c r="B18" s="1" t="s">
        <v>67</v>
      </c>
      <c r="C18" s="1" t="s">
        <v>8</v>
      </c>
      <c r="D18" s="1" t="s">
        <v>160</v>
      </c>
      <c r="E18" s="34" t="s">
        <v>22</v>
      </c>
      <c r="F18" s="1" t="s">
        <v>11</v>
      </c>
      <c r="G18" s="5" t="s">
        <v>13</v>
      </c>
      <c r="H18" s="5" t="s">
        <v>13</v>
      </c>
      <c r="I18" s="5" t="s">
        <v>13</v>
      </c>
      <c r="J18" s="5" t="s">
        <v>13</v>
      </c>
      <c r="K18" s="5" t="s">
        <v>13</v>
      </c>
      <c r="L18" s="5" t="s">
        <v>13</v>
      </c>
      <c r="M18" s="5" t="s">
        <v>13</v>
      </c>
      <c r="N18" s="5" t="s">
        <v>13</v>
      </c>
      <c r="O18" s="5" t="s">
        <v>13</v>
      </c>
      <c r="P18" s="5" t="s">
        <v>13</v>
      </c>
      <c r="Q18" s="5" t="s">
        <v>13</v>
      </c>
      <c r="R18" s="5" t="s">
        <v>13</v>
      </c>
      <c r="S18" s="5">
        <v>-1</v>
      </c>
      <c r="T18" s="5">
        <v>-1</v>
      </c>
      <c r="U18" s="5" t="s">
        <v>15</v>
      </c>
      <c r="V18" s="5">
        <v>-1</v>
      </c>
      <c r="W18" s="5">
        <v>-1</v>
      </c>
      <c r="X18" s="5">
        <v>-1</v>
      </c>
      <c r="Y18" s="5" t="s">
        <v>15</v>
      </c>
      <c r="Z18" s="5" t="s">
        <v>15</v>
      </c>
      <c r="AA18" s="5" t="s">
        <v>15</v>
      </c>
      <c r="AB18" s="5" t="s">
        <v>13</v>
      </c>
      <c r="AC18" s="5" t="s">
        <v>15</v>
      </c>
      <c r="AD18" s="5" t="s">
        <v>15</v>
      </c>
      <c r="AE18" s="5" t="s">
        <v>13</v>
      </c>
      <c r="AF18" s="5">
        <v>-1</v>
      </c>
      <c r="AG18" s="5" t="s">
        <v>15</v>
      </c>
      <c r="AH18" s="5">
        <v>-1</v>
      </c>
      <c r="AI18" s="5">
        <v>-1</v>
      </c>
      <c r="AJ18" s="5">
        <v>-1</v>
      </c>
      <c r="AK18" s="1">
        <v>7</v>
      </c>
    </row>
    <row r="19" spans="1:41" x14ac:dyDescent="0.25">
      <c r="A19" s="1" t="s">
        <v>116</v>
      </c>
      <c r="B19" s="1" t="s">
        <v>67</v>
      </c>
      <c r="C19" s="1" t="s">
        <v>8</v>
      </c>
      <c r="D19" s="1" t="s">
        <v>71</v>
      </c>
      <c r="E19" s="34" t="s">
        <v>22</v>
      </c>
      <c r="F19" s="1" t="s">
        <v>10</v>
      </c>
      <c r="G19" s="5">
        <v>1.925</v>
      </c>
      <c r="H19" s="5">
        <v>2.93</v>
      </c>
      <c r="I19" s="5">
        <v>3.016</v>
      </c>
      <c r="J19" s="5">
        <v>5.7050000000000001</v>
      </c>
      <c r="K19" s="5">
        <v>2.6640000000000001</v>
      </c>
      <c r="L19" s="5">
        <v>4.9619999999999997</v>
      </c>
      <c r="M19" s="5">
        <v>9.4E-2</v>
      </c>
      <c r="N19" s="5">
        <v>7.53</v>
      </c>
      <c r="O19" s="5">
        <v>28.013000000000002</v>
      </c>
      <c r="P19" s="5">
        <v>18.876000000000001</v>
      </c>
      <c r="Q19" s="5">
        <v>14.968999999999999</v>
      </c>
      <c r="R19" s="5">
        <v>0.95299999999999996</v>
      </c>
      <c r="S19" s="5">
        <v>21.783999999999999</v>
      </c>
      <c r="T19" s="5">
        <v>27.053999999999998</v>
      </c>
      <c r="U19" s="5">
        <v>27.786999999999999</v>
      </c>
      <c r="V19" s="5">
        <v>180</v>
      </c>
      <c r="W19" s="5">
        <v>35</v>
      </c>
      <c r="X19" s="5">
        <v>45</v>
      </c>
      <c r="Y19" s="5">
        <v>38</v>
      </c>
      <c r="Z19" s="5">
        <v>85</v>
      </c>
      <c r="AA19" s="5">
        <v>21.36</v>
      </c>
      <c r="AB19" s="5">
        <v>25.91</v>
      </c>
      <c r="AC19" s="5">
        <v>7.08</v>
      </c>
      <c r="AD19" s="5">
        <v>373.26299999999998</v>
      </c>
      <c r="AE19" s="5">
        <v>87</v>
      </c>
      <c r="AF19" s="5">
        <v>67</v>
      </c>
      <c r="AG19" s="5">
        <v>132.17099999999999</v>
      </c>
      <c r="AH19" s="5">
        <v>339.40199999999999</v>
      </c>
      <c r="AI19" s="5">
        <v>496.83499999999998</v>
      </c>
      <c r="AJ19" s="5">
        <v>406.541</v>
      </c>
      <c r="AK19" s="5">
        <v>8</v>
      </c>
      <c r="AM19" s="16">
        <f>+AO19/$AO$3</f>
        <v>4.7697430390671473E-2</v>
      </c>
      <c r="AN19" s="17">
        <f>IF(AK19=1,AM19,AM19+AN17)</f>
        <v>0.77003276233207285</v>
      </c>
      <c r="AO19" s="5">
        <f>SUM(G19:AJ19)</f>
        <v>2507.8240000000001</v>
      </c>
    </row>
    <row r="20" spans="1:41" x14ac:dyDescent="0.25">
      <c r="A20" s="1" t="s">
        <v>116</v>
      </c>
      <c r="B20" s="1" t="s">
        <v>67</v>
      </c>
      <c r="C20" s="1" t="s">
        <v>8</v>
      </c>
      <c r="D20" s="1" t="s">
        <v>71</v>
      </c>
      <c r="E20" s="34" t="s">
        <v>22</v>
      </c>
      <c r="F20" s="1" t="s">
        <v>11</v>
      </c>
      <c r="G20" s="5">
        <v>-1</v>
      </c>
      <c r="H20" s="5">
        <v>-1</v>
      </c>
      <c r="I20" s="5">
        <v>-1</v>
      </c>
      <c r="J20" s="5">
        <v>-1</v>
      </c>
      <c r="K20" s="5">
        <v>-1</v>
      </c>
      <c r="L20" s="5">
        <v>-1</v>
      </c>
      <c r="M20" s="5">
        <v>-1</v>
      </c>
      <c r="N20" s="5">
        <v>-1</v>
      </c>
      <c r="O20" s="5">
        <v>-1</v>
      </c>
      <c r="P20" s="5">
        <v>-1</v>
      </c>
      <c r="Q20" s="5">
        <v>-1</v>
      </c>
      <c r="R20" s="5">
        <v>-1</v>
      </c>
      <c r="S20" s="5">
        <v>-1</v>
      </c>
      <c r="T20" s="5">
        <v>-1</v>
      </c>
      <c r="U20" s="5">
        <v>-1</v>
      </c>
      <c r="V20" s="5" t="s">
        <v>15</v>
      </c>
      <c r="W20" s="5">
        <v>-1</v>
      </c>
      <c r="X20" s="5">
        <v>-1</v>
      </c>
      <c r="Y20" s="5" t="s">
        <v>24</v>
      </c>
      <c r="Z20" s="5" t="s">
        <v>24</v>
      </c>
      <c r="AA20" s="5" t="s">
        <v>24</v>
      </c>
      <c r="AB20" s="5" t="s">
        <v>15</v>
      </c>
      <c r="AC20" s="5" t="s">
        <v>13</v>
      </c>
      <c r="AD20" s="5" t="s">
        <v>24</v>
      </c>
      <c r="AE20" s="5">
        <v>-1</v>
      </c>
      <c r="AF20" s="5">
        <v>-1</v>
      </c>
      <c r="AG20" s="5">
        <v>-1</v>
      </c>
      <c r="AH20" s="5">
        <v>-1</v>
      </c>
      <c r="AI20" s="5">
        <v>-1</v>
      </c>
      <c r="AJ20" s="5">
        <v>-1</v>
      </c>
      <c r="AK20" s="1">
        <v>8</v>
      </c>
    </row>
    <row r="21" spans="1:41" x14ac:dyDescent="0.25">
      <c r="A21" s="1" t="s">
        <v>116</v>
      </c>
      <c r="B21" s="1" t="s">
        <v>67</v>
      </c>
      <c r="C21" s="1" t="s">
        <v>8</v>
      </c>
      <c r="D21" s="1" t="s">
        <v>25</v>
      </c>
      <c r="E21" s="34" t="s">
        <v>21</v>
      </c>
      <c r="F21" s="1" t="s">
        <v>10</v>
      </c>
      <c r="G21" s="5">
        <v>26.734999999999999</v>
      </c>
      <c r="H21" s="5">
        <v>45</v>
      </c>
      <c r="I21" s="5">
        <v>52</v>
      </c>
      <c r="J21" s="5">
        <v>47</v>
      </c>
      <c r="K21" s="5">
        <v>19</v>
      </c>
      <c r="L21" s="5">
        <v>58</v>
      </c>
      <c r="M21" s="5">
        <v>16</v>
      </c>
      <c r="N21" s="5">
        <v>26</v>
      </c>
      <c r="O21" s="5">
        <v>6</v>
      </c>
      <c r="P21" s="5">
        <v>19.731000000000002</v>
      </c>
      <c r="Q21" s="5">
        <v>22.09</v>
      </c>
      <c r="R21" s="5">
        <v>69.918999999999997</v>
      </c>
      <c r="S21" s="5">
        <v>50.173000000000002</v>
      </c>
      <c r="T21" s="5">
        <v>62.372999999999998</v>
      </c>
      <c r="U21" s="5">
        <v>144.036</v>
      </c>
      <c r="V21" s="5">
        <v>198.86199999999999</v>
      </c>
      <c r="W21" s="5">
        <v>94.063999999999993</v>
      </c>
      <c r="X21" s="5">
        <v>115.10899999999999</v>
      </c>
      <c r="Y21" s="5">
        <v>142.518</v>
      </c>
      <c r="Z21" s="5">
        <v>157.048</v>
      </c>
      <c r="AA21" s="5">
        <v>70.507999999999996</v>
      </c>
      <c r="AB21" s="5">
        <v>59.133000000000003</v>
      </c>
      <c r="AC21" s="5">
        <v>36.387999999999998</v>
      </c>
      <c r="AD21" s="5">
        <v>51.901000000000003</v>
      </c>
      <c r="AE21" s="5">
        <v>44.692</v>
      </c>
      <c r="AF21" s="5">
        <v>46.582999999999998</v>
      </c>
      <c r="AG21" s="5">
        <v>63.832000000000001</v>
      </c>
      <c r="AH21" s="5">
        <v>51.018999999999998</v>
      </c>
      <c r="AI21" s="5">
        <v>30.077999999999999</v>
      </c>
      <c r="AJ21" s="5">
        <v>14.7</v>
      </c>
      <c r="AK21" s="5">
        <v>9</v>
      </c>
      <c r="AM21" s="16">
        <f>+AO21/$AO$3</f>
        <v>3.5005143524660311E-2</v>
      </c>
      <c r="AN21" s="17">
        <f>IF(AK21=1,AM21,AM21+AN19)</f>
        <v>0.80503790585673318</v>
      </c>
      <c r="AO21" s="5">
        <f>SUM(G21:AJ21)</f>
        <v>1840.4920000000002</v>
      </c>
    </row>
    <row r="22" spans="1:41" x14ac:dyDescent="0.25">
      <c r="A22" s="1" t="s">
        <v>116</v>
      </c>
      <c r="B22" s="1" t="s">
        <v>67</v>
      </c>
      <c r="C22" s="1" t="s">
        <v>8</v>
      </c>
      <c r="D22" s="1" t="s">
        <v>25</v>
      </c>
      <c r="E22" s="34" t="s">
        <v>21</v>
      </c>
      <c r="F22" s="1" t="s">
        <v>11</v>
      </c>
      <c r="G22" s="5">
        <v>-1</v>
      </c>
      <c r="H22" s="5" t="s">
        <v>15</v>
      </c>
      <c r="I22" s="5" t="s">
        <v>13</v>
      </c>
      <c r="J22" s="5" t="s">
        <v>15</v>
      </c>
      <c r="K22" s="5" t="s">
        <v>15</v>
      </c>
      <c r="L22" s="5" t="s">
        <v>13</v>
      </c>
      <c r="M22" s="5" t="s">
        <v>13</v>
      </c>
      <c r="N22" s="5" t="s">
        <v>13</v>
      </c>
      <c r="O22" s="5" t="s">
        <v>13</v>
      </c>
      <c r="P22" s="5" t="s">
        <v>13</v>
      </c>
      <c r="Q22" s="5" t="s">
        <v>13</v>
      </c>
      <c r="R22" s="5" t="s">
        <v>13</v>
      </c>
      <c r="S22" s="5" t="s">
        <v>13</v>
      </c>
      <c r="T22" s="5" t="s">
        <v>13</v>
      </c>
      <c r="U22" s="5" t="s">
        <v>15</v>
      </c>
      <c r="V22" s="5" t="s">
        <v>13</v>
      </c>
      <c r="W22" s="5" t="s">
        <v>13</v>
      </c>
      <c r="X22" s="5" t="s">
        <v>13</v>
      </c>
      <c r="Y22" s="5" t="s">
        <v>13</v>
      </c>
      <c r="Z22" s="5" t="s">
        <v>13</v>
      </c>
      <c r="AA22" s="5" t="s">
        <v>13</v>
      </c>
      <c r="AB22" s="5" t="s">
        <v>13</v>
      </c>
      <c r="AC22" s="5" t="s">
        <v>15</v>
      </c>
      <c r="AD22" s="5" t="s">
        <v>15</v>
      </c>
      <c r="AE22" s="5" t="s">
        <v>15</v>
      </c>
      <c r="AF22" s="5" t="s">
        <v>15</v>
      </c>
      <c r="AG22" s="5" t="s">
        <v>15</v>
      </c>
      <c r="AH22" s="5" t="s">
        <v>15</v>
      </c>
      <c r="AI22" s="5" t="s">
        <v>15</v>
      </c>
      <c r="AJ22" s="5" t="s">
        <v>15</v>
      </c>
      <c r="AK22" s="1">
        <v>9</v>
      </c>
    </row>
    <row r="23" spans="1:41" x14ac:dyDescent="0.25">
      <c r="A23" s="1" t="s">
        <v>116</v>
      </c>
      <c r="B23" s="1" t="s">
        <v>67</v>
      </c>
      <c r="C23" s="1" t="s">
        <v>8</v>
      </c>
      <c r="D23" s="1" t="s">
        <v>87</v>
      </c>
      <c r="E23" s="34" t="s">
        <v>22</v>
      </c>
      <c r="F23" s="1" t="s">
        <v>10</v>
      </c>
      <c r="I23" s="5">
        <v>32.741</v>
      </c>
      <c r="J23" s="5">
        <v>85.245000000000005</v>
      </c>
      <c r="K23" s="5">
        <v>43.475000000000001</v>
      </c>
      <c r="L23" s="5">
        <v>135.64500000000001</v>
      </c>
      <c r="M23" s="5">
        <v>122.036</v>
      </c>
      <c r="N23" s="5">
        <v>153.875</v>
      </c>
      <c r="O23" s="5">
        <v>56.308</v>
      </c>
      <c r="P23" s="5">
        <v>132.96299999999999</v>
      </c>
      <c r="Q23" s="5">
        <v>127.232</v>
      </c>
      <c r="R23" s="5">
        <v>105.501</v>
      </c>
      <c r="S23" s="5">
        <v>121.899</v>
      </c>
      <c r="T23" s="5">
        <v>118.211</v>
      </c>
      <c r="U23" s="5">
        <v>115.203</v>
      </c>
      <c r="AE23" s="5">
        <v>58.694000000000003</v>
      </c>
      <c r="AF23" s="5">
        <v>10.815</v>
      </c>
      <c r="AG23" s="5">
        <v>50.207000000000001</v>
      </c>
      <c r="AH23" s="5">
        <v>46.698999999999998</v>
      </c>
      <c r="AI23" s="5">
        <v>3.4340000000000002</v>
      </c>
      <c r="AK23" s="5">
        <v>10</v>
      </c>
      <c r="AM23" s="16">
        <f>+AO23/$AO$3</f>
        <v>2.8913042870465446E-2</v>
      </c>
      <c r="AN23" s="17">
        <f>IF(AK23=1,AM23,AM23+AN21)</f>
        <v>0.83395094872719866</v>
      </c>
      <c r="AO23" s="5">
        <f>SUM(G23:AJ23)</f>
        <v>1520.1830000000002</v>
      </c>
    </row>
    <row r="24" spans="1:41" x14ac:dyDescent="0.25">
      <c r="A24" s="1" t="s">
        <v>116</v>
      </c>
      <c r="B24" s="1" t="s">
        <v>67</v>
      </c>
      <c r="C24" s="1" t="s">
        <v>8</v>
      </c>
      <c r="D24" s="1" t="s">
        <v>87</v>
      </c>
      <c r="E24" s="34" t="s">
        <v>22</v>
      </c>
      <c r="F24" s="1" t="s">
        <v>11</v>
      </c>
      <c r="I24" s="5">
        <v>-1</v>
      </c>
      <c r="J24" s="5">
        <v>-1</v>
      </c>
      <c r="K24" s="5">
        <v>-1</v>
      </c>
      <c r="L24" s="5">
        <v>-1</v>
      </c>
      <c r="M24" s="5">
        <v>-1</v>
      </c>
      <c r="N24" s="5">
        <v>-1</v>
      </c>
      <c r="O24" s="5">
        <v>-1</v>
      </c>
      <c r="P24" s="5">
        <v>-1</v>
      </c>
      <c r="Q24" s="5">
        <v>-1</v>
      </c>
      <c r="R24" s="5">
        <v>-1</v>
      </c>
      <c r="S24" s="5">
        <v>-1</v>
      </c>
      <c r="T24" s="5">
        <v>-1</v>
      </c>
      <c r="U24" s="5">
        <v>-1</v>
      </c>
      <c r="AE24" s="5">
        <v>-1</v>
      </c>
      <c r="AF24" s="5">
        <v>-1</v>
      </c>
      <c r="AG24" s="5" t="s">
        <v>24</v>
      </c>
      <c r="AH24" s="5" t="s">
        <v>24</v>
      </c>
      <c r="AI24" s="5" t="s">
        <v>24</v>
      </c>
      <c r="AK24" s="1">
        <v>10</v>
      </c>
    </row>
    <row r="25" spans="1:41" x14ac:dyDescent="0.25">
      <c r="A25" s="1" t="s">
        <v>116</v>
      </c>
      <c r="B25" s="1" t="s">
        <v>67</v>
      </c>
      <c r="C25" s="1" t="s">
        <v>19</v>
      </c>
      <c r="D25" s="1" t="s">
        <v>20</v>
      </c>
      <c r="E25" s="34" t="s">
        <v>21</v>
      </c>
      <c r="F25" s="1" t="s">
        <v>10</v>
      </c>
      <c r="G25" s="5">
        <v>156.51</v>
      </c>
      <c r="H25" s="5">
        <v>37.637</v>
      </c>
      <c r="I25" s="5">
        <v>57.76</v>
      </c>
      <c r="J25" s="5">
        <v>24.222000000000001</v>
      </c>
      <c r="K25" s="5">
        <v>55.896000000000001</v>
      </c>
      <c r="L25" s="5">
        <v>43.598999999999997</v>
      </c>
      <c r="M25" s="5">
        <v>66.33</v>
      </c>
      <c r="N25" s="5">
        <v>44.716999999999999</v>
      </c>
      <c r="O25" s="5">
        <v>49.515999999999998</v>
      </c>
      <c r="P25" s="5">
        <v>61.704999999999998</v>
      </c>
      <c r="Q25" s="5">
        <v>49.012999999999998</v>
      </c>
      <c r="R25" s="5">
        <v>15.09</v>
      </c>
      <c r="S25" s="5">
        <v>24.95</v>
      </c>
      <c r="T25" s="5">
        <v>36.258000000000003</v>
      </c>
      <c r="U25" s="5">
        <v>109</v>
      </c>
      <c r="V25" s="5">
        <v>120.58499999999999</v>
      </c>
      <c r="W25" s="5">
        <v>80.135999999999996</v>
      </c>
      <c r="X25" s="5">
        <v>21.204000000000001</v>
      </c>
      <c r="Y25" s="5">
        <v>52.055</v>
      </c>
      <c r="Z25" s="5">
        <v>59.454000000000001</v>
      </c>
      <c r="AA25" s="5">
        <v>41.569000000000003</v>
      </c>
      <c r="AB25" s="5">
        <v>16.91</v>
      </c>
      <c r="AC25" s="5">
        <v>27.329000000000001</v>
      </c>
      <c r="AD25" s="5">
        <v>24.048999999999999</v>
      </c>
      <c r="AE25" s="5">
        <v>29.724</v>
      </c>
      <c r="AF25" s="5">
        <v>23.440999999999999</v>
      </c>
      <c r="AG25" s="5">
        <v>20.341000000000001</v>
      </c>
      <c r="AH25" s="5">
        <v>19.219000000000001</v>
      </c>
      <c r="AI25" s="5">
        <v>7.8630000000000004</v>
      </c>
      <c r="AJ25" s="5">
        <v>5.4359999999999999</v>
      </c>
      <c r="AK25" s="5">
        <v>11</v>
      </c>
      <c r="AM25" s="16">
        <f>+AO25/$AO$3</f>
        <v>2.6275710990268722E-2</v>
      </c>
      <c r="AN25" s="17">
        <f>IF(AK25=1,AM25,AM25+AN23)</f>
        <v>0.86022665971746737</v>
      </c>
      <c r="AO25" s="5">
        <f>SUM(G25:AJ25)</f>
        <v>1381.518</v>
      </c>
    </row>
    <row r="26" spans="1:41" x14ac:dyDescent="0.25">
      <c r="A26" s="1" t="s">
        <v>116</v>
      </c>
      <c r="B26" s="1" t="s">
        <v>67</v>
      </c>
      <c r="C26" s="1" t="s">
        <v>19</v>
      </c>
      <c r="D26" s="1" t="s">
        <v>20</v>
      </c>
      <c r="E26" s="34" t="s">
        <v>21</v>
      </c>
      <c r="F26" s="1" t="s">
        <v>11</v>
      </c>
      <c r="G26" s="5">
        <v>-1</v>
      </c>
      <c r="H26" s="5">
        <v>-1</v>
      </c>
      <c r="I26" s="5">
        <v>-1</v>
      </c>
      <c r="J26" s="5">
        <v>-1</v>
      </c>
      <c r="K26" s="5">
        <v>-1</v>
      </c>
      <c r="L26" s="5">
        <v>-1</v>
      </c>
      <c r="M26" s="5">
        <v>-1</v>
      </c>
      <c r="N26" s="5" t="s">
        <v>15</v>
      </c>
      <c r="O26" s="5" t="s">
        <v>15</v>
      </c>
      <c r="P26" s="5" t="s">
        <v>15</v>
      </c>
      <c r="Q26" s="5" t="s">
        <v>15</v>
      </c>
      <c r="R26" s="5" t="s">
        <v>15</v>
      </c>
      <c r="S26" s="5" t="s">
        <v>15</v>
      </c>
      <c r="T26" s="5">
        <v>-1</v>
      </c>
      <c r="U26" s="5">
        <v>-1</v>
      </c>
      <c r="V26" s="5" t="s">
        <v>15</v>
      </c>
      <c r="W26" s="5" t="s">
        <v>13</v>
      </c>
      <c r="X26" s="5" t="s">
        <v>13</v>
      </c>
      <c r="Y26" s="5" t="s">
        <v>13</v>
      </c>
      <c r="Z26" s="5" t="s">
        <v>13</v>
      </c>
      <c r="AA26" s="5" t="s">
        <v>13</v>
      </c>
      <c r="AB26" s="5" t="s">
        <v>13</v>
      </c>
      <c r="AC26" s="5" t="s">
        <v>13</v>
      </c>
      <c r="AD26" s="5" t="s">
        <v>13</v>
      </c>
      <c r="AE26" s="5" t="s">
        <v>13</v>
      </c>
      <c r="AF26" s="5" t="s">
        <v>13</v>
      </c>
      <c r="AG26" s="5" t="s">
        <v>13</v>
      </c>
      <c r="AH26" s="5" t="s">
        <v>13</v>
      </c>
      <c r="AI26" s="5" t="s">
        <v>13</v>
      </c>
      <c r="AJ26" s="5" t="s">
        <v>13</v>
      </c>
      <c r="AK26" s="1">
        <v>11</v>
      </c>
    </row>
    <row r="27" spans="1:41" x14ac:dyDescent="0.25">
      <c r="A27" s="1" t="s">
        <v>116</v>
      </c>
      <c r="B27" s="1" t="s">
        <v>67</v>
      </c>
      <c r="C27" s="1" t="s">
        <v>8</v>
      </c>
      <c r="D27" s="1" t="s">
        <v>215</v>
      </c>
      <c r="E27" s="34" t="s">
        <v>21</v>
      </c>
      <c r="F27" s="1" t="s">
        <v>10</v>
      </c>
      <c r="L27" s="5">
        <v>27.259</v>
      </c>
      <c r="M27" s="5">
        <v>42</v>
      </c>
      <c r="N27" s="5">
        <v>8.9</v>
      </c>
      <c r="O27" s="5">
        <v>1</v>
      </c>
      <c r="P27" s="5">
        <v>4.5</v>
      </c>
      <c r="Q27" s="5">
        <v>9.6310000000000002</v>
      </c>
      <c r="R27" s="5">
        <v>6.0659999999999998</v>
      </c>
      <c r="S27" s="5">
        <v>10.608000000000001</v>
      </c>
      <c r="T27" s="5">
        <v>136.94300000000001</v>
      </c>
      <c r="U27" s="5">
        <v>42.764000000000003</v>
      </c>
      <c r="V27" s="5">
        <v>48.631</v>
      </c>
      <c r="W27" s="5">
        <v>112.066</v>
      </c>
      <c r="X27" s="5">
        <v>142.39500000000001</v>
      </c>
      <c r="Y27" s="5">
        <v>95.688999999999993</v>
      </c>
      <c r="Z27" s="5">
        <v>70.254000000000005</v>
      </c>
      <c r="AA27" s="5">
        <v>108.164</v>
      </c>
      <c r="AB27" s="5">
        <v>32.677</v>
      </c>
      <c r="AC27" s="5">
        <v>40.54</v>
      </c>
      <c r="AD27" s="5">
        <v>30.021999999999998</v>
      </c>
      <c r="AE27" s="5">
        <v>26.994</v>
      </c>
      <c r="AF27" s="5">
        <v>122.645</v>
      </c>
      <c r="AG27" s="5">
        <v>64.613</v>
      </c>
      <c r="AH27" s="5">
        <v>51.478999999999999</v>
      </c>
      <c r="AI27" s="5">
        <v>13.019</v>
      </c>
      <c r="AJ27" s="5">
        <v>30.082000000000001</v>
      </c>
      <c r="AK27" s="5">
        <v>12</v>
      </c>
      <c r="AM27" s="16">
        <f>+AO27/$AO$3</f>
        <v>2.432475298157916E-2</v>
      </c>
      <c r="AN27" s="17">
        <f>IF(AK27=1,AM27,AM27+AN25)</f>
        <v>0.88455141269904658</v>
      </c>
      <c r="AO27" s="5">
        <f>SUM(G27:AJ27)</f>
        <v>1278.9410000000003</v>
      </c>
    </row>
    <row r="28" spans="1:41" x14ac:dyDescent="0.25">
      <c r="A28" s="1" t="s">
        <v>116</v>
      </c>
      <c r="B28" s="1" t="s">
        <v>67</v>
      </c>
      <c r="C28" s="1" t="s">
        <v>8</v>
      </c>
      <c r="D28" s="1" t="s">
        <v>215</v>
      </c>
      <c r="E28" s="34" t="s">
        <v>21</v>
      </c>
      <c r="F28" s="1" t="s">
        <v>11</v>
      </c>
      <c r="L28" s="5">
        <v>-1</v>
      </c>
      <c r="M28" s="5" t="s">
        <v>15</v>
      </c>
      <c r="N28" s="5" t="s">
        <v>15</v>
      </c>
      <c r="O28" s="5" t="s">
        <v>15</v>
      </c>
      <c r="P28" s="5" t="s">
        <v>15</v>
      </c>
      <c r="Q28" s="5" t="s">
        <v>15</v>
      </c>
      <c r="R28" s="5" t="s">
        <v>15</v>
      </c>
      <c r="S28" s="5" t="s">
        <v>15</v>
      </c>
      <c r="T28" s="5" t="s">
        <v>15</v>
      </c>
      <c r="U28" s="5" t="s">
        <v>15</v>
      </c>
      <c r="V28" s="5" t="s">
        <v>13</v>
      </c>
      <c r="W28" s="5" t="s">
        <v>15</v>
      </c>
      <c r="X28" s="5" t="s">
        <v>15</v>
      </c>
      <c r="Y28" s="5" t="s">
        <v>13</v>
      </c>
      <c r="Z28" s="5" t="s">
        <v>13</v>
      </c>
      <c r="AA28" s="5" t="s">
        <v>13</v>
      </c>
      <c r="AB28" s="5" t="s">
        <v>13</v>
      </c>
      <c r="AC28" s="5" t="s">
        <v>15</v>
      </c>
      <c r="AD28" s="5" t="s">
        <v>13</v>
      </c>
      <c r="AE28" s="5" t="s">
        <v>13</v>
      </c>
      <c r="AF28" s="5" t="s">
        <v>13</v>
      </c>
      <c r="AG28" s="5" t="s">
        <v>13</v>
      </c>
      <c r="AH28" s="5" t="s">
        <v>15</v>
      </c>
      <c r="AI28" s="5" t="s">
        <v>13</v>
      </c>
      <c r="AJ28" s="5" t="s">
        <v>15</v>
      </c>
      <c r="AK28" s="1">
        <v>12</v>
      </c>
    </row>
    <row r="29" spans="1:41" x14ac:dyDescent="0.25">
      <c r="A29" s="1" t="s">
        <v>116</v>
      </c>
      <c r="B29" s="1" t="s">
        <v>67</v>
      </c>
      <c r="C29" s="1" t="s">
        <v>30</v>
      </c>
      <c r="D29" s="1" t="s">
        <v>122</v>
      </c>
      <c r="E29" s="34" t="s">
        <v>21</v>
      </c>
      <c r="F29" s="1" t="s">
        <v>10</v>
      </c>
      <c r="N29" s="5">
        <v>28.405000000000001</v>
      </c>
      <c r="O29" s="5">
        <v>269.33</v>
      </c>
      <c r="P29" s="5">
        <v>407.58199999999999</v>
      </c>
      <c r="Q29" s="5">
        <v>212.506</v>
      </c>
      <c r="R29" s="5">
        <v>55.078000000000003</v>
      </c>
      <c r="S29" s="5">
        <v>0.58199999999999996</v>
      </c>
      <c r="T29" s="5">
        <v>104.96299999999999</v>
      </c>
      <c r="U29" s="5">
        <v>42.725999999999999</v>
      </c>
      <c r="V29" s="5">
        <v>20.468</v>
      </c>
      <c r="W29" s="5">
        <v>10.9</v>
      </c>
      <c r="Y29" s="5">
        <v>44.295999999999999</v>
      </c>
      <c r="AK29" s="5">
        <v>13</v>
      </c>
      <c r="AM29" s="16">
        <f>+AO29/$AO$3</f>
        <v>2.2763161130545721E-2</v>
      </c>
      <c r="AN29" s="17">
        <f>IF(AK29=1,AM29,AM29+AN27)</f>
        <v>0.90731457382959235</v>
      </c>
      <c r="AO29" s="5">
        <f>SUM(G29:AJ29)</f>
        <v>1196.8360000000002</v>
      </c>
    </row>
    <row r="30" spans="1:41" x14ac:dyDescent="0.25">
      <c r="A30" s="1" t="s">
        <v>116</v>
      </c>
      <c r="B30" s="1" t="s">
        <v>67</v>
      </c>
      <c r="C30" s="1" t="s">
        <v>30</v>
      </c>
      <c r="D30" s="1" t="s">
        <v>122</v>
      </c>
      <c r="E30" s="34" t="s">
        <v>21</v>
      </c>
      <c r="F30" s="1" t="s">
        <v>11</v>
      </c>
      <c r="N30" s="5">
        <v>-1</v>
      </c>
      <c r="O30" s="5">
        <v>-1</v>
      </c>
      <c r="P30" s="5">
        <v>-1</v>
      </c>
      <c r="Q30" s="5">
        <v>-1</v>
      </c>
      <c r="R30" s="5">
        <v>-1</v>
      </c>
      <c r="S30" s="5">
        <v>-1</v>
      </c>
      <c r="T30" s="5">
        <v>-1</v>
      </c>
      <c r="U30" s="5">
        <v>-1</v>
      </c>
      <c r="V30" s="5">
        <v>-1</v>
      </c>
      <c r="W30" s="5">
        <v>-1</v>
      </c>
      <c r="Y30" s="5">
        <v>-1</v>
      </c>
      <c r="AK30" s="1">
        <v>13</v>
      </c>
    </row>
    <row r="31" spans="1:41" x14ac:dyDescent="0.25">
      <c r="A31" s="1" t="s">
        <v>116</v>
      </c>
      <c r="B31" s="1" t="s">
        <v>67</v>
      </c>
      <c r="C31" s="1" t="s">
        <v>30</v>
      </c>
      <c r="D31" s="1" t="s">
        <v>31</v>
      </c>
      <c r="E31" s="34" t="s">
        <v>21</v>
      </c>
      <c r="F31" s="1" t="s">
        <v>10</v>
      </c>
      <c r="G31" s="5">
        <v>77</v>
      </c>
      <c r="H31" s="5">
        <v>83</v>
      </c>
      <c r="I31" s="5">
        <v>72</v>
      </c>
      <c r="J31" s="5">
        <v>533</v>
      </c>
      <c r="AK31" s="5">
        <v>14</v>
      </c>
      <c r="AM31" s="16">
        <f>+AO31/$AO$3</f>
        <v>1.4549878400104504E-2</v>
      </c>
      <c r="AN31" s="17">
        <f>IF(AK31=1,AM31,AM31+AN29)</f>
        <v>0.92186445222969682</v>
      </c>
      <c r="AO31" s="5">
        <f>SUM(G31:AJ31)</f>
        <v>765</v>
      </c>
    </row>
    <row r="32" spans="1:41" x14ac:dyDescent="0.25">
      <c r="A32" s="1" t="s">
        <v>116</v>
      </c>
      <c r="B32" s="1" t="s">
        <v>67</v>
      </c>
      <c r="C32" s="1" t="s">
        <v>30</v>
      </c>
      <c r="D32" s="1" t="s">
        <v>31</v>
      </c>
      <c r="E32" s="34" t="s">
        <v>21</v>
      </c>
      <c r="F32" s="1" t="s">
        <v>11</v>
      </c>
      <c r="G32" s="5">
        <v>-1</v>
      </c>
      <c r="H32" s="5">
        <v>-1</v>
      </c>
      <c r="I32" s="5">
        <v>-1</v>
      </c>
      <c r="J32" s="5">
        <v>-1</v>
      </c>
      <c r="AK32" s="5">
        <v>14</v>
      </c>
    </row>
    <row r="33" spans="1:41" x14ac:dyDescent="0.25">
      <c r="A33" s="1" t="s">
        <v>116</v>
      </c>
      <c r="B33" s="1" t="s">
        <v>67</v>
      </c>
      <c r="C33" s="1" t="s">
        <v>8</v>
      </c>
      <c r="D33" s="1" t="s">
        <v>236</v>
      </c>
      <c r="E33" s="34" t="s">
        <v>28</v>
      </c>
      <c r="F33" s="1" t="s">
        <v>10</v>
      </c>
      <c r="AG33" s="5">
        <v>234.3</v>
      </c>
      <c r="AH33" s="5">
        <v>28.22</v>
      </c>
      <c r="AI33" s="5">
        <v>223.2</v>
      </c>
      <c r="AJ33" s="5">
        <v>223.7</v>
      </c>
      <c r="AK33" s="5">
        <v>15</v>
      </c>
      <c r="AM33" s="16">
        <f>+AO33/$AO$3</f>
        <v>1.3492777430852466E-2</v>
      </c>
      <c r="AN33" s="17">
        <f>IF(AK33=1,AM33,AM33+AN31)</f>
        <v>0.93535722966054924</v>
      </c>
      <c r="AO33" s="5">
        <f>SUM(G33:AJ33)</f>
        <v>709.42</v>
      </c>
    </row>
    <row r="34" spans="1:41" ht="12.6" thickBot="1" x14ac:dyDescent="0.3">
      <c r="A34" s="1" t="s">
        <v>116</v>
      </c>
      <c r="B34" s="1" t="s">
        <v>67</v>
      </c>
      <c r="C34" s="1" t="s">
        <v>8</v>
      </c>
      <c r="D34" s="1" t="s">
        <v>236</v>
      </c>
      <c r="E34" s="34" t="s">
        <v>28</v>
      </c>
      <c r="F34" s="1" t="s">
        <v>11</v>
      </c>
      <c r="AG34" s="5">
        <v>-1</v>
      </c>
      <c r="AH34" s="5">
        <v>-1</v>
      </c>
      <c r="AI34" s="5">
        <v>-1</v>
      </c>
      <c r="AJ34" s="5">
        <v>-1</v>
      </c>
      <c r="AK34" s="31">
        <v>15</v>
      </c>
    </row>
    <row r="35" spans="1:41" x14ac:dyDescent="0.25">
      <c r="A35" s="1" t="s">
        <v>116</v>
      </c>
      <c r="B35" s="1" t="s">
        <v>67</v>
      </c>
      <c r="C35" s="1" t="s">
        <v>30</v>
      </c>
      <c r="D35" s="1" t="s">
        <v>59</v>
      </c>
      <c r="E35" s="34" t="s">
        <v>21</v>
      </c>
      <c r="F35" s="1" t="s">
        <v>10</v>
      </c>
      <c r="G35" s="5">
        <v>27.434000000000001</v>
      </c>
      <c r="H35" s="5">
        <v>51.384999999999998</v>
      </c>
      <c r="I35" s="5">
        <v>57.125</v>
      </c>
      <c r="J35" s="5">
        <v>68.524000000000001</v>
      </c>
      <c r="K35" s="5">
        <v>86.468999999999994</v>
      </c>
      <c r="L35" s="5">
        <v>126.684</v>
      </c>
      <c r="M35" s="5">
        <v>119.962</v>
      </c>
      <c r="N35" s="5">
        <v>77.495000000000005</v>
      </c>
      <c r="O35" s="5">
        <v>43.21</v>
      </c>
      <c r="P35" s="5">
        <v>2.6869999999999998</v>
      </c>
      <c r="Q35" s="5">
        <v>2.2000000000000002</v>
      </c>
      <c r="R35" s="5">
        <v>16.032</v>
      </c>
      <c r="S35" s="5">
        <v>6.9729999999999999</v>
      </c>
      <c r="T35" s="5">
        <v>8.4019999999999992</v>
      </c>
      <c r="U35" s="5">
        <v>10.468999999999999</v>
      </c>
      <c r="AK35" s="5">
        <v>16</v>
      </c>
      <c r="AM35" s="16">
        <f>+AO35/$AO$3</f>
        <v>1.3409681458656317E-2</v>
      </c>
      <c r="AN35" s="17">
        <f>IF(AK35=1,AM35,AM35+AN33)</f>
        <v>0.94876691111920552</v>
      </c>
      <c r="AO35" s="5">
        <f>SUM(G35:AJ35)</f>
        <v>705.05100000000016</v>
      </c>
    </row>
    <row r="36" spans="1:41" x14ac:dyDescent="0.25">
      <c r="A36" s="1" t="s">
        <v>116</v>
      </c>
      <c r="B36" s="1" t="s">
        <v>67</v>
      </c>
      <c r="C36" s="1" t="s">
        <v>30</v>
      </c>
      <c r="D36" s="1" t="s">
        <v>59</v>
      </c>
      <c r="E36" s="34" t="s">
        <v>21</v>
      </c>
      <c r="F36" s="1" t="s">
        <v>11</v>
      </c>
      <c r="G36" s="5">
        <v>-1</v>
      </c>
      <c r="H36" s="5">
        <v>-1</v>
      </c>
      <c r="I36" s="5">
        <v>-1</v>
      </c>
      <c r="J36" s="5">
        <v>-1</v>
      </c>
      <c r="K36" s="5">
        <v>-1</v>
      </c>
      <c r="L36" s="5">
        <v>-1</v>
      </c>
      <c r="M36" s="5">
        <v>-1</v>
      </c>
      <c r="N36" s="5">
        <v>-1</v>
      </c>
      <c r="O36" s="5">
        <v>-1</v>
      </c>
      <c r="P36" s="5">
        <v>-1</v>
      </c>
      <c r="Q36" s="5">
        <v>-1</v>
      </c>
      <c r="R36" s="5">
        <v>-1</v>
      </c>
      <c r="S36" s="5">
        <v>-1</v>
      </c>
      <c r="T36" s="5">
        <v>-1</v>
      </c>
      <c r="U36" s="5">
        <v>-1</v>
      </c>
      <c r="AK36" s="1">
        <v>16</v>
      </c>
    </row>
    <row r="37" spans="1:41" x14ac:dyDescent="0.25">
      <c r="A37" s="1" t="s">
        <v>116</v>
      </c>
      <c r="B37" s="1" t="s">
        <v>67</v>
      </c>
      <c r="C37" s="1" t="s">
        <v>8</v>
      </c>
      <c r="D37" s="1" t="s">
        <v>160</v>
      </c>
      <c r="E37" s="34" t="s">
        <v>21</v>
      </c>
      <c r="F37" s="1" t="s">
        <v>10</v>
      </c>
      <c r="AD37" s="5">
        <v>0.122</v>
      </c>
      <c r="AE37" s="5">
        <v>5.0220000000000002</v>
      </c>
      <c r="AF37" s="5">
        <v>18.66</v>
      </c>
      <c r="AG37" s="5">
        <v>477.02800000000002</v>
      </c>
      <c r="AH37" s="5">
        <v>59.962000000000003</v>
      </c>
      <c r="AI37" s="5">
        <v>32.234000000000002</v>
      </c>
      <c r="AK37" s="5">
        <v>17</v>
      </c>
      <c r="AM37" s="16">
        <f>+AO37/$AO$3</f>
        <v>1.1279065735761011E-2</v>
      </c>
      <c r="AN37" s="17">
        <f>IF(AK37=1,AM37,AM37+AN35)</f>
        <v>0.96004597685496651</v>
      </c>
      <c r="AO37" s="5">
        <f>SUM(G37:AJ37)</f>
        <v>593.02800000000002</v>
      </c>
    </row>
    <row r="38" spans="1:41" x14ac:dyDescent="0.25">
      <c r="A38" s="1" t="s">
        <v>116</v>
      </c>
      <c r="B38" s="1" t="s">
        <v>67</v>
      </c>
      <c r="C38" s="1" t="s">
        <v>8</v>
      </c>
      <c r="D38" s="1" t="s">
        <v>160</v>
      </c>
      <c r="E38" s="34" t="s">
        <v>21</v>
      </c>
      <c r="F38" s="1" t="s">
        <v>11</v>
      </c>
      <c r="AD38" s="5" t="s">
        <v>15</v>
      </c>
      <c r="AE38" s="5" t="s">
        <v>24</v>
      </c>
      <c r="AF38" s="5">
        <v>-1</v>
      </c>
      <c r="AG38" s="5" t="s">
        <v>15</v>
      </c>
      <c r="AH38" s="5" t="s">
        <v>15</v>
      </c>
      <c r="AI38" s="5" t="s">
        <v>15</v>
      </c>
      <c r="AK38" s="1">
        <v>17</v>
      </c>
    </row>
    <row r="39" spans="1:41" x14ac:dyDescent="0.25">
      <c r="A39" s="1" t="s">
        <v>116</v>
      </c>
      <c r="B39" s="1" t="s">
        <v>67</v>
      </c>
      <c r="C39" s="1" t="s">
        <v>30</v>
      </c>
      <c r="D39" s="1" t="s">
        <v>88</v>
      </c>
      <c r="E39" s="34" t="s">
        <v>22</v>
      </c>
      <c r="F39" s="1" t="s">
        <v>10</v>
      </c>
      <c r="K39" s="5">
        <v>9.0749999999999993</v>
      </c>
      <c r="L39" s="5">
        <v>22.492999999999999</v>
      </c>
      <c r="M39" s="5">
        <v>35.909999999999997</v>
      </c>
      <c r="N39" s="5">
        <v>22.978000000000002</v>
      </c>
      <c r="O39" s="5">
        <v>61.805</v>
      </c>
      <c r="P39" s="5">
        <v>54.628999999999998</v>
      </c>
      <c r="Q39" s="5">
        <v>95.228999999999999</v>
      </c>
      <c r="R39" s="5">
        <v>135</v>
      </c>
      <c r="S39" s="5">
        <v>47</v>
      </c>
      <c r="T39" s="5">
        <v>31</v>
      </c>
      <c r="U39" s="5">
        <v>71</v>
      </c>
      <c r="AK39" s="5">
        <v>18</v>
      </c>
      <c r="AM39" s="16">
        <f>+AO39/$AO$3</f>
        <v>1.1147660363386732E-2</v>
      </c>
      <c r="AN39" s="17">
        <f>IF(AK39=1,AM39,AM39+AN37)</f>
        <v>0.97119363721835328</v>
      </c>
      <c r="AO39" s="5">
        <f>SUM(G39:AJ39)</f>
        <v>586.11899999999991</v>
      </c>
    </row>
    <row r="40" spans="1:41" x14ac:dyDescent="0.25">
      <c r="A40" s="1" t="s">
        <v>116</v>
      </c>
      <c r="B40" s="1" t="s">
        <v>67</v>
      </c>
      <c r="C40" s="1" t="s">
        <v>30</v>
      </c>
      <c r="D40" s="1" t="s">
        <v>88</v>
      </c>
      <c r="E40" s="34" t="s">
        <v>22</v>
      </c>
      <c r="F40" s="1" t="s">
        <v>11</v>
      </c>
      <c r="K40" s="5">
        <v>-1</v>
      </c>
      <c r="L40" s="5">
        <v>-1</v>
      </c>
      <c r="M40" s="5">
        <v>-1</v>
      </c>
      <c r="N40" s="5">
        <v>-1</v>
      </c>
      <c r="O40" s="5">
        <v>-1</v>
      </c>
      <c r="P40" s="5">
        <v>-1</v>
      </c>
      <c r="Q40" s="5">
        <v>-1</v>
      </c>
      <c r="R40" s="5">
        <v>-1</v>
      </c>
      <c r="S40" s="5">
        <v>-1</v>
      </c>
      <c r="T40" s="5">
        <v>-1</v>
      </c>
      <c r="U40" s="5">
        <v>-1</v>
      </c>
      <c r="AK40" s="1">
        <v>18</v>
      </c>
    </row>
    <row r="41" spans="1:41" x14ac:dyDescent="0.25">
      <c r="A41" s="1" t="s">
        <v>116</v>
      </c>
      <c r="B41" s="1" t="s">
        <v>67</v>
      </c>
      <c r="C41" s="1" t="s">
        <v>8</v>
      </c>
      <c r="D41" s="1" t="s">
        <v>73</v>
      </c>
      <c r="E41" s="34" t="s">
        <v>22</v>
      </c>
      <c r="F41" s="1" t="s">
        <v>10</v>
      </c>
      <c r="G41" s="5">
        <v>2.9129999999999998</v>
      </c>
      <c r="H41" s="5">
        <v>2.5230000000000001</v>
      </c>
      <c r="I41" s="5">
        <v>110.462</v>
      </c>
      <c r="J41" s="5">
        <v>218.4</v>
      </c>
      <c r="K41" s="5">
        <v>1.9850000000000001</v>
      </c>
      <c r="Q41" s="5">
        <v>3.9489999999999998</v>
      </c>
      <c r="AK41" s="5">
        <v>19</v>
      </c>
      <c r="AM41" s="16">
        <f>+AO41/$AO$3</f>
        <v>6.4710251344109225E-3</v>
      </c>
      <c r="AN41" s="17">
        <f>IF(AK41=1,AM41,AM41+AN39)</f>
        <v>0.97766466235276417</v>
      </c>
      <c r="AO41" s="5">
        <f>SUM(G41:AJ41)</f>
        <v>340.23200000000003</v>
      </c>
    </row>
    <row r="42" spans="1:41" x14ac:dyDescent="0.25">
      <c r="A42" s="1" t="s">
        <v>116</v>
      </c>
      <c r="B42" s="1" t="s">
        <v>67</v>
      </c>
      <c r="C42" s="1" t="s">
        <v>8</v>
      </c>
      <c r="D42" s="1" t="s">
        <v>73</v>
      </c>
      <c r="E42" s="34" t="s">
        <v>22</v>
      </c>
      <c r="F42" s="1" t="s">
        <v>11</v>
      </c>
      <c r="G42" s="5">
        <v>-1</v>
      </c>
      <c r="H42" s="5">
        <v>-1</v>
      </c>
      <c r="I42" s="5">
        <v>-1</v>
      </c>
      <c r="J42" s="5">
        <v>-1</v>
      </c>
      <c r="K42" s="5">
        <v>-1</v>
      </c>
      <c r="Q42" s="5">
        <v>-1</v>
      </c>
      <c r="AK42" s="1">
        <v>19</v>
      </c>
    </row>
    <row r="43" spans="1:41" x14ac:dyDescent="0.25">
      <c r="A43" s="1" t="s">
        <v>116</v>
      </c>
      <c r="B43" s="1" t="s">
        <v>67</v>
      </c>
      <c r="C43" s="1" t="s">
        <v>8</v>
      </c>
      <c r="D43" s="1" t="s">
        <v>160</v>
      </c>
      <c r="E43" s="34" t="s">
        <v>33</v>
      </c>
      <c r="F43" s="1" t="s">
        <v>10</v>
      </c>
      <c r="AF43" s="5">
        <v>5.5E-2</v>
      </c>
      <c r="AH43" s="5">
        <v>46.313000000000002</v>
      </c>
      <c r="AI43" s="5">
        <v>57.481000000000002</v>
      </c>
      <c r="AJ43" s="5">
        <v>57.481000000000002</v>
      </c>
      <c r="AK43" s="5">
        <v>20</v>
      </c>
      <c r="AM43" s="16">
        <f>+AO43/$AO$3</f>
        <v>3.0684076892664833E-3</v>
      </c>
      <c r="AN43" s="17">
        <f>IF(AK43=1,AM43,AM43+AN41)</f>
        <v>0.9807330700420307</v>
      </c>
      <c r="AO43" s="5">
        <f>SUM(G43:AJ43)</f>
        <v>161.33000000000001</v>
      </c>
    </row>
    <row r="44" spans="1:41" x14ac:dyDescent="0.25">
      <c r="A44" s="1" t="s">
        <v>116</v>
      </c>
      <c r="B44" s="1" t="s">
        <v>67</v>
      </c>
      <c r="C44" s="1" t="s">
        <v>8</v>
      </c>
      <c r="D44" s="1" t="s">
        <v>160</v>
      </c>
      <c r="E44" s="34" t="s">
        <v>33</v>
      </c>
      <c r="F44" s="1" t="s">
        <v>11</v>
      </c>
      <c r="AE44" s="5" t="s">
        <v>24</v>
      </c>
      <c r="AF44" s="5">
        <v>-1</v>
      </c>
      <c r="AH44" s="5">
        <v>-1</v>
      </c>
      <c r="AI44" s="5">
        <v>-1</v>
      </c>
      <c r="AJ44" s="5">
        <v>-1</v>
      </c>
      <c r="AK44" s="1">
        <v>20</v>
      </c>
    </row>
    <row r="45" spans="1:41" x14ac:dyDescent="0.25">
      <c r="A45" s="1" t="s">
        <v>116</v>
      </c>
      <c r="B45" s="1" t="s">
        <v>67</v>
      </c>
      <c r="C45" s="1" t="s">
        <v>8</v>
      </c>
      <c r="D45" s="1" t="s">
        <v>152</v>
      </c>
      <c r="E45" s="34" t="s">
        <v>21</v>
      </c>
      <c r="F45" s="1" t="s">
        <v>10</v>
      </c>
      <c r="H45" s="5">
        <v>3</v>
      </c>
      <c r="I45" s="5">
        <v>3</v>
      </c>
      <c r="J45" s="5">
        <v>3</v>
      </c>
      <c r="K45" s="5">
        <v>3</v>
      </c>
      <c r="L45" s="5">
        <v>4.5</v>
      </c>
      <c r="M45" s="5">
        <v>8.5</v>
      </c>
      <c r="N45" s="5">
        <v>4</v>
      </c>
      <c r="O45" s="5">
        <v>4.8</v>
      </c>
      <c r="P45" s="5">
        <v>11.2</v>
      </c>
      <c r="Q45" s="5">
        <v>4.4000000000000004</v>
      </c>
      <c r="R45" s="5">
        <v>3.8759999999999999</v>
      </c>
      <c r="S45" s="5">
        <v>7.78</v>
      </c>
      <c r="T45" s="5">
        <v>15.7</v>
      </c>
      <c r="U45" s="5">
        <v>7.9</v>
      </c>
      <c r="V45" s="5">
        <v>1</v>
      </c>
      <c r="W45" s="5">
        <v>4.2</v>
      </c>
      <c r="X45" s="5">
        <v>5.0999999999999996</v>
      </c>
      <c r="Y45" s="5">
        <v>1.923</v>
      </c>
      <c r="Z45" s="5">
        <v>3.7730000000000001</v>
      </c>
      <c r="AA45" s="5">
        <v>0.63300000000000001</v>
      </c>
      <c r="AB45" s="5">
        <v>1.3540000000000001</v>
      </c>
      <c r="AC45" s="5">
        <v>2.0009999999999999</v>
      </c>
      <c r="AD45" s="5">
        <v>1.6739999999999999</v>
      </c>
      <c r="AE45" s="5">
        <v>3.593</v>
      </c>
      <c r="AF45" s="5">
        <v>2.4350000000000001</v>
      </c>
      <c r="AG45" s="5">
        <v>10.954000000000001</v>
      </c>
      <c r="AH45" s="5">
        <v>25.071000000000002</v>
      </c>
      <c r="AI45" s="5">
        <v>0.629</v>
      </c>
      <c r="AJ45" s="5">
        <v>4.4850000000000003</v>
      </c>
      <c r="AK45" s="5">
        <v>21</v>
      </c>
      <c r="AM45" s="16">
        <f>+AO45/$AO$3</f>
        <v>2.9191240349365224E-3</v>
      </c>
      <c r="AN45" s="17">
        <f>IF(AK45=1,AM45,AM45+AN43)</f>
        <v>0.98365219407696725</v>
      </c>
      <c r="AO45" s="5">
        <f>SUM(G45:AJ45)</f>
        <v>153.48100000000002</v>
      </c>
    </row>
    <row r="46" spans="1:41" x14ac:dyDescent="0.25">
      <c r="A46" s="1" t="s">
        <v>116</v>
      </c>
      <c r="B46" s="1" t="s">
        <v>67</v>
      </c>
      <c r="C46" s="1" t="s">
        <v>8</v>
      </c>
      <c r="D46" s="1" t="s">
        <v>152</v>
      </c>
      <c r="E46" s="34" t="s">
        <v>21</v>
      </c>
      <c r="F46" s="1" t="s">
        <v>11</v>
      </c>
      <c r="H46" s="5">
        <v>-1</v>
      </c>
      <c r="I46" s="5">
        <v>-1</v>
      </c>
      <c r="J46" s="5">
        <v>-1</v>
      </c>
      <c r="K46" s="5">
        <v>-1</v>
      </c>
      <c r="L46" s="5">
        <v>-1</v>
      </c>
      <c r="M46" s="5">
        <v>-1</v>
      </c>
      <c r="N46" s="5" t="s">
        <v>15</v>
      </c>
      <c r="O46" s="5" t="s">
        <v>15</v>
      </c>
      <c r="P46" s="5" t="s">
        <v>15</v>
      </c>
      <c r="Q46" s="5" t="s">
        <v>15</v>
      </c>
      <c r="R46" s="5" t="s">
        <v>15</v>
      </c>
      <c r="S46" s="5" t="s">
        <v>15</v>
      </c>
      <c r="T46" s="5" t="s">
        <v>15</v>
      </c>
      <c r="U46" s="5" t="s">
        <v>15</v>
      </c>
      <c r="V46" s="5" t="s">
        <v>15</v>
      </c>
      <c r="W46" s="5" t="s">
        <v>15</v>
      </c>
      <c r="X46" s="5" t="s">
        <v>15</v>
      </c>
      <c r="Y46" s="5" t="s">
        <v>15</v>
      </c>
      <c r="Z46" s="5" t="s">
        <v>15</v>
      </c>
      <c r="AA46" s="5" t="s">
        <v>15</v>
      </c>
      <c r="AB46" s="5" t="s">
        <v>15</v>
      </c>
      <c r="AC46" s="5" t="s">
        <v>15</v>
      </c>
      <c r="AD46" s="5" t="s">
        <v>15</v>
      </c>
      <c r="AE46" s="5" t="s">
        <v>15</v>
      </c>
      <c r="AF46" s="5" t="s">
        <v>15</v>
      </c>
      <c r="AG46" s="5" t="s">
        <v>15</v>
      </c>
      <c r="AH46" s="5" t="s">
        <v>15</v>
      </c>
      <c r="AI46" s="5" t="s">
        <v>15</v>
      </c>
      <c r="AJ46" s="5" t="s">
        <v>15</v>
      </c>
      <c r="AK46" s="1">
        <v>21</v>
      </c>
    </row>
    <row r="47" spans="1:41" x14ac:dyDescent="0.25">
      <c r="A47" s="1" t="s">
        <v>116</v>
      </c>
      <c r="B47" s="1" t="s">
        <v>67</v>
      </c>
      <c r="C47" s="1" t="s">
        <v>8</v>
      </c>
      <c r="D47" s="1" t="s">
        <v>215</v>
      </c>
      <c r="E47" s="34" t="s">
        <v>32</v>
      </c>
      <c r="F47" s="1" t="s">
        <v>10</v>
      </c>
      <c r="G47" s="5">
        <v>2</v>
      </c>
      <c r="H47" s="5">
        <v>1.23</v>
      </c>
      <c r="I47" s="5">
        <v>1.615</v>
      </c>
      <c r="J47" s="5">
        <v>1.423</v>
      </c>
      <c r="K47" s="5">
        <v>1.5189999999999999</v>
      </c>
      <c r="M47" s="5">
        <v>11</v>
      </c>
      <c r="N47" s="5">
        <v>4.4000000000000004</v>
      </c>
      <c r="O47" s="5">
        <v>2.7</v>
      </c>
      <c r="P47" s="5">
        <v>5.5</v>
      </c>
      <c r="Q47" s="5">
        <v>3.024</v>
      </c>
      <c r="R47" s="5">
        <v>13.124000000000001</v>
      </c>
      <c r="S47" s="5">
        <v>20.631</v>
      </c>
      <c r="W47" s="5">
        <v>19.434000000000001</v>
      </c>
      <c r="X47" s="5">
        <v>27.984000000000002</v>
      </c>
      <c r="Y47" s="5">
        <v>25.768999999999998</v>
      </c>
      <c r="Z47" s="5">
        <v>1.6990000000000001</v>
      </c>
      <c r="AA47" s="5">
        <v>0.45100000000000001</v>
      </c>
      <c r="AB47" s="5">
        <v>3.3000000000000002E-2</v>
      </c>
      <c r="AC47" s="5">
        <v>8.4000000000000005E-2</v>
      </c>
      <c r="AD47" s="5">
        <v>0.24399999999999999</v>
      </c>
      <c r="AE47" s="5">
        <v>4.4999999999999998E-2</v>
      </c>
      <c r="AI47" s="5">
        <v>4.5999999999999999E-2</v>
      </c>
      <c r="AJ47" s="5">
        <v>6.9000000000000006E-2</v>
      </c>
      <c r="AK47" s="5">
        <v>22</v>
      </c>
      <c r="AM47" s="16">
        <f>+AO47/$AO$3</f>
        <v>2.7392571067930073E-3</v>
      </c>
      <c r="AN47" s="17">
        <f>IF(AK47=1,AM47,AM47+AN45)</f>
        <v>0.98639145118376026</v>
      </c>
      <c r="AO47" s="5">
        <f>SUM(G47:AJ47)</f>
        <v>144.02399999999997</v>
      </c>
    </row>
    <row r="48" spans="1:41" x14ac:dyDescent="0.25">
      <c r="A48" s="1" t="s">
        <v>116</v>
      </c>
      <c r="B48" s="1" t="s">
        <v>67</v>
      </c>
      <c r="C48" s="1" t="s">
        <v>8</v>
      </c>
      <c r="D48" s="1" t="s">
        <v>215</v>
      </c>
      <c r="E48" s="34" t="s">
        <v>32</v>
      </c>
      <c r="F48" s="1" t="s">
        <v>11</v>
      </c>
      <c r="G48" s="5" t="s">
        <v>15</v>
      </c>
      <c r="H48" s="5" t="s">
        <v>15</v>
      </c>
      <c r="I48" s="5">
        <v>-1</v>
      </c>
      <c r="J48" s="5">
        <v>-1</v>
      </c>
      <c r="K48" s="5">
        <v>-1</v>
      </c>
      <c r="M48" s="5" t="s">
        <v>15</v>
      </c>
      <c r="N48" s="5" t="s">
        <v>15</v>
      </c>
      <c r="O48" s="5" t="s">
        <v>15</v>
      </c>
      <c r="P48" s="5" t="s">
        <v>15</v>
      </c>
      <c r="Q48" s="5" t="s">
        <v>15</v>
      </c>
      <c r="R48" s="5" t="s">
        <v>15</v>
      </c>
      <c r="S48" s="5" t="s">
        <v>15</v>
      </c>
      <c r="W48" s="5" t="s">
        <v>15</v>
      </c>
      <c r="X48" s="5" t="s">
        <v>15</v>
      </c>
      <c r="Y48" s="5" t="s">
        <v>15</v>
      </c>
      <c r="Z48" s="5" t="s">
        <v>15</v>
      </c>
      <c r="AA48" s="5" t="s">
        <v>15</v>
      </c>
      <c r="AB48" s="5" t="s">
        <v>15</v>
      </c>
      <c r="AC48" s="5" t="s">
        <v>15</v>
      </c>
      <c r="AD48" s="5" t="s">
        <v>15</v>
      </c>
      <c r="AE48" s="5" t="s">
        <v>15</v>
      </c>
      <c r="AF48" s="5" t="s">
        <v>15</v>
      </c>
      <c r="AI48" s="5" t="s">
        <v>15</v>
      </c>
      <c r="AJ48" s="5" t="s">
        <v>15</v>
      </c>
      <c r="AK48" s="1">
        <v>22</v>
      </c>
    </row>
    <row r="49" spans="1:41" x14ac:dyDescent="0.25">
      <c r="A49" s="1" t="s">
        <v>116</v>
      </c>
      <c r="B49" s="1" t="s">
        <v>67</v>
      </c>
      <c r="C49" s="1" t="s">
        <v>30</v>
      </c>
      <c r="D49" s="1" t="s">
        <v>79</v>
      </c>
      <c r="E49" s="34" t="s">
        <v>22</v>
      </c>
      <c r="F49" s="1" t="s">
        <v>10</v>
      </c>
      <c r="G49" s="5">
        <v>20</v>
      </c>
      <c r="H49" s="5">
        <v>20</v>
      </c>
      <c r="I49" s="5">
        <v>20</v>
      </c>
      <c r="J49" s="5">
        <v>19</v>
      </c>
      <c r="K49" s="5">
        <v>5.9850000000000003</v>
      </c>
      <c r="L49" s="5">
        <v>3.7480000000000002</v>
      </c>
      <c r="M49" s="5">
        <v>5.1070000000000002</v>
      </c>
      <c r="N49" s="5">
        <v>5</v>
      </c>
      <c r="O49" s="5">
        <v>12</v>
      </c>
      <c r="P49" s="5">
        <v>2</v>
      </c>
      <c r="Q49" s="5">
        <v>2</v>
      </c>
      <c r="R49" s="5">
        <v>5.3330000000000002</v>
      </c>
      <c r="S49" s="5">
        <v>3.1110000000000002</v>
      </c>
      <c r="T49" s="5">
        <v>3.4809999999999999</v>
      </c>
      <c r="U49" s="5">
        <v>3.9750000000000001</v>
      </c>
      <c r="AK49" s="5">
        <v>23</v>
      </c>
      <c r="AM49" s="16">
        <f>+AO49/$AO$3</f>
        <v>2.4866027477511931E-3</v>
      </c>
      <c r="AN49" s="17">
        <f>IF(AK49=1,AM49,AM49+AN47)</f>
        <v>0.9888780539315114</v>
      </c>
      <c r="AO49" s="5">
        <f>SUM(G49:AJ49)</f>
        <v>130.74</v>
      </c>
    </row>
    <row r="50" spans="1:41" x14ac:dyDescent="0.25">
      <c r="A50" s="1" t="s">
        <v>116</v>
      </c>
      <c r="B50" s="1" t="s">
        <v>67</v>
      </c>
      <c r="C50" s="1" t="s">
        <v>30</v>
      </c>
      <c r="D50" s="1" t="s">
        <v>79</v>
      </c>
      <c r="E50" s="34" t="s">
        <v>22</v>
      </c>
      <c r="F50" s="1" t="s">
        <v>11</v>
      </c>
      <c r="G50" s="5">
        <v>-1</v>
      </c>
      <c r="H50" s="5">
        <v>-1</v>
      </c>
      <c r="I50" s="5">
        <v>-1</v>
      </c>
      <c r="J50" s="5">
        <v>-1</v>
      </c>
      <c r="K50" s="5">
        <v>-1</v>
      </c>
      <c r="L50" s="5">
        <v>-1</v>
      </c>
      <c r="M50" s="5">
        <v>-1</v>
      </c>
      <c r="N50" s="5">
        <v>-1</v>
      </c>
      <c r="O50" s="5">
        <v>-1</v>
      </c>
      <c r="P50" s="5">
        <v>-1</v>
      </c>
      <c r="Q50" s="5">
        <v>-1</v>
      </c>
      <c r="R50" s="5">
        <v>-1</v>
      </c>
      <c r="S50" s="5">
        <v>-1</v>
      </c>
      <c r="T50" s="5">
        <v>-1</v>
      </c>
      <c r="U50" s="5">
        <v>-1</v>
      </c>
      <c r="AK50" s="1">
        <v>23</v>
      </c>
    </row>
    <row r="51" spans="1:41" x14ac:dyDescent="0.25">
      <c r="A51" s="1" t="s">
        <v>116</v>
      </c>
      <c r="B51" s="1" t="s">
        <v>67</v>
      </c>
      <c r="C51" s="1" t="s">
        <v>8</v>
      </c>
      <c r="D51" s="1" t="s">
        <v>219</v>
      </c>
      <c r="E51" s="34" t="s">
        <v>21</v>
      </c>
      <c r="F51" s="1" t="s">
        <v>10</v>
      </c>
      <c r="G51" s="5">
        <v>2.105</v>
      </c>
      <c r="H51" s="5">
        <v>5.4089999999999998</v>
      </c>
      <c r="I51" s="5">
        <v>5.4089999999999998</v>
      </c>
      <c r="J51" s="5">
        <v>11.48</v>
      </c>
      <c r="K51" s="5">
        <v>4.0999999999999996</v>
      </c>
      <c r="N51" s="5">
        <v>3.5000000000000003E-2</v>
      </c>
      <c r="W51" s="5">
        <v>0.66300000000000003</v>
      </c>
      <c r="X51" s="5">
        <v>1.6E-2</v>
      </c>
      <c r="Y51" s="5">
        <v>10.39</v>
      </c>
      <c r="Z51" s="5">
        <v>0.88900000000000001</v>
      </c>
      <c r="AA51" s="5">
        <v>5.9809999999999999</v>
      </c>
      <c r="AB51" s="5">
        <v>9.6080000000000005</v>
      </c>
      <c r="AC51" s="5">
        <v>2.1440000000000001</v>
      </c>
      <c r="AD51" s="5">
        <v>6.4279999999999999</v>
      </c>
      <c r="AE51" s="5">
        <v>14.548</v>
      </c>
      <c r="AF51" s="5">
        <v>9.0649999999999995</v>
      </c>
      <c r="AG51" s="5">
        <v>7.5720000000000001</v>
      </c>
      <c r="AH51" s="5">
        <v>9.6059999999999999</v>
      </c>
      <c r="AI51" s="5">
        <v>5.1820000000000004</v>
      </c>
      <c r="AJ51" s="5">
        <v>1.4259999999999999</v>
      </c>
      <c r="AK51" s="5">
        <v>24</v>
      </c>
      <c r="AM51" s="16">
        <f>+AO51/$AO$3</f>
        <v>2.131243364708641E-3</v>
      </c>
      <c r="AN51" s="17">
        <f>IF(AK51=1,AM51,AM51+AN49)</f>
        <v>0.99100929729622</v>
      </c>
      <c r="AO51" s="5">
        <f>SUM(G51:AJ51)</f>
        <v>112.05600000000001</v>
      </c>
    </row>
    <row r="52" spans="1:41" x14ac:dyDescent="0.25">
      <c r="A52" s="1" t="s">
        <v>116</v>
      </c>
      <c r="B52" s="1" t="s">
        <v>67</v>
      </c>
      <c r="C52" s="1" t="s">
        <v>8</v>
      </c>
      <c r="D52" s="1" t="s">
        <v>219</v>
      </c>
      <c r="E52" s="34" t="s">
        <v>21</v>
      </c>
      <c r="F52" s="1" t="s">
        <v>11</v>
      </c>
      <c r="G52" s="5" t="s">
        <v>15</v>
      </c>
      <c r="H52" s="5" t="s">
        <v>15</v>
      </c>
      <c r="I52" s="5">
        <v>-1</v>
      </c>
      <c r="J52" s="5">
        <v>-1</v>
      </c>
      <c r="K52" s="5" t="s">
        <v>15</v>
      </c>
      <c r="M52" s="5" t="s">
        <v>15</v>
      </c>
      <c r="N52" s="5">
        <v>-1</v>
      </c>
      <c r="V52" s="5" t="s">
        <v>15</v>
      </c>
      <c r="W52" s="5" t="s">
        <v>15</v>
      </c>
      <c r="X52" s="5">
        <v>-1</v>
      </c>
      <c r="Y52" s="5" t="s">
        <v>15</v>
      </c>
      <c r="Z52" s="5" t="s">
        <v>15</v>
      </c>
      <c r="AA52" s="5" t="s">
        <v>15</v>
      </c>
      <c r="AB52" s="5" t="s">
        <v>15</v>
      </c>
      <c r="AC52" s="5" t="s">
        <v>15</v>
      </c>
      <c r="AD52" s="5" t="s">
        <v>15</v>
      </c>
      <c r="AE52" s="5" t="s">
        <v>13</v>
      </c>
      <c r="AF52" s="5" t="s">
        <v>13</v>
      </c>
      <c r="AG52" s="5" t="s">
        <v>15</v>
      </c>
      <c r="AH52" s="5" t="s">
        <v>15</v>
      </c>
      <c r="AI52" s="5" t="s">
        <v>15</v>
      </c>
      <c r="AJ52" s="5" t="s">
        <v>15</v>
      </c>
      <c r="AK52" s="1">
        <v>24</v>
      </c>
    </row>
    <row r="53" spans="1:41" x14ac:dyDescent="0.25">
      <c r="A53" s="1" t="s">
        <v>116</v>
      </c>
      <c r="B53" s="1" t="s">
        <v>67</v>
      </c>
      <c r="C53" s="1" t="s">
        <v>8</v>
      </c>
      <c r="D53" s="1" t="s">
        <v>213</v>
      </c>
      <c r="E53" s="34" t="s">
        <v>28</v>
      </c>
      <c r="F53" s="1" t="s">
        <v>10</v>
      </c>
      <c r="AC53" s="5">
        <v>0.04</v>
      </c>
      <c r="AD53" s="5">
        <v>7.49</v>
      </c>
      <c r="AE53" s="5">
        <v>14.632999999999999</v>
      </c>
      <c r="AF53" s="5">
        <v>9.11</v>
      </c>
      <c r="AG53" s="5">
        <v>33.084000000000003</v>
      </c>
      <c r="AH53" s="5">
        <v>8.5250000000000004</v>
      </c>
      <c r="AI53" s="5">
        <v>2.258</v>
      </c>
      <c r="AJ53" s="5">
        <v>16.347000000000001</v>
      </c>
      <c r="AK53" s="5">
        <v>25</v>
      </c>
      <c r="AM53" s="16">
        <f>+AO53/$AO$3</f>
        <v>1.7400323205102753E-3</v>
      </c>
      <c r="AN53" s="17">
        <f>IF(AK53=1,AM53,AM53+AN51)</f>
        <v>0.99274932961673024</v>
      </c>
      <c r="AO53" s="5">
        <f>SUM(G53:AJ53)</f>
        <v>91.486999999999995</v>
      </c>
    </row>
    <row r="54" spans="1:41" x14ac:dyDescent="0.25">
      <c r="A54" s="1" t="s">
        <v>116</v>
      </c>
      <c r="B54" s="1" t="s">
        <v>67</v>
      </c>
      <c r="C54" s="1" t="s">
        <v>8</v>
      </c>
      <c r="D54" s="1" t="s">
        <v>213</v>
      </c>
      <c r="E54" s="34" t="s">
        <v>28</v>
      </c>
      <c r="F54" s="1" t="s">
        <v>11</v>
      </c>
      <c r="AC54" s="5">
        <v>-1</v>
      </c>
      <c r="AD54" s="5">
        <v>-1</v>
      </c>
      <c r="AE54" s="5">
        <v>-1</v>
      </c>
      <c r="AF54" s="5">
        <v>-1</v>
      </c>
      <c r="AG54" s="5">
        <v>-1</v>
      </c>
      <c r="AH54" s="5" t="s">
        <v>13</v>
      </c>
      <c r="AI54" s="5" t="s">
        <v>13</v>
      </c>
      <c r="AJ54" s="5" t="s">
        <v>13</v>
      </c>
      <c r="AK54" s="1">
        <v>25</v>
      </c>
    </row>
    <row r="55" spans="1:41" x14ac:dyDescent="0.25">
      <c r="A55" s="1" t="s">
        <v>116</v>
      </c>
      <c r="B55" s="1" t="s">
        <v>67</v>
      </c>
      <c r="C55" s="1" t="s">
        <v>8</v>
      </c>
      <c r="D55" s="1" t="s">
        <v>71</v>
      </c>
      <c r="E55" s="34" t="s">
        <v>32</v>
      </c>
      <c r="F55" s="1" t="s">
        <v>10</v>
      </c>
      <c r="G55" s="5">
        <v>0.21</v>
      </c>
      <c r="H55" s="5">
        <v>2.278</v>
      </c>
      <c r="J55" s="5">
        <v>0.81699999999999995</v>
      </c>
      <c r="K55" s="5">
        <v>5.2439999999999998</v>
      </c>
      <c r="L55" s="5">
        <v>0.53800000000000003</v>
      </c>
      <c r="M55" s="5">
        <v>3.3250000000000002</v>
      </c>
      <c r="N55" s="5">
        <v>10.3</v>
      </c>
      <c r="O55" s="5">
        <v>2.6619999999999999</v>
      </c>
      <c r="Q55" s="5">
        <v>40.122</v>
      </c>
      <c r="R55" s="5">
        <v>3.4980000000000002</v>
      </c>
      <c r="S55" s="5">
        <v>1.81</v>
      </c>
      <c r="T55" s="5">
        <v>4.8949999999999996</v>
      </c>
      <c r="U55" s="5">
        <v>7.1660000000000004</v>
      </c>
      <c r="AK55" s="5">
        <v>26</v>
      </c>
      <c r="AM55" s="16">
        <f>+AO55/$AO$3</f>
        <v>1.5760466321890975E-3</v>
      </c>
      <c r="AN55" s="17">
        <f>IF(AK55=1,AM55,AM55+AN53)</f>
        <v>0.99432537624891937</v>
      </c>
      <c r="AO55" s="5">
        <f>SUM(G55:AJ55)</f>
        <v>82.864999999999995</v>
      </c>
    </row>
    <row r="56" spans="1:41" x14ac:dyDescent="0.25">
      <c r="A56" s="1" t="s">
        <v>116</v>
      </c>
      <c r="B56" s="1" t="s">
        <v>67</v>
      </c>
      <c r="C56" s="1" t="s">
        <v>8</v>
      </c>
      <c r="D56" s="1" t="s">
        <v>71</v>
      </c>
      <c r="E56" s="34" t="s">
        <v>32</v>
      </c>
      <c r="F56" s="1" t="s">
        <v>11</v>
      </c>
      <c r="G56" s="5">
        <v>-1</v>
      </c>
      <c r="H56" s="5">
        <v>-1</v>
      </c>
      <c r="J56" s="5">
        <v>-1</v>
      </c>
      <c r="K56" s="5">
        <v>-1</v>
      </c>
      <c r="L56" s="5">
        <v>-1</v>
      </c>
      <c r="M56" s="5">
        <v>-1</v>
      </c>
      <c r="N56" s="5">
        <v>-1</v>
      </c>
      <c r="O56" s="5">
        <v>-1</v>
      </c>
      <c r="Q56" s="5">
        <v>-1</v>
      </c>
      <c r="R56" s="5">
        <v>-1</v>
      </c>
      <c r="S56" s="5">
        <v>-1</v>
      </c>
      <c r="T56" s="5">
        <v>-1</v>
      </c>
      <c r="U56" s="5">
        <v>-1</v>
      </c>
      <c r="AB56" s="5" t="s">
        <v>15</v>
      </c>
      <c r="AK56" s="1">
        <v>26</v>
      </c>
    </row>
    <row r="57" spans="1:41" x14ac:dyDescent="0.25">
      <c r="A57" s="1" t="s">
        <v>116</v>
      </c>
      <c r="B57" s="1" t="s">
        <v>67</v>
      </c>
      <c r="C57" s="1" t="s">
        <v>8</v>
      </c>
      <c r="D57" s="1" t="s">
        <v>212</v>
      </c>
      <c r="E57" s="34" t="s">
        <v>28</v>
      </c>
      <c r="F57" s="1" t="s">
        <v>10</v>
      </c>
      <c r="AE57" s="5">
        <v>2.8079999999999998</v>
      </c>
      <c r="AH57" s="5">
        <v>1E-3</v>
      </c>
      <c r="AJ57" s="5">
        <v>74.147999999999996</v>
      </c>
      <c r="AK57" s="5">
        <v>27</v>
      </c>
      <c r="AM57" s="16">
        <f>+AO57/$AO$3</f>
        <v>1.4636797281527348E-3</v>
      </c>
      <c r="AN57" s="17">
        <f>IF(AK57=1,AM57,AM57+AN55)</f>
        <v>0.99578905597707212</v>
      </c>
      <c r="AO57" s="5">
        <f>SUM(G57:AJ57)</f>
        <v>76.956999999999994</v>
      </c>
    </row>
    <row r="58" spans="1:41" x14ac:dyDescent="0.25">
      <c r="A58" s="1" t="s">
        <v>116</v>
      </c>
      <c r="B58" s="1" t="s">
        <v>67</v>
      </c>
      <c r="C58" s="1" t="s">
        <v>8</v>
      </c>
      <c r="D58" s="1" t="s">
        <v>212</v>
      </c>
      <c r="E58" s="34" t="s">
        <v>28</v>
      </c>
      <c r="F58" s="1" t="s">
        <v>11</v>
      </c>
      <c r="AE58" s="5">
        <v>-1</v>
      </c>
      <c r="AH58" s="5">
        <v>-1</v>
      </c>
      <c r="AJ58" s="5">
        <v>-1</v>
      </c>
      <c r="AK58" s="1">
        <v>27</v>
      </c>
    </row>
    <row r="59" spans="1:41" x14ac:dyDescent="0.25">
      <c r="A59" s="1" t="s">
        <v>116</v>
      </c>
      <c r="B59" s="1" t="s">
        <v>67</v>
      </c>
      <c r="C59" s="1" t="s">
        <v>8</v>
      </c>
      <c r="D59" s="1" t="s">
        <v>55</v>
      </c>
      <c r="E59" s="34" t="s">
        <v>21</v>
      </c>
      <c r="F59" s="1" t="s">
        <v>10</v>
      </c>
      <c r="AH59" s="5">
        <v>9.3789999999999996</v>
      </c>
      <c r="AI59" s="5">
        <v>22.366</v>
      </c>
      <c r="AK59" s="5">
        <v>28</v>
      </c>
      <c r="AM59" s="16">
        <f>+AO59/$AO$3</f>
        <v>6.0377240498211428E-4</v>
      </c>
      <c r="AN59" s="17">
        <f>IF(AK59=1,AM59,AM59+AN57)</f>
        <v>0.99639282838205423</v>
      </c>
      <c r="AO59" s="5">
        <f>SUM(G59:AJ59)</f>
        <v>31.744999999999997</v>
      </c>
    </row>
    <row r="60" spans="1:41" x14ac:dyDescent="0.25">
      <c r="A60" s="1" t="s">
        <v>116</v>
      </c>
      <c r="B60" s="1" t="s">
        <v>67</v>
      </c>
      <c r="C60" s="1" t="s">
        <v>8</v>
      </c>
      <c r="D60" s="1" t="s">
        <v>55</v>
      </c>
      <c r="E60" s="34" t="s">
        <v>21</v>
      </c>
      <c r="F60" s="1" t="s">
        <v>11</v>
      </c>
      <c r="AH60" s="5">
        <v>-1</v>
      </c>
      <c r="AI60" s="5">
        <v>-1</v>
      </c>
      <c r="AK60" s="1">
        <v>28</v>
      </c>
    </row>
    <row r="61" spans="1:41" x14ac:dyDescent="0.25">
      <c r="A61" s="1" t="s">
        <v>116</v>
      </c>
      <c r="B61" s="1" t="s">
        <v>67</v>
      </c>
      <c r="C61" s="1" t="s">
        <v>8</v>
      </c>
      <c r="D61" s="1" t="s">
        <v>72</v>
      </c>
      <c r="E61" s="34" t="s">
        <v>33</v>
      </c>
      <c r="F61" s="1" t="s">
        <v>10</v>
      </c>
      <c r="AA61" s="5">
        <v>10.929</v>
      </c>
      <c r="AB61" s="5">
        <v>1.3979999999999999</v>
      </c>
      <c r="AC61" s="5">
        <v>3.242</v>
      </c>
      <c r="AF61" s="5">
        <v>0.46300000000000002</v>
      </c>
      <c r="AG61" s="5">
        <v>2.0249999999999999</v>
      </c>
      <c r="AH61" s="5">
        <v>3.427</v>
      </c>
      <c r="AI61" s="5">
        <v>4.9820000000000002</v>
      </c>
      <c r="AJ61" s="5">
        <v>3.2930000000000001</v>
      </c>
      <c r="AK61" s="5">
        <v>29</v>
      </c>
      <c r="AM61" s="16">
        <f>+AO61/$AO$3</f>
        <v>5.6599977948850963E-4</v>
      </c>
      <c r="AN61" s="17">
        <f>IF(AK61=1,AM61,AM61+AN59)</f>
        <v>0.99695882816154269</v>
      </c>
      <c r="AO61" s="5">
        <f>SUM(G61:AJ61)</f>
        <v>29.758999999999997</v>
      </c>
    </row>
    <row r="62" spans="1:41" x14ac:dyDescent="0.25">
      <c r="A62" s="1" t="s">
        <v>116</v>
      </c>
      <c r="B62" s="1" t="s">
        <v>67</v>
      </c>
      <c r="C62" s="1" t="s">
        <v>8</v>
      </c>
      <c r="D62" s="1" t="s">
        <v>72</v>
      </c>
      <c r="E62" s="34" t="s">
        <v>33</v>
      </c>
      <c r="F62" s="1" t="s">
        <v>11</v>
      </c>
      <c r="AA62" s="5">
        <v>-1</v>
      </c>
      <c r="AB62" s="5">
        <v>-1</v>
      </c>
      <c r="AC62" s="5">
        <v>-1</v>
      </c>
      <c r="AF62" s="5">
        <v>-1</v>
      </c>
      <c r="AG62" s="5">
        <v>-1</v>
      </c>
      <c r="AH62" s="5">
        <v>-1</v>
      </c>
      <c r="AI62" s="5">
        <v>-1</v>
      </c>
      <c r="AJ62" s="5">
        <v>-1</v>
      </c>
      <c r="AK62" s="1">
        <v>29</v>
      </c>
    </row>
    <row r="63" spans="1:41" x14ac:dyDescent="0.25">
      <c r="A63" s="1" t="s">
        <v>116</v>
      </c>
      <c r="B63" s="1" t="s">
        <v>67</v>
      </c>
      <c r="C63" s="1" t="s">
        <v>8</v>
      </c>
      <c r="D63" s="1" t="s">
        <v>87</v>
      </c>
      <c r="E63" s="34" t="s">
        <v>21</v>
      </c>
      <c r="F63" s="1" t="s">
        <v>10</v>
      </c>
      <c r="AJ63" s="5">
        <v>25.390999999999998</v>
      </c>
      <c r="AK63" s="5">
        <v>30</v>
      </c>
      <c r="AM63" s="16">
        <f>+AO63/$AO$3</f>
        <v>4.8292282674124631E-4</v>
      </c>
      <c r="AN63" s="17">
        <f>IF(AK63=1,AM63,AM63+AN61)</f>
        <v>0.99744175098828392</v>
      </c>
      <c r="AO63" s="5">
        <f>SUM(G63:AJ63)</f>
        <v>25.390999999999998</v>
      </c>
    </row>
    <row r="64" spans="1:41" x14ac:dyDescent="0.25">
      <c r="A64" s="1" t="s">
        <v>116</v>
      </c>
      <c r="B64" s="1" t="s">
        <v>67</v>
      </c>
      <c r="C64" s="1" t="s">
        <v>8</v>
      </c>
      <c r="D64" s="1" t="s">
        <v>87</v>
      </c>
      <c r="E64" s="34" t="s">
        <v>21</v>
      </c>
      <c r="F64" s="1" t="s">
        <v>11</v>
      </c>
      <c r="AJ64" s="5" t="s">
        <v>24</v>
      </c>
      <c r="AK64" s="1">
        <v>30</v>
      </c>
    </row>
    <row r="65" spans="1:41" x14ac:dyDescent="0.25">
      <c r="A65" s="1" t="s">
        <v>116</v>
      </c>
      <c r="B65" s="1" t="s">
        <v>67</v>
      </c>
      <c r="C65" s="1" t="s">
        <v>8</v>
      </c>
      <c r="D65" s="1" t="s">
        <v>34</v>
      </c>
      <c r="E65" s="34" t="s">
        <v>21</v>
      </c>
      <c r="F65" s="1" t="s">
        <v>10</v>
      </c>
      <c r="X65" s="5">
        <v>24.206</v>
      </c>
      <c r="AK65" s="5">
        <v>31</v>
      </c>
      <c r="AM65" s="16">
        <f>+AO65/$AO$3</f>
        <v>4.6038477980775108E-4</v>
      </c>
      <c r="AN65" s="17">
        <f>IF(AK65=1,AM65,AM65+AN63)</f>
        <v>0.99790213576809161</v>
      </c>
      <c r="AO65" s="5">
        <f>SUM(G65:AJ65)</f>
        <v>24.206</v>
      </c>
    </row>
    <row r="66" spans="1:41" x14ac:dyDescent="0.25">
      <c r="A66" s="1" t="s">
        <v>116</v>
      </c>
      <c r="B66" s="1" t="s">
        <v>67</v>
      </c>
      <c r="C66" s="1" t="s">
        <v>8</v>
      </c>
      <c r="D66" s="1" t="s">
        <v>34</v>
      </c>
      <c r="E66" s="34" t="s">
        <v>21</v>
      </c>
      <c r="F66" s="1" t="s">
        <v>11</v>
      </c>
      <c r="U66" s="5" t="s">
        <v>15</v>
      </c>
      <c r="X66" s="5" t="s">
        <v>15</v>
      </c>
      <c r="Y66" s="5" t="s">
        <v>15</v>
      </c>
      <c r="AA66" s="5" t="s">
        <v>15</v>
      </c>
      <c r="AJ66" s="5" t="s">
        <v>15</v>
      </c>
      <c r="AK66" s="1">
        <v>31</v>
      </c>
    </row>
    <row r="67" spans="1:41" x14ac:dyDescent="0.25">
      <c r="A67" s="1" t="s">
        <v>116</v>
      </c>
      <c r="B67" s="1" t="s">
        <v>67</v>
      </c>
      <c r="C67" s="1" t="s">
        <v>8</v>
      </c>
      <c r="D67" s="1" t="s">
        <v>71</v>
      </c>
      <c r="E67" s="34" t="s">
        <v>21</v>
      </c>
      <c r="F67" s="1" t="s">
        <v>10</v>
      </c>
      <c r="U67" s="5">
        <v>1.712</v>
      </c>
      <c r="W67" s="5">
        <v>2</v>
      </c>
      <c r="X67" s="5">
        <v>0.67200000000000004</v>
      </c>
      <c r="AA67" s="5">
        <v>0.58599999999999997</v>
      </c>
      <c r="AB67" s="5">
        <v>1.976</v>
      </c>
      <c r="AH67" s="5">
        <v>10.053000000000001</v>
      </c>
      <c r="AI67" s="5">
        <v>0.65100000000000002</v>
      </c>
      <c r="AK67" s="5">
        <v>32</v>
      </c>
      <c r="AM67" s="16">
        <f>+AO67/$AO$3</f>
        <v>3.3569327289130002E-4</v>
      </c>
      <c r="AN67" s="17">
        <f>IF(AK67=1,AM67,AM67+AN65)</f>
        <v>0.9982378290409829</v>
      </c>
      <c r="AO67" s="5">
        <f>SUM(G67:AJ67)</f>
        <v>17.650000000000002</v>
      </c>
    </row>
    <row r="68" spans="1:41" x14ac:dyDescent="0.25">
      <c r="A68" s="1" t="s">
        <v>116</v>
      </c>
      <c r="B68" s="1" t="s">
        <v>67</v>
      </c>
      <c r="C68" s="1" t="s">
        <v>8</v>
      </c>
      <c r="D68" s="1" t="s">
        <v>71</v>
      </c>
      <c r="E68" s="34" t="s">
        <v>21</v>
      </c>
      <c r="F68" s="1" t="s">
        <v>11</v>
      </c>
      <c r="U68" s="5">
        <v>-1</v>
      </c>
      <c r="W68" s="5">
        <v>-1</v>
      </c>
      <c r="X68" s="5" t="s">
        <v>15</v>
      </c>
      <c r="AA68" s="5" t="s">
        <v>15</v>
      </c>
      <c r="AB68" s="5" t="s">
        <v>15</v>
      </c>
      <c r="AH68" s="5">
        <v>-1</v>
      </c>
      <c r="AI68" s="5">
        <v>-1</v>
      </c>
      <c r="AK68" s="1">
        <v>32</v>
      </c>
    </row>
    <row r="69" spans="1:41" x14ac:dyDescent="0.25">
      <c r="A69" s="1" t="s">
        <v>116</v>
      </c>
      <c r="B69" s="1" t="s">
        <v>67</v>
      </c>
      <c r="C69" s="1" t="s">
        <v>8</v>
      </c>
      <c r="D69" s="1" t="s">
        <v>73</v>
      </c>
      <c r="E69" s="34" t="s">
        <v>16</v>
      </c>
      <c r="F69" s="1" t="s">
        <v>10</v>
      </c>
      <c r="R69" s="5">
        <v>3.6</v>
      </c>
      <c r="S69" s="5">
        <v>1.4</v>
      </c>
      <c r="X69" s="5">
        <v>0.3</v>
      </c>
      <c r="AB69" s="5">
        <v>4.0999999999999996</v>
      </c>
      <c r="AE69" s="5">
        <v>5</v>
      </c>
      <c r="AH69" s="5">
        <v>1.667</v>
      </c>
      <c r="AI69" s="5">
        <v>0.55600000000000005</v>
      </c>
      <c r="AJ69" s="5">
        <v>0.10299999999999999</v>
      </c>
      <c r="AK69" s="5">
        <v>33</v>
      </c>
      <c r="AM69" s="16">
        <f>+AO69/$AO$3</f>
        <v>3.1811930211784046E-4</v>
      </c>
      <c r="AN69" s="17">
        <f>IF(AK69=1,AM69,AM69+AN67)</f>
        <v>0.9985559483431008</v>
      </c>
      <c r="AO69" s="5">
        <f>SUM(G69:AJ69)</f>
        <v>16.726000000000003</v>
      </c>
    </row>
    <row r="70" spans="1:41" x14ac:dyDescent="0.25">
      <c r="A70" s="1" t="s">
        <v>116</v>
      </c>
      <c r="B70" s="1" t="s">
        <v>67</v>
      </c>
      <c r="C70" s="1" t="s">
        <v>8</v>
      </c>
      <c r="D70" s="1" t="s">
        <v>73</v>
      </c>
      <c r="E70" s="34" t="s">
        <v>16</v>
      </c>
      <c r="F70" s="1" t="s">
        <v>11</v>
      </c>
      <c r="R70" s="5">
        <v>-1</v>
      </c>
      <c r="S70" s="5">
        <v>-1</v>
      </c>
      <c r="X70" s="5">
        <v>-1</v>
      </c>
      <c r="AB70" s="5">
        <v>-1</v>
      </c>
      <c r="AE70" s="5">
        <v>-1</v>
      </c>
      <c r="AH70" s="5">
        <v>-1</v>
      </c>
      <c r="AI70" s="5">
        <v>-1</v>
      </c>
      <c r="AJ70" s="5">
        <v>-1</v>
      </c>
      <c r="AK70" s="1">
        <v>33</v>
      </c>
    </row>
    <row r="71" spans="1:41" x14ac:dyDescent="0.25">
      <c r="A71" s="1" t="s">
        <v>116</v>
      </c>
      <c r="B71" s="1" t="s">
        <v>67</v>
      </c>
      <c r="C71" s="1" t="s">
        <v>8</v>
      </c>
      <c r="D71" s="1" t="s">
        <v>71</v>
      </c>
      <c r="E71" s="34" t="s">
        <v>28</v>
      </c>
      <c r="F71" s="1" t="s">
        <v>10</v>
      </c>
      <c r="K71" s="5">
        <v>5</v>
      </c>
      <c r="L71" s="5">
        <v>3</v>
      </c>
      <c r="M71" s="5">
        <v>4</v>
      </c>
      <c r="N71" s="5">
        <v>4</v>
      </c>
      <c r="AK71" s="5">
        <v>34</v>
      </c>
      <c r="AM71" s="16">
        <f>+AO71/$AO$3</f>
        <v>3.0431118222440791E-4</v>
      </c>
      <c r="AN71" s="17">
        <f>IF(AK71=1,AM71,AM71+AN69)</f>
        <v>0.9988602595253252</v>
      </c>
      <c r="AO71" s="5">
        <f>SUM(G71:AJ71)</f>
        <v>16</v>
      </c>
    </row>
    <row r="72" spans="1:41" x14ac:dyDescent="0.25">
      <c r="A72" s="1" t="s">
        <v>116</v>
      </c>
      <c r="B72" s="1" t="s">
        <v>67</v>
      </c>
      <c r="C72" s="1" t="s">
        <v>8</v>
      </c>
      <c r="D72" s="1" t="s">
        <v>71</v>
      </c>
      <c r="E72" s="34" t="s">
        <v>28</v>
      </c>
      <c r="F72" s="1" t="s">
        <v>11</v>
      </c>
      <c r="K72" s="5">
        <v>-1</v>
      </c>
      <c r="L72" s="5">
        <v>-1</v>
      </c>
      <c r="M72" s="5">
        <v>-1</v>
      </c>
      <c r="N72" s="5">
        <v>-1</v>
      </c>
      <c r="AK72" s="1">
        <v>34</v>
      </c>
    </row>
    <row r="73" spans="1:41" x14ac:dyDescent="0.25">
      <c r="A73" s="1" t="s">
        <v>116</v>
      </c>
      <c r="B73" s="1" t="s">
        <v>67</v>
      </c>
      <c r="C73" s="1" t="s">
        <v>8</v>
      </c>
      <c r="D73" s="1" t="s">
        <v>37</v>
      </c>
      <c r="E73" s="34" t="s">
        <v>21</v>
      </c>
      <c r="F73" s="1" t="s">
        <v>10</v>
      </c>
      <c r="S73" s="5">
        <v>15</v>
      </c>
      <c r="AK73" s="5">
        <v>35</v>
      </c>
      <c r="AM73" s="16">
        <f>+AO73/$AO$3</f>
        <v>2.852917333353824E-4</v>
      </c>
      <c r="AN73" s="17">
        <f>IF(AK73=1,AM73,AM73+AN71)</f>
        <v>0.99914555125866056</v>
      </c>
      <c r="AO73" s="5">
        <f>SUM(G73:AJ73)</f>
        <v>15</v>
      </c>
    </row>
    <row r="74" spans="1:41" x14ac:dyDescent="0.25">
      <c r="A74" s="1" t="s">
        <v>116</v>
      </c>
      <c r="B74" s="1" t="s">
        <v>67</v>
      </c>
      <c r="C74" s="1" t="s">
        <v>8</v>
      </c>
      <c r="D74" s="1" t="s">
        <v>37</v>
      </c>
      <c r="E74" s="34" t="s">
        <v>21</v>
      </c>
      <c r="F74" s="1" t="s">
        <v>11</v>
      </c>
      <c r="S74" s="5">
        <v>-1</v>
      </c>
      <c r="AK74" s="1">
        <v>35</v>
      </c>
    </row>
    <row r="75" spans="1:41" x14ac:dyDescent="0.25">
      <c r="A75" s="1" t="s">
        <v>116</v>
      </c>
      <c r="B75" s="1" t="s">
        <v>67</v>
      </c>
      <c r="C75" s="1" t="s">
        <v>8</v>
      </c>
      <c r="D75" s="1" t="s">
        <v>216</v>
      </c>
      <c r="E75" s="34" t="s">
        <v>21</v>
      </c>
      <c r="F75" s="1" t="s">
        <v>10</v>
      </c>
      <c r="P75" s="5">
        <v>4.1390000000000002</v>
      </c>
      <c r="T75" s="5">
        <v>1.38</v>
      </c>
      <c r="U75" s="5">
        <v>4.5759999999999996</v>
      </c>
      <c r="AE75" s="5">
        <v>1.6140000000000001</v>
      </c>
      <c r="AK75" s="5">
        <v>36</v>
      </c>
      <c r="AM75" s="16">
        <f>+AO75/$AO$3</f>
        <v>2.2269872704159949E-4</v>
      </c>
      <c r="AN75" s="17">
        <f>IF(AK75=1,AM75,AM75+AN73)</f>
        <v>0.99936824998570217</v>
      </c>
      <c r="AO75" s="5">
        <f>SUM(G75:AJ75)</f>
        <v>11.709</v>
      </c>
    </row>
    <row r="76" spans="1:41" x14ac:dyDescent="0.25">
      <c r="A76" s="1" t="s">
        <v>116</v>
      </c>
      <c r="B76" s="1" t="s">
        <v>67</v>
      </c>
      <c r="C76" s="1" t="s">
        <v>8</v>
      </c>
      <c r="D76" s="1" t="s">
        <v>216</v>
      </c>
      <c r="E76" s="34" t="s">
        <v>21</v>
      </c>
      <c r="F76" s="1" t="s">
        <v>11</v>
      </c>
      <c r="P76" s="5" t="s">
        <v>15</v>
      </c>
      <c r="R76" s="5" t="s">
        <v>15</v>
      </c>
      <c r="T76" s="5" t="s">
        <v>15</v>
      </c>
      <c r="U76" s="5" t="s">
        <v>15</v>
      </c>
      <c r="V76" s="5" t="s">
        <v>15</v>
      </c>
      <c r="W76" s="5" t="s">
        <v>15</v>
      </c>
      <c r="X76" s="5" t="s">
        <v>15</v>
      </c>
      <c r="Y76" s="5" t="s">
        <v>15</v>
      </c>
      <c r="AB76" s="5" t="s">
        <v>15</v>
      </c>
      <c r="AC76" s="5" t="s">
        <v>15</v>
      </c>
      <c r="AD76" s="5" t="s">
        <v>15</v>
      </c>
      <c r="AE76" s="5" t="s">
        <v>15</v>
      </c>
      <c r="AF76" s="5" t="s">
        <v>15</v>
      </c>
      <c r="AG76" s="5" t="s">
        <v>15</v>
      </c>
      <c r="AH76" s="5" t="s">
        <v>15</v>
      </c>
      <c r="AJ76" s="5" t="s">
        <v>15</v>
      </c>
      <c r="AK76" s="1">
        <v>36</v>
      </c>
    </row>
    <row r="77" spans="1:41" x14ac:dyDescent="0.25">
      <c r="A77" s="1" t="s">
        <v>116</v>
      </c>
      <c r="B77" s="1" t="s">
        <v>67</v>
      </c>
      <c r="C77" s="1" t="s">
        <v>8</v>
      </c>
      <c r="D77" s="1" t="s">
        <v>35</v>
      </c>
      <c r="E77" s="34" t="s">
        <v>21</v>
      </c>
      <c r="F77" s="1" t="s">
        <v>10</v>
      </c>
      <c r="AH77" s="5">
        <v>11.468</v>
      </c>
      <c r="AK77" s="5">
        <v>37</v>
      </c>
      <c r="AM77" s="16">
        <f>+AO77/$AO$3</f>
        <v>2.1811503985934438E-4</v>
      </c>
      <c r="AN77" s="17">
        <f>IF(AK77=1,AM77,AM77+AN75)</f>
        <v>0.99958636502556153</v>
      </c>
      <c r="AO77" s="5">
        <f>SUM(G77:AJ77)</f>
        <v>11.468</v>
      </c>
    </row>
    <row r="78" spans="1:41" x14ac:dyDescent="0.25">
      <c r="A78" s="1" t="s">
        <v>116</v>
      </c>
      <c r="B78" s="1" t="s">
        <v>67</v>
      </c>
      <c r="C78" s="1" t="s">
        <v>8</v>
      </c>
      <c r="D78" s="1" t="s">
        <v>35</v>
      </c>
      <c r="E78" s="34" t="s">
        <v>21</v>
      </c>
      <c r="F78" s="1" t="s">
        <v>11</v>
      </c>
      <c r="AG78" s="5" t="s">
        <v>15</v>
      </c>
      <c r="AH78" s="5" t="s">
        <v>15</v>
      </c>
      <c r="AI78" s="5" t="s">
        <v>15</v>
      </c>
      <c r="AJ78" s="5" t="s">
        <v>15</v>
      </c>
      <c r="AK78" s="1">
        <v>37</v>
      </c>
    </row>
    <row r="79" spans="1:41" x14ac:dyDescent="0.25">
      <c r="A79" s="1" t="s">
        <v>116</v>
      </c>
      <c r="B79" s="1" t="s">
        <v>67</v>
      </c>
      <c r="C79" s="1" t="s">
        <v>8</v>
      </c>
      <c r="D79" s="1" t="s">
        <v>160</v>
      </c>
      <c r="E79" s="34" t="s">
        <v>16</v>
      </c>
      <c r="F79" s="1" t="s">
        <v>10</v>
      </c>
      <c r="AA79" s="5">
        <v>0.32900000000000001</v>
      </c>
      <c r="AC79" s="5">
        <v>3.266</v>
      </c>
      <c r="AD79" s="5">
        <v>0.11700000000000001</v>
      </c>
      <c r="AK79" s="5">
        <v>38</v>
      </c>
      <c r="AM79" s="16">
        <f>+AO79/$AO$3</f>
        <v>7.0600194276062639E-5</v>
      </c>
      <c r="AN79" s="17">
        <f>IF(AK79=1,AM79,AM79+AN77)</f>
        <v>0.9996569652198376</v>
      </c>
      <c r="AO79" s="5">
        <f>SUM(G79:AJ79)</f>
        <v>3.7120000000000002</v>
      </c>
    </row>
    <row r="80" spans="1:41" x14ac:dyDescent="0.25">
      <c r="A80" s="1" t="s">
        <v>116</v>
      </c>
      <c r="B80" s="1" t="s">
        <v>67</v>
      </c>
      <c r="C80" s="1" t="s">
        <v>8</v>
      </c>
      <c r="D80" s="1" t="s">
        <v>160</v>
      </c>
      <c r="E80" s="34" t="s">
        <v>16</v>
      </c>
      <c r="F80" s="1" t="s">
        <v>11</v>
      </c>
      <c r="AA80" s="5" t="s">
        <v>15</v>
      </c>
      <c r="AC80" s="5">
        <v>-1</v>
      </c>
      <c r="AD80" s="5" t="s">
        <v>15</v>
      </c>
      <c r="AK80" s="1">
        <v>38</v>
      </c>
    </row>
    <row r="81" spans="1:41" x14ac:dyDescent="0.25">
      <c r="A81" s="1" t="s">
        <v>116</v>
      </c>
      <c r="B81" s="1" t="s">
        <v>67</v>
      </c>
      <c r="C81" s="1" t="s">
        <v>8</v>
      </c>
      <c r="D81" s="1" t="s">
        <v>42</v>
      </c>
      <c r="E81" s="34" t="s">
        <v>21</v>
      </c>
      <c r="F81" s="1" t="s">
        <v>10</v>
      </c>
      <c r="Y81" s="5">
        <v>3.6</v>
      </c>
      <c r="AK81" s="5">
        <v>39</v>
      </c>
      <c r="AM81" s="16">
        <f>+AO81/$AO$3</f>
        <v>6.8470016000491784E-5</v>
      </c>
      <c r="AN81" s="17">
        <f>IF(AK81=1,AM81,AM81+AN79)</f>
        <v>0.99972543523583812</v>
      </c>
      <c r="AO81" s="5">
        <f>SUM(G81:AJ81)</f>
        <v>3.6</v>
      </c>
    </row>
    <row r="82" spans="1:41" x14ac:dyDescent="0.25">
      <c r="A82" s="1" t="s">
        <v>116</v>
      </c>
      <c r="B82" s="1" t="s">
        <v>67</v>
      </c>
      <c r="C82" s="1" t="s">
        <v>8</v>
      </c>
      <c r="D82" s="1" t="s">
        <v>42</v>
      </c>
      <c r="E82" s="34" t="s">
        <v>21</v>
      </c>
      <c r="F82" s="1" t="s">
        <v>11</v>
      </c>
      <c r="Y82" s="5">
        <v>-1</v>
      </c>
      <c r="AK82" s="1">
        <v>39</v>
      </c>
    </row>
    <row r="83" spans="1:41" x14ac:dyDescent="0.25">
      <c r="A83" s="1" t="s">
        <v>116</v>
      </c>
      <c r="B83" s="1" t="s">
        <v>67</v>
      </c>
      <c r="C83" s="1" t="s">
        <v>8</v>
      </c>
      <c r="D83" s="1" t="s">
        <v>35</v>
      </c>
      <c r="E83" s="34" t="s">
        <v>28</v>
      </c>
      <c r="F83" s="1" t="s">
        <v>10</v>
      </c>
      <c r="AE83" s="5">
        <v>0.89100000000000001</v>
      </c>
      <c r="AF83" s="5">
        <v>0.88800000000000001</v>
      </c>
      <c r="AG83" s="5">
        <v>0.72</v>
      </c>
      <c r="AH83" s="5">
        <v>0.13100000000000001</v>
      </c>
      <c r="AJ83" s="5">
        <v>0.161</v>
      </c>
      <c r="AK83" s="5">
        <v>40</v>
      </c>
      <c r="AM83" s="16">
        <f>+AO83/$AO$3</f>
        <v>5.3083281849270153E-5</v>
      </c>
      <c r="AN83" s="17">
        <f>IF(AK83=1,AM83,AM83+AN81)</f>
        <v>0.9997785185176874</v>
      </c>
      <c r="AO83" s="5">
        <f>SUM(G83:AJ83)</f>
        <v>2.7909999999999999</v>
      </c>
    </row>
    <row r="84" spans="1:41" x14ac:dyDescent="0.25">
      <c r="A84" s="1" t="s">
        <v>116</v>
      </c>
      <c r="B84" s="1" t="s">
        <v>67</v>
      </c>
      <c r="C84" s="1" t="s">
        <v>8</v>
      </c>
      <c r="D84" s="1" t="s">
        <v>35</v>
      </c>
      <c r="E84" s="34" t="s">
        <v>28</v>
      </c>
      <c r="F84" s="1" t="s">
        <v>11</v>
      </c>
      <c r="AE84" s="5">
        <v>-1</v>
      </c>
      <c r="AF84" s="5">
        <v>-1</v>
      </c>
      <c r="AG84" s="5" t="s">
        <v>15</v>
      </c>
      <c r="AH84" s="5" t="s">
        <v>15</v>
      </c>
      <c r="AJ84" s="5" t="s">
        <v>15</v>
      </c>
      <c r="AK84" s="1">
        <v>40</v>
      </c>
    </row>
    <row r="85" spans="1:41" x14ac:dyDescent="0.25">
      <c r="A85" s="1" t="s">
        <v>116</v>
      </c>
      <c r="B85" s="1" t="s">
        <v>67</v>
      </c>
      <c r="C85" s="1" t="s">
        <v>8</v>
      </c>
      <c r="D85" s="1" t="s">
        <v>161</v>
      </c>
      <c r="E85" s="34" t="s">
        <v>28</v>
      </c>
      <c r="F85" s="1" t="s">
        <v>10</v>
      </c>
      <c r="AE85" s="5">
        <v>1.018</v>
      </c>
      <c r="AF85" s="5">
        <v>1.016</v>
      </c>
      <c r="AH85" s="5">
        <v>0.67800000000000005</v>
      </c>
      <c r="AK85" s="5">
        <v>41</v>
      </c>
      <c r="AM85" s="16">
        <f>+AO85/$AO$3</f>
        <v>5.1580745387037138E-5</v>
      </c>
      <c r="AN85" s="17">
        <f>IF(AK85=1,AM85,AM85+AN83)</f>
        <v>0.99983009926307442</v>
      </c>
      <c r="AO85" s="5">
        <f>SUM(G85:AJ85)</f>
        <v>2.7119999999999997</v>
      </c>
    </row>
    <row r="86" spans="1:41" x14ac:dyDescent="0.25">
      <c r="A86" s="1" t="s">
        <v>116</v>
      </c>
      <c r="B86" s="1" t="s">
        <v>67</v>
      </c>
      <c r="C86" s="1" t="s">
        <v>8</v>
      </c>
      <c r="D86" s="1" t="s">
        <v>161</v>
      </c>
      <c r="E86" s="34" t="s">
        <v>28</v>
      </c>
      <c r="F86" s="1" t="s">
        <v>11</v>
      </c>
      <c r="AE86" s="5">
        <v>-1</v>
      </c>
      <c r="AF86" s="5">
        <v>-1</v>
      </c>
      <c r="AH86" s="5">
        <v>-1</v>
      </c>
      <c r="AK86" s="5">
        <v>41</v>
      </c>
    </row>
    <row r="87" spans="1:41" x14ac:dyDescent="0.25">
      <c r="A87" s="1" t="s">
        <v>116</v>
      </c>
      <c r="B87" s="1" t="s">
        <v>67</v>
      </c>
      <c r="C87" s="1" t="s">
        <v>8</v>
      </c>
      <c r="D87" s="1" t="s">
        <v>58</v>
      </c>
      <c r="E87" s="34" t="s">
        <v>28</v>
      </c>
      <c r="F87" s="1" t="s">
        <v>10</v>
      </c>
      <c r="AE87" s="5">
        <v>1.3560000000000001</v>
      </c>
      <c r="AH87" s="5">
        <v>0.45200000000000001</v>
      </c>
      <c r="AI87" s="5">
        <v>9.8000000000000004E-2</v>
      </c>
      <c r="AK87" s="5">
        <v>42</v>
      </c>
      <c r="AM87" s="16">
        <f>+AO87/$AO$3</f>
        <v>3.6251069582482594E-5</v>
      </c>
      <c r="AN87" s="17">
        <f>IF(AK87=1,AM87,AM87+AN85)</f>
        <v>0.99986635033265692</v>
      </c>
      <c r="AO87" s="5">
        <f>SUM(G87:AJ87)</f>
        <v>1.9060000000000001</v>
      </c>
    </row>
    <row r="88" spans="1:41" x14ac:dyDescent="0.25">
      <c r="A88" s="1" t="s">
        <v>116</v>
      </c>
      <c r="B88" s="1" t="s">
        <v>67</v>
      </c>
      <c r="C88" s="1" t="s">
        <v>8</v>
      </c>
      <c r="D88" s="1" t="s">
        <v>58</v>
      </c>
      <c r="E88" s="34" t="s">
        <v>28</v>
      </c>
      <c r="F88" s="1" t="s">
        <v>11</v>
      </c>
      <c r="AE88" s="5">
        <v>-1</v>
      </c>
      <c r="AH88" s="5">
        <v>-1</v>
      </c>
      <c r="AI88" s="5" t="s">
        <v>15</v>
      </c>
      <c r="AK88" s="5">
        <v>42</v>
      </c>
    </row>
    <row r="89" spans="1:41" x14ac:dyDescent="0.25">
      <c r="A89" s="1" t="s">
        <v>116</v>
      </c>
      <c r="B89" s="1" t="s">
        <v>67</v>
      </c>
      <c r="C89" s="1" t="s">
        <v>8</v>
      </c>
      <c r="D89" s="1" t="s">
        <v>236</v>
      </c>
      <c r="E89" s="34" t="s">
        <v>16</v>
      </c>
      <c r="F89" s="1" t="s">
        <v>10</v>
      </c>
      <c r="AF89" s="5">
        <v>1.794</v>
      </c>
      <c r="AK89" s="5">
        <v>43</v>
      </c>
      <c r="AM89" s="16">
        <f>+AO89/$AO$3</f>
        <v>3.4120891306911739E-5</v>
      </c>
      <c r="AN89" s="17">
        <f>IF(AK89=1,AM89,AM89+AN87)</f>
        <v>0.99990047122396386</v>
      </c>
      <c r="AO89" s="5">
        <f>SUM(G89:AJ89)</f>
        <v>1.794</v>
      </c>
    </row>
    <row r="90" spans="1:41" x14ac:dyDescent="0.25">
      <c r="A90" s="1" t="s">
        <v>116</v>
      </c>
      <c r="B90" s="1" t="s">
        <v>67</v>
      </c>
      <c r="C90" s="1" t="s">
        <v>8</v>
      </c>
      <c r="D90" s="1" t="s">
        <v>236</v>
      </c>
      <c r="E90" s="34" t="s">
        <v>16</v>
      </c>
      <c r="F90" s="1" t="s">
        <v>11</v>
      </c>
      <c r="AF90" s="5">
        <v>-1</v>
      </c>
      <c r="AK90" s="5">
        <v>43</v>
      </c>
    </row>
    <row r="91" spans="1:41" x14ac:dyDescent="0.25">
      <c r="A91" s="1" t="s">
        <v>116</v>
      </c>
      <c r="B91" s="1" t="s">
        <v>67</v>
      </c>
      <c r="C91" s="1" t="s">
        <v>8</v>
      </c>
      <c r="D91" s="1" t="s">
        <v>69</v>
      </c>
      <c r="E91" s="34" t="s">
        <v>21</v>
      </c>
      <c r="F91" s="1" t="s">
        <v>10</v>
      </c>
      <c r="S91" s="5">
        <v>1.1000000000000001</v>
      </c>
      <c r="AK91" s="5">
        <v>44</v>
      </c>
      <c r="AM91" s="16">
        <f>+AO91/$AO$3</f>
        <v>2.0921393777928046E-5</v>
      </c>
      <c r="AN91" s="17">
        <f>IF(AK91=1,AM91,AM91+AN89)</f>
        <v>0.99992139261774182</v>
      </c>
      <c r="AO91" s="5">
        <f>SUM(G91:AJ91)</f>
        <v>1.1000000000000001</v>
      </c>
    </row>
    <row r="92" spans="1:41" x14ac:dyDescent="0.25">
      <c r="A92" s="1" t="s">
        <v>116</v>
      </c>
      <c r="B92" s="1" t="s">
        <v>67</v>
      </c>
      <c r="C92" s="1" t="s">
        <v>8</v>
      </c>
      <c r="D92" s="1" t="s">
        <v>69</v>
      </c>
      <c r="E92" s="34" t="s">
        <v>21</v>
      </c>
      <c r="F92" s="1" t="s">
        <v>11</v>
      </c>
      <c r="S92" s="5">
        <v>-1</v>
      </c>
      <c r="AK92" s="5">
        <v>44</v>
      </c>
    </row>
    <row r="93" spans="1:41" x14ac:dyDescent="0.25">
      <c r="A93" s="1" t="s">
        <v>116</v>
      </c>
      <c r="B93" s="1" t="s">
        <v>67</v>
      </c>
      <c r="C93" s="1" t="s">
        <v>8</v>
      </c>
      <c r="D93" s="1" t="s">
        <v>55</v>
      </c>
      <c r="E93" s="34" t="s">
        <v>9</v>
      </c>
      <c r="F93" s="1" t="s">
        <v>10</v>
      </c>
      <c r="AH93" s="5">
        <v>1.0900000000000001</v>
      </c>
      <c r="AK93" s="5">
        <v>45</v>
      </c>
      <c r="AM93" s="16">
        <f>+AO93/$AO$3</f>
        <v>2.0731199289037789E-5</v>
      </c>
      <c r="AN93" s="17">
        <f>IF(AK93=1,AM93,AM93+AN91)</f>
        <v>0.99994212381703085</v>
      </c>
      <c r="AO93" s="5">
        <f>SUM(G93:AJ93)</f>
        <v>1.0900000000000001</v>
      </c>
    </row>
    <row r="94" spans="1:41" x14ac:dyDescent="0.25">
      <c r="A94" s="1" t="s">
        <v>116</v>
      </c>
      <c r="B94" s="1" t="s">
        <v>67</v>
      </c>
      <c r="C94" s="1" t="s">
        <v>8</v>
      </c>
      <c r="D94" s="1" t="s">
        <v>55</v>
      </c>
      <c r="E94" s="34" t="s">
        <v>9</v>
      </c>
      <c r="F94" s="1" t="s">
        <v>11</v>
      </c>
      <c r="AH94" s="5">
        <v>-1</v>
      </c>
      <c r="AK94" s="5">
        <v>45</v>
      </c>
    </row>
    <row r="95" spans="1:41" x14ac:dyDescent="0.25">
      <c r="A95" s="1" t="s">
        <v>116</v>
      </c>
      <c r="B95" s="1" t="s">
        <v>67</v>
      </c>
      <c r="C95" s="1" t="s">
        <v>8</v>
      </c>
      <c r="D95" s="1" t="s">
        <v>218</v>
      </c>
      <c r="E95" s="34" t="s">
        <v>16</v>
      </c>
      <c r="F95" s="1" t="s">
        <v>10</v>
      </c>
      <c r="R95" s="5">
        <v>0.88900000000000001</v>
      </c>
      <c r="W95" s="5">
        <v>1.4E-2</v>
      </c>
      <c r="X95" s="5">
        <v>3.0000000000000001E-3</v>
      </c>
      <c r="AB95" s="5">
        <v>6.0000000000000001E-3</v>
      </c>
      <c r="AK95" s="5">
        <v>46</v>
      </c>
      <c r="AM95" s="16">
        <f>+AO95/$AO$3</f>
        <v>1.734573738679125E-5</v>
      </c>
      <c r="AN95" s="17">
        <f>IF(AK95=1,AM95,AM95+AN93)</f>
        <v>0.99995946955441761</v>
      </c>
      <c r="AO95" s="5">
        <f>SUM(G95:AJ95)</f>
        <v>0.91200000000000003</v>
      </c>
    </row>
    <row r="96" spans="1:41" x14ac:dyDescent="0.25">
      <c r="A96" s="1" t="s">
        <v>116</v>
      </c>
      <c r="B96" s="1" t="s">
        <v>67</v>
      </c>
      <c r="C96" s="1" t="s">
        <v>8</v>
      </c>
      <c r="D96" s="1" t="s">
        <v>218</v>
      </c>
      <c r="E96" s="34" t="s">
        <v>16</v>
      </c>
      <c r="F96" s="1" t="s">
        <v>11</v>
      </c>
      <c r="R96" s="5" t="s">
        <v>15</v>
      </c>
      <c r="W96" s="5" t="s">
        <v>15</v>
      </c>
      <c r="X96" s="5" t="s">
        <v>15</v>
      </c>
      <c r="AB96" s="5" t="s">
        <v>15</v>
      </c>
      <c r="AK96" s="5">
        <v>46</v>
      </c>
    </row>
    <row r="97" spans="1:41" x14ac:dyDescent="0.25">
      <c r="A97" s="1" t="s">
        <v>116</v>
      </c>
      <c r="B97" s="1" t="s">
        <v>67</v>
      </c>
      <c r="C97" s="1" t="s">
        <v>8</v>
      </c>
      <c r="D97" s="1" t="s">
        <v>50</v>
      </c>
      <c r="E97" s="34" t="s">
        <v>28</v>
      </c>
      <c r="F97" s="1" t="s">
        <v>10</v>
      </c>
      <c r="AE97" s="5">
        <v>0.45</v>
      </c>
      <c r="AH97" s="5">
        <v>0.15</v>
      </c>
      <c r="AK97" s="5">
        <v>47</v>
      </c>
      <c r="AM97" s="16">
        <f>+AO97/$AO$3</f>
        <v>1.1411669333415297E-5</v>
      </c>
      <c r="AN97" s="17">
        <f>IF(AK97=1,AM97,AM97+AN95)</f>
        <v>0.999970881223751</v>
      </c>
      <c r="AO97" s="5">
        <f>SUM(G97:AJ97)</f>
        <v>0.6</v>
      </c>
    </row>
    <row r="98" spans="1:41" x14ac:dyDescent="0.25">
      <c r="A98" s="1" t="s">
        <v>116</v>
      </c>
      <c r="B98" s="1" t="s">
        <v>67</v>
      </c>
      <c r="C98" s="1" t="s">
        <v>8</v>
      </c>
      <c r="D98" s="1" t="s">
        <v>50</v>
      </c>
      <c r="E98" s="34" t="s">
        <v>28</v>
      </c>
      <c r="F98" s="1" t="s">
        <v>11</v>
      </c>
      <c r="AE98" s="5">
        <v>-1</v>
      </c>
      <c r="AH98" s="5">
        <v>-1</v>
      </c>
      <c r="AK98" s="5">
        <v>47</v>
      </c>
    </row>
    <row r="99" spans="1:41" x14ac:dyDescent="0.25">
      <c r="A99" s="1" t="s">
        <v>116</v>
      </c>
      <c r="B99" s="1" t="s">
        <v>67</v>
      </c>
      <c r="C99" s="1" t="s">
        <v>8</v>
      </c>
      <c r="D99" s="1" t="s">
        <v>48</v>
      </c>
      <c r="E99" s="34" t="s">
        <v>28</v>
      </c>
      <c r="F99" s="1" t="s">
        <v>10</v>
      </c>
      <c r="AI99" s="5">
        <v>0.54900000000000004</v>
      </c>
      <c r="AK99" s="5">
        <v>48</v>
      </c>
      <c r="AM99" s="16">
        <f>+AO99/$AO$3</f>
        <v>1.0441677440074998E-5</v>
      </c>
      <c r="AN99" s="17">
        <f>IF(AK99=1,AM99,AM99+AN97)</f>
        <v>0.99998132290119102</v>
      </c>
      <c r="AO99" s="5">
        <f>SUM(G99:AJ99)</f>
        <v>0.54900000000000004</v>
      </c>
    </row>
    <row r="100" spans="1:41" x14ac:dyDescent="0.25">
      <c r="A100" s="1" t="s">
        <v>116</v>
      </c>
      <c r="B100" s="1" t="s">
        <v>67</v>
      </c>
      <c r="C100" s="1" t="s">
        <v>8</v>
      </c>
      <c r="D100" s="1" t="s">
        <v>48</v>
      </c>
      <c r="E100" s="34" t="s">
        <v>28</v>
      </c>
      <c r="F100" s="1" t="s">
        <v>11</v>
      </c>
      <c r="AI100" s="5" t="s">
        <v>15</v>
      </c>
      <c r="AK100" s="5">
        <v>48</v>
      </c>
    </row>
    <row r="101" spans="1:41" x14ac:dyDescent="0.25">
      <c r="A101" s="1" t="s">
        <v>116</v>
      </c>
      <c r="B101" s="1" t="s">
        <v>67</v>
      </c>
      <c r="C101" s="1" t="s">
        <v>8</v>
      </c>
      <c r="D101" s="1" t="s">
        <v>73</v>
      </c>
      <c r="E101" s="34" t="s">
        <v>33</v>
      </c>
      <c r="F101" s="1" t="s">
        <v>10</v>
      </c>
      <c r="L101" s="5">
        <v>0.2</v>
      </c>
      <c r="O101" s="5">
        <v>0.2</v>
      </c>
      <c r="AK101" s="5">
        <v>49</v>
      </c>
      <c r="AM101" s="16">
        <f>+AO101/$AO$3</f>
        <v>7.6077795556101982E-6</v>
      </c>
      <c r="AN101" s="17">
        <f>IF(AK101=1,AM101,AM101+AN99)</f>
        <v>0.99998893068074668</v>
      </c>
      <c r="AO101" s="5">
        <f>SUM(G101:AJ101)</f>
        <v>0.4</v>
      </c>
    </row>
    <row r="102" spans="1:41" x14ac:dyDescent="0.25">
      <c r="A102" s="1" t="s">
        <v>116</v>
      </c>
      <c r="B102" s="1" t="s">
        <v>67</v>
      </c>
      <c r="C102" s="1" t="s">
        <v>8</v>
      </c>
      <c r="D102" s="1" t="s">
        <v>73</v>
      </c>
      <c r="E102" s="34" t="s">
        <v>33</v>
      </c>
      <c r="F102" s="1" t="s">
        <v>11</v>
      </c>
      <c r="L102" s="5">
        <v>-1</v>
      </c>
      <c r="O102" s="5">
        <v>-1</v>
      </c>
      <c r="AK102" s="5">
        <v>49</v>
      </c>
    </row>
    <row r="103" spans="1:41" x14ac:dyDescent="0.25">
      <c r="A103" s="1" t="s">
        <v>116</v>
      </c>
      <c r="B103" s="1" t="s">
        <v>67</v>
      </c>
      <c r="C103" s="1" t="s">
        <v>8</v>
      </c>
      <c r="D103" s="1" t="s">
        <v>160</v>
      </c>
      <c r="E103" s="34" t="s">
        <v>28</v>
      </c>
      <c r="F103" s="1" t="s">
        <v>10</v>
      </c>
      <c r="AA103" s="5">
        <v>0.15</v>
      </c>
      <c r="AK103" s="5">
        <v>50</v>
      </c>
      <c r="AM103" s="16">
        <f>+AO103/$AO$3</f>
        <v>2.8529173333538242E-6</v>
      </c>
      <c r="AN103" s="17">
        <f>IF(AK103=1,AM103,AM103+AN101)</f>
        <v>0.99999178359808005</v>
      </c>
      <c r="AO103" s="5">
        <f>SUM(G103:AJ103)</f>
        <v>0.15</v>
      </c>
    </row>
    <row r="104" spans="1:41" x14ac:dyDescent="0.25">
      <c r="A104" s="1" t="s">
        <v>116</v>
      </c>
      <c r="B104" s="1" t="s">
        <v>67</v>
      </c>
      <c r="C104" s="1" t="s">
        <v>8</v>
      </c>
      <c r="D104" s="1" t="s">
        <v>160</v>
      </c>
      <c r="E104" s="34" t="s">
        <v>28</v>
      </c>
      <c r="F104" s="1" t="s">
        <v>11</v>
      </c>
      <c r="AA104" s="5" t="s">
        <v>15</v>
      </c>
      <c r="AK104" s="5">
        <v>50</v>
      </c>
    </row>
    <row r="105" spans="1:41" x14ac:dyDescent="0.25">
      <c r="A105" s="1" t="s">
        <v>116</v>
      </c>
      <c r="B105" s="1" t="s">
        <v>67</v>
      </c>
      <c r="C105" s="1" t="s">
        <v>8</v>
      </c>
      <c r="D105" s="1" t="s">
        <v>160</v>
      </c>
      <c r="E105" s="34" t="s">
        <v>32</v>
      </c>
      <c r="F105" s="1" t="s">
        <v>10</v>
      </c>
      <c r="AG105" s="5">
        <v>0.122</v>
      </c>
      <c r="AK105" s="5">
        <v>51</v>
      </c>
      <c r="AM105" s="16">
        <f>+AO105/$AO$3</f>
        <v>2.3203727644611101E-6</v>
      </c>
      <c r="AN105" s="17">
        <f>IF(AK105=1,AM105,AM105+AN103)</f>
        <v>0.99999410397084454</v>
      </c>
      <c r="AO105" s="5">
        <f>SUM(G105:AJ105)</f>
        <v>0.122</v>
      </c>
    </row>
    <row r="106" spans="1:41" x14ac:dyDescent="0.25">
      <c r="A106" s="1" t="s">
        <v>116</v>
      </c>
      <c r="B106" s="1" t="s">
        <v>67</v>
      </c>
      <c r="C106" s="1" t="s">
        <v>8</v>
      </c>
      <c r="D106" s="1" t="s">
        <v>160</v>
      </c>
      <c r="E106" s="34" t="s">
        <v>32</v>
      </c>
      <c r="F106" s="1" t="s">
        <v>11</v>
      </c>
      <c r="AG106" s="5">
        <v>-1</v>
      </c>
      <c r="AK106" s="5">
        <v>51</v>
      </c>
    </row>
    <row r="107" spans="1:41" x14ac:dyDescent="0.25">
      <c r="A107" s="1" t="s">
        <v>116</v>
      </c>
      <c r="B107" s="1" t="s">
        <v>67</v>
      </c>
      <c r="C107" s="1" t="s">
        <v>8</v>
      </c>
      <c r="D107" s="1" t="s">
        <v>54</v>
      </c>
      <c r="E107" s="34" t="s">
        <v>21</v>
      </c>
      <c r="F107" s="1" t="s">
        <v>10</v>
      </c>
      <c r="X107" s="5">
        <v>3.5000000000000003E-2</v>
      </c>
      <c r="Y107" s="5">
        <v>4.4999999999999998E-2</v>
      </c>
      <c r="AB107" s="5">
        <v>0.03</v>
      </c>
      <c r="AK107" s="5">
        <v>52</v>
      </c>
      <c r="AM107" s="16">
        <f>+AO107/$AO$3</f>
        <v>2.0921393777928045E-6</v>
      </c>
      <c r="AN107" s="17">
        <f>IF(AK107=1,AM107,AM107+AN105)</f>
        <v>0.99999619611022228</v>
      </c>
      <c r="AO107" s="5">
        <f>SUM(G107:AJ107)</f>
        <v>0.11</v>
      </c>
    </row>
    <row r="108" spans="1:41" x14ac:dyDescent="0.25">
      <c r="A108" s="1" t="s">
        <v>116</v>
      </c>
      <c r="B108" s="1" t="s">
        <v>67</v>
      </c>
      <c r="C108" s="1" t="s">
        <v>8</v>
      </c>
      <c r="D108" s="1" t="s">
        <v>54</v>
      </c>
      <c r="E108" s="34" t="s">
        <v>21</v>
      </c>
      <c r="F108" s="1" t="s">
        <v>11</v>
      </c>
      <c r="X108" s="5" t="s">
        <v>15</v>
      </c>
      <c r="Y108" s="5">
        <v>-1</v>
      </c>
      <c r="AB108" s="5" t="s">
        <v>15</v>
      </c>
      <c r="AK108" s="5">
        <v>52</v>
      </c>
    </row>
    <row r="109" spans="1:41" x14ac:dyDescent="0.25">
      <c r="A109" s="1" t="s">
        <v>116</v>
      </c>
      <c r="B109" s="1" t="s">
        <v>67</v>
      </c>
      <c r="C109" s="1" t="s">
        <v>8</v>
      </c>
      <c r="D109" s="1" t="s">
        <v>61</v>
      </c>
      <c r="E109" s="34" t="s">
        <v>21</v>
      </c>
      <c r="F109" s="1" t="s">
        <v>10</v>
      </c>
      <c r="L109" s="5">
        <v>0.1</v>
      </c>
      <c r="AK109" s="5">
        <v>53</v>
      </c>
      <c r="AM109" s="16">
        <f>+AO109/$AO$3</f>
        <v>1.9019448889025495E-6</v>
      </c>
      <c r="AN109" s="17">
        <f>IF(AK109=1,AM109,AM109+AN107)</f>
        <v>0.9999980980551112</v>
      </c>
      <c r="AO109" s="5">
        <f>SUM(G109:AJ109)</f>
        <v>0.1</v>
      </c>
    </row>
    <row r="110" spans="1:41" x14ac:dyDescent="0.25">
      <c r="A110" s="1" t="s">
        <v>116</v>
      </c>
      <c r="B110" s="1" t="s">
        <v>67</v>
      </c>
      <c r="C110" s="1" t="s">
        <v>8</v>
      </c>
      <c r="D110" s="1" t="s">
        <v>61</v>
      </c>
      <c r="E110" s="34" t="s">
        <v>21</v>
      </c>
      <c r="F110" s="1" t="s">
        <v>11</v>
      </c>
      <c r="L110" s="5" t="s">
        <v>15</v>
      </c>
      <c r="AK110" s="5">
        <v>53</v>
      </c>
    </row>
    <row r="111" spans="1:41" x14ac:dyDescent="0.25">
      <c r="A111" s="1" t="s">
        <v>116</v>
      </c>
      <c r="B111" s="1" t="s">
        <v>67</v>
      </c>
      <c r="C111" s="1" t="s">
        <v>8</v>
      </c>
      <c r="D111" s="1" t="s">
        <v>215</v>
      </c>
      <c r="E111" s="34" t="s">
        <v>33</v>
      </c>
      <c r="F111" s="1" t="s">
        <v>10</v>
      </c>
      <c r="AF111" s="5">
        <v>4.2999999999999997E-2</v>
      </c>
      <c r="AK111" s="5">
        <v>54</v>
      </c>
      <c r="AM111" s="16">
        <f>+AO111/$AO$3</f>
        <v>8.1783630222809613E-7</v>
      </c>
      <c r="AN111" s="17">
        <f>IF(AK111=1,AM111,AM111+AN109)</f>
        <v>0.99999891589141343</v>
      </c>
      <c r="AO111" s="5">
        <f>SUM(G111:AJ111)</f>
        <v>4.2999999999999997E-2</v>
      </c>
    </row>
    <row r="112" spans="1:41" x14ac:dyDescent="0.25">
      <c r="A112" s="1" t="s">
        <v>116</v>
      </c>
      <c r="B112" s="1" t="s">
        <v>67</v>
      </c>
      <c r="C112" s="1" t="s">
        <v>8</v>
      </c>
      <c r="D112" s="1" t="s">
        <v>215</v>
      </c>
      <c r="E112" s="34" t="s">
        <v>33</v>
      </c>
      <c r="F112" s="1" t="s">
        <v>11</v>
      </c>
      <c r="AF112" s="5" t="s">
        <v>15</v>
      </c>
      <c r="AK112" s="5">
        <v>54</v>
      </c>
    </row>
    <row r="113" spans="1:41" x14ac:dyDescent="0.25">
      <c r="A113" s="1" t="s">
        <v>116</v>
      </c>
      <c r="B113" s="1" t="s">
        <v>67</v>
      </c>
      <c r="C113" s="1" t="s">
        <v>8</v>
      </c>
      <c r="D113" s="1" t="s">
        <v>215</v>
      </c>
      <c r="E113" s="34" t="s">
        <v>28</v>
      </c>
      <c r="F113" s="1" t="s">
        <v>10</v>
      </c>
      <c r="AJ113" s="5">
        <v>3.5000000000000003E-2</v>
      </c>
      <c r="AK113" s="5">
        <v>55</v>
      </c>
      <c r="AM113" s="16">
        <f>+AO113/$AO$3</f>
        <v>6.6568071111589237E-7</v>
      </c>
      <c r="AN113" s="17">
        <f>IF(AK113=1,AM113,AM113+AN111)</f>
        <v>0.99999958157212454</v>
      </c>
      <c r="AO113" s="5">
        <f>SUM(G113:AJ113)</f>
        <v>3.5000000000000003E-2</v>
      </c>
    </row>
    <row r="114" spans="1:41" x14ac:dyDescent="0.25">
      <c r="A114" s="1" t="s">
        <v>116</v>
      </c>
      <c r="B114" s="1" t="s">
        <v>67</v>
      </c>
      <c r="C114" s="1" t="s">
        <v>8</v>
      </c>
      <c r="D114" s="1" t="s">
        <v>215</v>
      </c>
      <c r="E114" s="34" t="s">
        <v>28</v>
      </c>
      <c r="F114" s="1" t="s">
        <v>11</v>
      </c>
      <c r="W114" s="5" t="s">
        <v>15</v>
      </c>
      <c r="AJ114" s="5" t="s">
        <v>15</v>
      </c>
      <c r="AK114" s="5">
        <v>55</v>
      </c>
    </row>
    <row r="115" spans="1:41" x14ac:dyDescent="0.25">
      <c r="A115" s="1" t="s">
        <v>116</v>
      </c>
      <c r="B115" s="1" t="s">
        <v>67</v>
      </c>
      <c r="C115" s="1" t="s">
        <v>8</v>
      </c>
      <c r="D115" s="1" t="s">
        <v>215</v>
      </c>
      <c r="E115" s="34" t="s">
        <v>14</v>
      </c>
      <c r="F115" s="1" t="s">
        <v>10</v>
      </c>
      <c r="AJ115" s="5">
        <v>2.1999999999999999E-2</v>
      </c>
      <c r="AK115" s="5">
        <v>56</v>
      </c>
      <c r="AM115" s="16">
        <f>+AO115/$AO$3</f>
        <v>4.1842787555856083E-7</v>
      </c>
      <c r="AN115" s="17">
        <f>IF(AK115=1,AM115,AM115+AN113)</f>
        <v>1</v>
      </c>
      <c r="AO115" s="5">
        <f>SUM(G115:AJ115)</f>
        <v>2.1999999999999999E-2</v>
      </c>
    </row>
    <row r="116" spans="1:41" x14ac:dyDescent="0.25">
      <c r="A116" s="1" t="s">
        <v>116</v>
      </c>
      <c r="B116" s="1" t="s">
        <v>67</v>
      </c>
      <c r="C116" s="1" t="s">
        <v>8</v>
      </c>
      <c r="D116" s="1" t="s">
        <v>215</v>
      </c>
      <c r="E116" s="34" t="s">
        <v>14</v>
      </c>
      <c r="F116" s="1" t="s">
        <v>11</v>
      </c>
      <c r="AJ116" s="5" t="s">
        <v>15</v>
      </c>
      <c r="AK116" s="5">
        <v>56</v>
      </c>
    </row>
  </sheetData>
  <mergeCells count="3">
    <mergeCell ref="E2:F2"/>
    <mergeCell ref="A1:D1"/>
    <mergeCell ref="B3:C3"/>
  </mergeCells>
  <conditionalFormatting sqref="E5:E1000">
    <cfRule type="cellIs" dxfId="1227" priority="45" operator="equal">
      <formula>"UN"</formula>
    </cfRule>
  </conditionalFormatting>
  <conditionalFormatting sqref="G6:AJ98">
    <cfRule type="cellIs" dxfId="1226" priority="98" operator="equal">
      <formula>-1</formula>
    </cfRule>
    <cfRule type="cellIs" dxfId="1225" priority="99" operator="equal">
      <formula>"a"</formula>
    </cfRule>
    <cfRule type="cellIs" dxfId="1224" priority="100" operator="equal">
      <formula>"b"</formula>
    </cfRule>
    <cfRule type="cellIs" dxfId="1223" priority="101" operator="equal">
      <formula>"c"</formula>
    </cfRule>
    <cfRule type="cellIs" dxfId="1222" priority="102" operator="equal">
      <formula>"bc"</formula>
    </cfRule>
    <cfRule type="cellIs" dxfId="1221" priority="103" operator="equal">
      <formula>"ab"</formula>
    </cfRule>
    <cfRule type="cellIs" dxfId="1220" priority="104" operator="equal">
      <formula>"ac"</formula>
    </cfRule>
    <cfRule type="cellIs" dxfId="1219" priority="105" operator="equal">
      <formula>"abc"</formula>
    </cfRule>
  </conditionalFormatting>
  <conditionalFormatting sqref="G100:AJ100">
    <cfRule type="cellIs" dxfId="1218" priority="82" operator="equal">
      <formula>-1</formula>
    </cfRule>
    <cfRule type="cellIs" dxfId="1217" priority="83" operator="equal">
      <formula>"a"</formula>
    </cfRule>
    <cfRule type="cellIs" dxfId="1216" priority="84" operator="equal">
      <formula>"b"</formula>
    </cfRule>
    <cfRule type="cellIs" dxfId="1215" priority="85" operator="equal">
      <formula>"c"</formula>
    </cfRule>
    <cfRule type="cellIs" dxfId="1214" priority="86" operator="equal">
      <formula>"bc"</formula>
    </cfRule>
    <cfRule type="cellIs" dxfId="1213" priority="87" operator="equal">
      <formula>"ab"</formula>
    </cfRule>
    <cfRule type="cellIs" dxfId="1212" priority="88" operator="equal">
      <formula>"ac"</formula>
    </cfRule>
    <cfRule type="cellIs" dxfId="1211" priority="89" operator="equal">
      <formula>"abc"</formula>
    </cfRule>
  </conditionalFormatting>
  <conditionalFormatting sqref="G102:AJ102">
    <cfRule type="cellIs" dxfId="1210" priority="72" operator="equal">
      <formula>-1</formula>
    </cfRule>
    <cfRule type="cellIs" dxfId="1209" priority="73" operator="equal">
      <formula>"a"</formula>
    </cfRule>
    <cfRule type="cellIs" dxfId="1208" priority="74" operator="equal">
      <formula>"b"</formula>
    </cfRule>
    <cfRule type="cellIs" dxfId="1207" priority="75" operator="equal">
      <formula>"c"</formula>
    </cfRule>
    <cfRule type="cellIs" dxfId="1206" priority="76" operator="equal">
      <formula>"bc"</formula>
    </cfRule>
    <cfRule type="cellIs" dxfId="1205" priority="77" operator="equal">
      <formula>"ab"</formula>
    </cfRule>
    <cfRule type="cellIs" dxfId="1204" priority="78" operator="equal">
      <formula>"ac"</formula>
    </cfRule>
    <cfRule type="cellIs" dxfId="1203" priority="79" operator="equal">
      <formula>"abc"</formula>
    </cfRule>
  </conditionalFormatting>
  <conditionalFormatting sqref="G104:AJ104">
    <cfRule type="cellIs" dxfId="1202" priority="62" operator="equal">
      <formula>-1</formula>
    </cfRule>
    <cfRule type="cellIs" dxfId="1201" priority="63" operator="equal">
      <formula>"a"</formula>
    </cfRule>
    <cfRule type="cellIs" dxfId="1200" priority="64" operator="equal">
      <formula>"b"</formula>
    </cfRule>
    <cfRule type="cellIs" dxfId="1199" priority="65" operator="equal">
      <formula>"c"</formula>
    </cfRule>
    <cfRule type="cellIs" dxfId="1198" priority="66" operator="equal">
      <formula>"bc"</formula>
    </cfRule>
    <cfRule type="cellIs" dxfId="1197" priority="67" operator="equal">
      <formula>"ab"</formula>
    </cfRule>
    <cfRule type="cellIs" dxfId="1196" priority="68" operator="equal">
      <formula>"ac"</formula>
    </cfRule>
    <cfRule type="cellIs" dxfId="1195" priority="69" operator="equal">
      <formula>"abc"</formula>
    </cfRule>
  </conditionalFormatting>
  <conditionalFormatting sqref="G106:AJ106">
    <cfRule type="cellIs" dxfId="1194" priority="54" operator="equal">
      <formula>-1</formula>
    </cfRule>
    <cfRule type="cellIs" dxfId="1193" priority="55" operator="equal">
      <formula>"a"</formula>
    </cfRule>
    <cfRule type="cellIs" dxfId="1192" priority="56" operator="equal">
      <formula>"b"</formula>
    </cfRule>
    <cfRule type="cellIs" dxfId="1191" priority="57" operator="equal">
      <formula>"c"</formula>
    </cfRule>
    <cfRule type="cellIs" dxfId="1190" priority="58" operator="equal">
      <formula>"bc"</formula>
    </cfRule>
    <cfRule type="cellIs" dxfId="1189" priority="59" operator="equal">
      <formula>"ab"</formula>
    </cfRule>
    <cfRule type="cellIs" dxfId="1188" priority="60" operator="equal">
      <formula>"ac"</formula>
    </cfRule>
    <cfRule type="cellIs" dxfId="1187" priority="61" operator="equal">
      <formula>"abc"</formula>
    </cfRule>
  </conditionalFormatting>
  <conditionalFormatting sqref="G108:AJ108">
    <cfRule type="cellIs" dxfId="1186" priority="46" operator="equal">
      <formula>-1</formula>
    </cfRule>
    <cfRule type="cellIs" dxfId="1185" priority="47" operator="equal">
      <formula>"a"</formula>
    </cfRule>
    <cfRule type="cellIs" dxfId="1184" priority="48" operator="equal">
      <formula>"b"</formula>
    </cfRule>
    <cfRule type="cellIs" dxfId="1183" priority="49" operator="equal">
      <formula>"c"</formula>
    </cfRule>
    <cfRule type="cellIs" dxfId="1182" priority="50" operator="equal">
      <formula>"bc"</formula>
    </cfRule>
    <cfRule type="cellIs" dxfId="1181" priority="51" operator="equal">
      <formula>"ab"</formula>
    </cfRule>
    <cfRule type="cellIs" dxfId="1180" priority="52" operator="equal">
      <formula>"ac"</formula>
    </cfRule>
    <cfRule type="cellIs" dxfId="1179" priority="53" operator="equal">
      <formula>"abc"</formula>
    </cfRule>
  </conditionalFormatting>
  <conditionalFormatting sqref="G110:AJ110">
    <cfRule type="cellIs" dxfId="1178" priority="25" operator="equal">
      <formula>-1</formula>
    </cfRule>
    <cfRule type="cellIs" dxfId="1177" priority="26" operator="equal">
      <formula>"a"</formula>
    </cfRule>
    <cfRule type="cellIs" dxfId="1176" priority="27" operator="equal">
      <formula>"b"</formula>
    </cfRule>
    <cfRule type="cellIs" dxfId="1175" priority="28" operator="equal">
      <formula>"c"</formula>
    </cfRule>
    <cfRule type="cellIs" dxfId="1174" priority="29" operator="equal">
      <formula>"bc"</formula>
    </cfRule>
    <cfRule type="cellIs" dxfId="1173" priority="30" operator="equal">
      <formula>"ab"</formula>
    </cfRule>
    <cfRule type="cellIs" dxfId="1172" priority="31" operator="equal">
      <formula>"ac"</formula>
    </cfRule>
    <cfRule type="cellIs" dxfId="1171" priority="32" operator="equal">
      <formula>"abc"</formula>
    </cfRule>
  </conditionalFormatting>
  <conditionalFormatting sqref="G112:AJ112">
    <cfRule type="cellIs" dxfId="1170" priority="17" operator="equal">
      <formula>-1</formula>
    </cfRule>
    <cfRule type="cellIs" dxfId="1169" priority="18" operator="equal">
      <formula>"a"</formula>
    </cfRule>
    <cfRule type="cellIs" dxfId="1168" priority="19" operator="equal">
      <formula>"b"</formula>
    </cfRule>
    <cfRule type="cellIs" dxfId="1167" priority="20" operator="equal">
      <formula>"c"</formula>
    </cfRule>
    <cfRule type="cellIs" dxfId="1166" priority="21" operator="equal">
      <formula>"bc"</formula>
    </cfRule>
    <cfRule type="cellIs" dxfId="1165" priority="22" operator="equal">
      <formula>"ab"</formula>
    </cfRule>
    <cfRule type="cellIs" dxfId="1164" priority="23" operator="equal">
      <formula>"ac"</formula>
    </cfRule>
    <cfRule type="cellIs" dxfId="1163" priority="24" operator="equal">
      <formula>"abc"</formula>
    </cfRule>
  </conditionalFormatting>
  <conditionalFormatting sqref="G114:AJ114">
    <cfRule type="cellIs" dxfId="1162" priority="9" operator="equal">
      <formula>-1</formula>
    </cfRule>
    <cfRule type="cellIs" dxfId="1161" priority="10" operator="equal">
      <formula>"a"</formula>
    </cfRule>
    <cfRule type="cellIs" dxfId="1160" priority="11" operator="equal">
      <formula>"b"</formula>
    </cfRule>
    <cfRule type="cellIs" dxfId="1159" priority="12" operator="equal">
      <formula>"c"</formula>
    </cfRule>
    <cfRule type="cellIs" dxfId="1158" priority="13" operator="equal">
      <formula>"bc"</formula>
    </cfRule>
    <cfRule type="cellIs" dxfId="1157" priority="14" operator="equal">
      <formula>"ab"</formula>
    </cfRule>
    <cfRule type="cellIs" dxfId="1156" priority="15" operator="equal">
      <formula>"ac"</formula>
    </cfRule>
    <cfRule type="cellIs" dxfId="1155" priority="16" operator="equal">
      <formula>"abc"</formula>
    </cfRule>
  </conditionalFormatting>
  <conditionalFormatting sqref="G116:AJ116">
    <cfRule type="cellIs" dxfId="1154" priority="1" operator="equal">
      <formula>-1</formula>
    </cfRule>
    <cfRule type="cellIs" dxfId="1153" priority="2" operator="equal">
      <formula>"a"</formula>
    </cfRule>
    <cfRule type="cellIs" dxfId="1152" priority="3" operator="equal">
      <formula>"b"</formula>
    </cfRule>
    <cfRule type="cellIs" dxfId="1151" priority="4" operator="equal">
      <formula>"c"</formula>
    </cfRule>
    <cfRule type="cellIs" dxfId="1150" priority="5" operator="equal">
      <formula>"bc"</formula>
    </cfRule>
    <cfRule type="cellIs" dxfId="1149" priority="6" operator="equal">
      <formula>"ab"</formula>
    </cfRule>
    <cfRule type="cellIs" dxfId="1148" priority="7" operator="equal">
      <formula>"ac"</formula>
    </cfRule>
    <cfRule type="cellIs" dxfId="1147" priority="8" operator="equal">
      <formula>"abc"</formula>
    </cfRule>
  </conditionalFormatting>
  <conditionalFormatting sqref="AM5:AM800">
    <cfRule type="colorScale" priority="1360">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66">
      <colorScale>
        <cfvo type="min"/>
        <cfvo type="percentile" val="50"/>
        <cfvo type="num" val="0.97499999999999998"/>
        <color rgb="FF63BE7B"/>
        <color rgb="FFFCFCFF"/>
        <color rgb="FFF8696B"/>
      </colorScale>
    </cfRule>
  </conditionalFormatting>
  <conditionalFormatting sqref="AN8 AN6">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1146" priority="114" operator="equal">
      <formula>"Check functions"</formula>
    </cfRule>
  </conditionalFormatting>
  <pageMargins left="0.7" right="0.7" top="0.75" bottom="0.75" header="0.3" footer="0.3"/>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O122"/>
  <sheetViews>
    <sheetView zoomScale="70" zoomScaleNormal="70" zoomScaleSheetLayoutView="90" workbookViewId="0">
      <selection activeCell="E28" sqref="E28"/>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18. SAI-W stock</v>
      </c>
      <c r="B1" s="55"/>
      <c r="C1" s="55"/>
      <c r="D1" s="55"/>
      <c r="AO1" s="12">
        <v>18</v>
      </c>
    </row>
    <row r="2" spans="1:41" x14ac:dyDescent="0.25">
      <c r="E2" s="54" t="s">
        <v>146</v>
      </c>
      <c r="F2" s="54"/>
      <c r="G2" s="19">
        <f>SUMIF(G5:G122,"&gt;0")</f>
        <v>1413.9929999999997</v>
      </c>
      <c r="H2" s="19">
        <f t="shared" ref="H2:AJ2" si="0">SUMIF(H5:H122,"&gt;0")</f>
        <v>1120.8999999999999</v>
      </c>
      <c r="I2" s="19">
        <f t="shared" si="0"/>
        <v>1213.7659999999998</v>
      </c>
      <c r="J2" s="19">
        <f t="shared" si="0"/>
        <v>1142.5729999999999</v>
      </c>
      <c r="K2" s="19">
        <f t="shared" si="0"/>
        <v>1256.8610000000003</v>
      </c>
      <c r="L2" s="19">
        <f t="shared" si="0"/>
        <v>1614.9679999999998</v>
      </c>
      <c r="M2" s="19">
        <f t="shared" si="0"/>
        <v>1580.4119999999998</v>
      </c>
      <c r="N2" s="19">
        <f t="shared" si="0"/>
        <v>1995.818</v>
      </c>
      <c r="O2" s="19">
        <f t="shared" si="0"/>
        <v>1797.6469999999997</v>
      </c>
      <c r="P2" s="19">
        <f t="shared" si="0"/>
        <v>2060.3880000000004</v>
      </c>
      <c r="Q2" s="19">
        <f t="shared" si="0"/>
        <v>1498.0129999999999</v>
      </c>
      <c r="R2" s="19">
        <f t="shared" si="0"/>
        <v>1726.9420000000005</v>
      </c>
      <c r="S2" s="19">
        <f t="shared" si="0"/>
        <v>1839.4830000000006</v>
      </c>
      <c r="T2" s="19">
        <f t="shared" si="0"/>
        <v>1939.3749999999998</v>
      </c>
      <c r="U2" s="19">
        <f t="shared" si="0"/>
        <v>1561.74</v>
      </c>
      <c r="V2" s="19">
        <f t="shared" si="0"/>
        <v>1733.5459999999994</v>
      </c>
      <c r="W2" s="19">
        <f t="shared" si="0"/>
        <v>1625.7259999999999</v>
      </c>
      <c r="X2" s="19">
        <f t="shared" si="0"/>
        <v>1229.836</v>
      </c>
      <c r="Y2" s="19">
        <f t="shared" si="0"/>
        <v>1336.9799999999993</v>
      </c>
      <c r="Z2" s="19">
        <f t="shared" si="0"/>
        <v>1277.6490000000001</v>
      </c>
      <c r="AA2" s="19">
        <f t="shared" si="0"/>
        <v>986.31999999999982</v>
      </c>
      <c r="AB2" s="19">
        <f t="shared" si="0"/>
        <v>883.64100000000008</v>
      </c>
      <c r="AC2" s="19">
        <f t="shared" si="0"/>
        <v>1004.556</v>
      </c>
      <c r="AD2" s="19">
        <f t="shared" si="0"/>
        <v>1418.5479999999998</v>
      </c>
      <c r="AE2" s="19">
        <f t="shared" si="0"/>
        <v>1435.549</v>
      </c>
      <c r="AF2" s="19">
        <f t="shared" si="0"/>
        <v>1688.4799999999998</v>
      </c>
      <c r="AG2" s="19">
        <f t="shared" si="0"/>
        <v>1476.2819999999999</v>
      </c>
      <c r="AH2" s="19">
        <f t="shared" si="0"/>
        <v>1320.7819999999999</v>
      </c>
      <c r="AI2" s="19">
        <f t="shared" si="0"/>
        <v>875.65700000000004</v>
      </c>
      <c r="AJ2" s="19">
        <f t="shared" si="0"/>
        <v>1029.3319999999999</v>
      </c>
      <c r="AO2" s="12" t="str">
        <f>IF((SUM(G2:AJ2)=AO3),"Ok","Check functions")</f>
        <v>Ok</v>
      </c>
    </row>
    <row r="3" spans="1:41" x14ac:dyDescent="0.25">
      <c r="A3" s="45" t="s">
        <v>243</v>
      </c>
      <c r="B3" s="56">
        <v>3.8732899999999999</v>
      </c>
      <c r="C3" s="56"/>
      <c r="AO3" s="5">
        <f>SUM(AO5:AO122)</f>
        <v>43085.762999999963</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116</v>
      </c>
      <c r="B5" s="1" t="s">
        <v>81</v>
      </c>
      <c r="C5" s="1" t="s">
        <v>8</v>
      </c>
      <c r="D5" s="1" t="s">
        <v>27</v>
      </c>
      <c r="E5" s="34" t="s">
        <v>21</v>
      </c>
      <c r="F5" s="1" t="s">
        <v>10</v>
      </c>
      <c r="G5" s="5">
        <v>271.16199999999998</v>
      </c>
      <c r="H5" s="5">
        <v>148.006</v>
      </c>
      <c r="I5" s="5">
        <v>139.042</v>
      </c>
      <c r="J5" s="5">
        <v>167.136</v>
      </c>
      <c r="K5" s="5">
        <v>164.93</v>
      </c>
      <c r="L5" s="5">
        <v>332.50400000000002</v>
      </c>
      <c r="M5" s="5">
        <v>227.02699999999999</v>
      </c>
      <c r="N5" s="5">
        <v>189.851</v>
      </c>
      <c r="O5" s="5">
        <v>185.744</v>
      </c>
      <c r="P5" s="5">
        <v>188.23699999999999</v>
      </c>
      <c r="Q5" s="5">
        <v>233.46700000000001</v>
      </c>
      <c r="R5" s="5">
        <v>387.19</v>
      </c>
      <c r="S5" s="5">
        <v>476.267</v>
      </c>
      <c r="T5" s="5">
        <v>907.10799999999995</v>
      </c>
      <c r="U5" s="5">
        <v>362.721</v>
      </c>
      <c r="V5" s="5">
        <v>268.53199999999998</v>
      </c>
      <c r="W5" s="5">
        <v>319.68</v>
      </c>
      <c r="X5" s="5">
        <v>408.983</v>
      </c>
      <c r="Y5" s="5">
        <v>498.16699999999997</v>
      </c>
      <c r="Z5" s="5">
        <v>403.83699999999999</v>
      </c>
      <c r="AA5" s="5">
        <v>261.84899999999999</v>
      </c>
      <c r="AB5" s="5">
        <v>112.229</v>
      </c>
      <c r="AC5" s="5">
        <v>152.131</v>
      </c>
      <c r="AD5" s="5">
        <v>246.119</v>
      </c>
      <c r="AE5" s="5">
        <v>387.29</v>
      </c>
      <c r="AF5" s="5">
        <v>380.60599999999999</v>
      </c>
      <c r="AG5" s="5">
        <v>373.11799999999999</v>
      </c>
      <c r="AH5" s="5">
        <v>363.392</v>
      </c>
      <c r="AI5" s="5">
        <v>289.72399999999999</v>
      </c>
      <c r="AJ5" s="5">
        <v>371.09800000000001</v>
      </c>
      <c r="AK5" s="5">
        <v>1</v>
      </c>
      <c r="AM5" s="16">
        <f>+AO5/$AO$3</f>
        <v>0.21392558372472154</v>
      </c>
      <c r="AN5" s="17">
        <f>IF(AK5=1,AM5,AM5+AN3)</f>
        <v>0.21392558372472154</v>
      </c>
      <c r="AO5" s="5">
        <f>SUM(G5:AJ5)</f>
        <v>9217.1470000000008</v>
      </c>
    </row>
    <row r="6" spans="1:41" x14ac:dyDescent="0.25">
      <c r="A6" s="1" t="s">
        <v>116</v>
      </c>
      <c r="B6" s="1" t="s">
        <v>81</v>
      </c>
      <c r="C6" s="1" t="s">
        <v>8</v>
      </c>
      <c r="D6" s="1" t="s">
        <v>27</v>
      </c>
      <c r="E6" s="34" t="s">
        <v>21</v>
      </c>
      <c r="F6" s="1" t="s">
        <v>11</v>
      </c>
      <c r="G6" s="5" t="s">
        <v>13</v>
      </c>
      <c r="H6" s="5" t="s">
        <v>13</v>
      </c>
      <c r="I6" s="5" t="s">
        <v>13</v>
      </c>
      <c r="J6" s="5" t="s">
        <v>13</v>
      </c>
      <c r="K6" s="5" t="s">
        <v>13</v>
      </c>
      <c r="L6" s="5" t="s">
        <v>13</v>
      </c>
      <c r="M6" s="5" t="s">
        <v>13</v>
      </c>
      <c r="N6" s="5" t="s">
        <v>13</v>
      </c>
      <c r="O6" s="5" t="s">
        <v>24</v>
      </c>
      <c r="P6" s="5" t="s">
        <v>24</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15</v>
      </c>
      <c r="AH6" s="5" t="s">
        <v>15</v>
      </c>
      <c r="AI6" s="5" t="s">
        <v>15</v>
      </c>
      <c r="AJ6" s="5">
        <v>-1</v>
      </c>
      <c r="AK6" s="1">
        <v>1</v>
      </c>
    </row>
    <row r="7" spans="1:41" x14ac:dyDescent="0.25">
      <c r="A7" s="1" t="s">
        <v>116</v>
      </c>
      <c r="B7" s="1" t="s">
        <v>81</v>
      </c>
      <c r="C7" s="1" t="s">
        <v>8</v>
      </c>
      <c r="D7" s="1" t="s">
        <v>212</v>
      </c>
      <c r="E7" s="34" t="s">
        <v>21</v>
      </c>
      <c r="F7" s="1" t="s">
        <v>10</v>
      </c>
      <c r="G7" s="5">
        <v>12.92</v>
      </c>
      <c r="H7" s="5">
        <v>18.731999999999999</v>
      </c>
      <c r="I7" s="5">
        <v>35.985999999999997</v>
      </c>
      <c r="J7" s="5">
        <v>5.0279999999999996</v>
      </c>
      <c r="K7" s="5">
        <v>20.425000000000001</v>
      </c>
      <c r="L7" s="5">
        <v>41.707000000000001</v>
      </c>
      <c r="M7" s="5">
        <v>6.7720000000000002</v>
      </c>
      <c r="N7" s="5">
        <v>14.397</v>
      </c>
      <c r="O7" s="5">
        <v>309.45699999999999</v>
      </c>
      <c r="P7" s="5">
        <v>413.971</v>
      </c>
      <c r="Q7" s="5">
        <v>182.876</v>
      </c>
      <c r="R7" s="5">
        <v>160.33500000000001</v>
      </c>
      <c r="S7" s="5">
        <v>88.988</v>
      </c>
      <c r="T7" s="5">
        <v>134.16399999999999</v>
      </c>
      <c r="U7" s="5">
        <v>213.648</v>
      </c>
      <c r="V7" s="5">
        <v>360.71499999999997</v>
      </c>
      <c r="W7" s="5">
        <v>412.04199999999997</v>
      </c>
      <c r="X7" s="5">
        <v>275.19</v>
      </c>
      <c r="Y7" s="5">
        <v>190.452</v>
      </c>
      <c r="Z7" s="5">
        <v>183.79300000000001</v>
      </c>
      <c r="AA7" s="5">
        <v>202.69399999999999</v>
      </c>
      <c r="AB7" s="5">
        <v>243.77799999999999</v>
      </c>
      <c r="AC7" s="5">
        <v>311.07299999999998</v>
      </c>
      <c r="AD7" s="5">
        <v>207.27199999999999</v>
      </c>
      <c r="AE7" s="5">
        <v>454.17</v>
      </c>
      <c r="AF7" s="5">
        <v>255.56</v>
      </c>
      <c r="AG7" s="5">
        <v>228.239</v>
      </c>
      <c r="AH7" s="5">
        <v>57.302999999999997</v>
      </c>
      <c r="AI7" s="5">
        <v>67.007000000000005</v>
      </c>
      <c r="AJ7" s="5">
        <v>239.989</v>
      </c>
      <c r="AK7" s="5">
        <v>2</v>
      </c>
      <c r="AM7" s="16">
        <f>+AO7/$AO$3</f>
        <v>0.12414038019937128</v>
      </c>
      <c r="AN7" s="17">
        <f>IF(AK7=1,AM7,AM7+AN5)</f>
        <v>0.33806596392409283</v>
      </c>
      <c r="AO7" s="5">
        <f>SUM(G7:AJ7)</f>
        <v>5348.6829999999991</v>
      </c>
    </row>
    <row r="8" spans="1:41" x14ac:dyDescent="0.25">
      <c r="A8" s="1" t="s">
        <v>116</v>
      </c>
      <c r="B8" s="1" t="s">
        <v>81</v>
      </c>
      <c r="C8" s="1" t="s">
        <v>8</v>
      </c>
      <c r="D8" s="1" t="s">
        <v>212</v>
      </c>
      <c r="E8" s="34" t="s">
        <v>21</v>
      </c>
      <c r="F8" s="1" t="s">
        <v>11</v>
      </c>
      <c r="G8" s="5" t="s">
        <v>24</v>
      </c>
      <c r="H8" s="5" t="s">
        <v>24</v>
      </c>
      <c r="I8" s="5">
        <v>-1</v>
      </c>
      <c r="J8" s="5" t="s">
        <v>24</v>
      </c>
      <c r="K8" s="5" t="s">
        <v>24</v>
      </c>
      <c r="L8" s="5">
        <v>-1</v>
      </c>
      <c r="M8" s="5" t="s">
        <v>24</v>
      </c>
      <c r="N8" s="5" t="s">
        <v>24</v>
      </c>
      <c r="O8" s="5" t="s">
        <v>24</v>
      </c>
      <c r="P8" s="5" t="s">
        <v>24</v>
      </c>
      <c r="Q8" s="5" t="s">
        <v>24</v>
      </c>
      <c r="R8" s="5">
        <v>-1</v>
      </c>
      <c r="S8" s="5" t="s">
        <v>24</v>
      </c>
      <c r="T8" s="5" t="s">
        <v>24</v>
      </c>
      <c r="U8" s="5">
        <v>-1</v>
      </c>
      <c r="V8" s="5" t="s">
        <v>24</v>
      </c>
      <c r="W8" s="5" t="s">
        <v>24</v>
      </c>
      <c r="X8" s="5" t="s">
        <v>24</v>
      </c>
      <c r="Y8" s="5">
        <v>-1</v>
      </c>
      <c r="Z8" s="5">
        <v>-1</v>
      </c>
      <c r="AA8" s="5">
        <v>-1</v>
      </c>
      <c r="AB8" s="5">
        <v>-1</v>
      </c>
      <c r="AC8" s="5" t="s">
        <v>24</v>
      </c>
      <c r="AD8" s="5" t="s">
        <v>24</v>
      </c>
      <c r="AE8" s="5" t="s">
        <v>24</v>
      </c>
      <c r="AF8" s="5" t="s">
        <v>24</v>
      </c>
      <c r="AG8" s="5" t="s">
        <v>24</v>
      </c>
      <c r="AH8" s="5">
        <v>-1</v>
      </c>
      <c r="AI8" s="5" t="s">
        <v>24</v>
      </c>
      <c r="AJ8" s="5" t="s">
        <v>24</v>
      </c>
      <c r="AK8" s="1">
        <v>2</v>
      </c>
    </row>
    <row r="9" spans="1:41" x14ac:dyDescent="0.25">
      <c r="A9" s="1" t="s">
        <v>116</v>
      </c>
      <c r="B9" s="1" t="s">
        <v>81</v>
      </c>
      <c r="C9" s="1" t="s">
        <v>8</v>
      </c>
      <c r="D9" s="1" t="s">
        <v>40</v>
      </c>
      <c r="E9" s="34" t="s">
        <v>21</v>
      </c>
      <c r="F9" s="1" t="s">
        <v>10</v>
      </c>
      <c r="G9" s="5">
        <v>246</v>
      </c>
      <c r="H9" s="5">
        <v>151</v>
      </c>
      <c r="I9" s="5">
        <v>119</v>
      </c>
      <c r="J9" s="5">
        <v>56</v>
      </c>
      <c r="K9" s="5">
        <v>83</v>
      </c>
      <c r="L9" s="5">
        <v>151.19999999999999</v>
      </c>
      <c r="M9" s="5">
        <v>148</v>
      </c>
      <c r="N9" s="5">
        <v>164.3</v>
      </c>
      <c r="O9" s="5">
        <v>186.7</v>
      </c>
      <c r="P9" s="5">
        <v>150.94999999999999</v>
      </c>
      <c r="Q9" s="5">
        <v>171.405</v>
      </c>
      <c r="R9" s="5">
        <v>112.24</v>
      </c>
      <c r="S9" s="5">
        <v>146.59899999999999</v>
      </c>
      <c r="T9" s="5">
        <v>158.61799999999999</v>
      </c>
      <c r="U9" s="5">
        <v>174.4</v>
      </c>
      <c r="V9" s="5">
        <v>215.71600000000001</v>
      </c>
      <c r="W9" s="5">
        <v>182.91200000000001</v>
      </c>
      <c r="X9" s="5">
        <v>191</v>
      </c>
      <c r="Y9" s="5">
        <v>191</v>
      </c>
      <c r="Z9" s="5">
        <v>191</v>
      </c>
      <c r="AA9" s="5">
        <v>191</v>
      </c>
      <c r="AB9" s="5">
        <v>191</v>
      </c>
      <c r="AC9" s="5">
        <v>209.68100000000001</v>
      </c>
      <c r="AD9" s="5">
        <v>136.61600000000001</v>
      </c>
      <c r="AE9" s="5">
        <v>164.078</v>
      </c>
      <c r="AF9" s="5">
        <v>148.72900000000001</v>
      </c>
      <c r="AG9" s="5">
        <v>110.498</v>
      </c>
      <c r="AH9" s="5">
        <v>96.149000000000001</v>
      </c>
      <c r="AI9" s="5">
        <v>60.725000000000001</v>
      </c>
      <c r="AJ9" s="5">
        <v>89.480999999999995</v>
      </c>
      <c r="AK9" s="5">
        <v>3</v>
      </c>
      <c r="AM9" s="16">
        <f>+AO9/$AO$3</f>
        <v>0.10650843063867764</v>
      </c>
      <c r="AN9" s="17">
        <f>IF(AK9=1,AM9,AM9+AN7)</f>
        <v>0.44457439456277048</v>
      </c>
      <c r="AO9" s="5">
        <f>SUM(G9:AJ9)</f>
        <v>4588.9969999999994</v>
      </c>
    </row>
    <row r="10" spans="1:41" x14ac:dyDescent="0.25">
      <c r="A10" s="1" t="s">
        <v>116</v>
      </c>
      <c r="B10" s="1" t="s">
        <v>81</v>
      </c>
      <c r="C10" s="1" t="s">
        <v>8</v>
      </c>
      <c r="D10" s="1" t="s">
        <v>40</v>
      </c>
      <c r="E10" s="34" t="s">
        <v>21</v>
      </c>
      <c r="F10" s="1" t="s">
        <v>11</v>
      </c>
      <c r="G10" s="5">
        <v>-1</v>
      </c>
      <c r="H10" s="5">
        <v>-1</v>
      </c>
      <c r="I10" s="5">
        <v>-1</v>
      </c>
      <c r="J10" s="5">
        <v>-1</v>
      </c>
      <c r="K10" s="5">
        <v>-1</v>
      </c>
      <c r="L10" s="5">
        <v>-1</v>
      </c>
      <c r="M10" s="5">
        <v>-1</v>
      </c>
      <c r="N10" s="5">
        <v>-1</v>
      </c>
      <c r="O10" s="5">
        <v>-1</v>
      </c>
      <c r="P10" s="5">
        <v>-1</v>
      </c>
      <c r="Q10" s="5" t="s">
        <v>15</v>
      </c>
      <c r="R10" s="5" t="s">
        <v>15</v>
      </c>
      <c r="S10" s="5" t="s">
        <v>15</v>
      </c>
      <c r="T10" s="5" t="s">
        <v>15</v>
      </c>
      <c r="U10" s="5" t="s">
        <v>15</v>
      </c>
      <c r="V10" s="5" t="s">
        <v>15</v>
      </c>
      <c r="W10" s="5">
        <v>-1</v>
      </c>
      <c r="X10" s="5">
        <v>-1</v>
      </c>
      <c r="Y10" s="5">
        <v>-1</v>
      </c>
      <c r="Z10" s="5">
        <v>-1</v>
      </c>
      <c r="AA10" s="5">
        <v>-1</v>
      </c>
      <c r="AB10" s="5">
        <v>-1</v>
      </c>
      <c r="AC10" s="5">
        <v>-1</v>
      </c>
      <c r="AD10" s="5">
        <v>-1</v>
      </c>
      <c r="AE10" s="5">
        <v>-1</v>
      </c>
      <c r="AF10" s="5">
        <v>-1</v>
      </c>
      <c r="AG10" s="5">
        <v>-1</v>
      </c>
      <c r="AH10" s="5">
        <v>-1</v>
      </c>
      <c r="AI10" s="5">
        <v>-1</v>
      </c>
      <c r="AJ10" s="5">
        <v>-1</v>
      </c>
      <c r="AK10" s="1">
        <v>3</v>
      </c>
    </row>
    <row r="11" spans="1:41" x14ac:dyDescent="0.25">
      <c r="A11" s="1" t="s">
        <v>116</v>
      </c>
      <c r="B11" s="1" t="s">
        <v>81</v>
      </c>
      <c r="C11" s="1" t="s">
        <v>8</v>
      </c>
      <c r="D11" s="1" t="s">
        <v>153</v>
      </c>
      <c r="E11" s="34" t="s">
        <v>21</v>
      </c>
      <c r="F11" s="1" t="s">
        <v>10</v>
      </c>
      <c r="G11" s="5">
        <v>201.2</v>
      </c>
      <c r="H11" s="5">
        <v>59.7</v>
      </c>
      <c r="I11" s="5">
        <v>97</v>
      </c>
      <c r="J11" s="5">
        <v>76</v>
      </c>
      <c r="K11" s="5">
        <v>69.099999999999994</v>
      </c>
      <c r="L11" s="5">
        <v>106.4</v>
      </c>
      <c r="M11" s="5">
        <v>278.10000000000002</v>
      </c>
      <c r="N11" s="5">
        <v>531</v>
      </c>
      <c r="O11" s="5">
        <v>412</v>
      </c>
      <c r="P11" s="5">
        <v>325</v>
      </c>
      <c r="Q11" s="5">
        <v>346.70499999999998</v>
      </c>
      <c r="R11" s="5">
        <v>208.25800000000001</v>
      </c>
      <c r="S11" s="5">
        <v>415.41800000000001</v>
      </c>
      <c r="T11" s="5">
        <v>81.706999999999994</v>
      </c>
      <c r="U11" s="5">
        <v>58.576999999999998</v>
      </c>
      <c r="V11" s="5">
        <v>75.332999999999998</v>
      </c>
      <c r="W11" s="5">
        <v>73.346999999999994</v>
      </c>
      <c r="X11" s="5">
        <v>69.727000000000004</v>
      </c>
      <c r="Y11" s="5">
        <v>135.47399999999999</v>
      </c>
      <c r="Z11" s="5">
        <v>106.41800000000001</v>
      </c>
      <c r="AA11" s="5">
        <v>76.034000000000006</v>
      </c>
      <c r="AB11" s="5">
        <v>56.521999999999998</v>
      </c>
      <c r="AC11" s="5">
        <v>71.616</v>
      </c>
      <c r="AD11" s="5">
        <v>58.728000000000002</v>
      </c>
      <c r="AE11" s="5">
        <v>39.426000000000002</v>
      </c>
      <c r="AF11" s="5">
        <v>43.444000000000003</v>
      </c>
      <c r="AG11" s="5">
        <v>17.260000000000002</v>
      </c>
      <c r="AH11" s="5">
        <v>27.695</v>
      </c>
      <c r="AI11" s="5">
        <v>24.233000000000001</v>
      </c>
      <c r="AJ11" s="5">
        <v>10</v>
      </c>
      <c r="AK11" s="5">
        <v>4</v>
      </c>
      <c r="AM11" s="16">
        <f>+AO11/$AO$3</f>
        <v>9.635252368630455E-2</v>
      </c>
      <c r="AN11" s="17">
        <f>IF(AK11=1,AM11,AM11+AN9)</f>
        <v>0.54092691824907502</v>
      </c>
      <c r="AO11" s="5">
        <f>SUM(G11:AJ11)</f>
        <v>4151.4220000000005</v>
      </c>
    </row>
    <row r="12" spans="1:41" x14ac:dyDescent="0.25">
      <c r="A12" s="1" t="s">
        <v>116</v>
      </c>
      <c r="B12" s="1" t="s">
        <v>81</v>
      </c>
      <c r="C12" s="1" t="s">
        <v>8</v>
      </c>
      <c r="D12" s="1" t="s">
        <v>153</v>
      </c>
      <c r="E12" s="34" t="s">
        <v>21</v>
      </c>
      <c r="F12" s="1" t="s">
        <v>11</v>
      </c>
      <c r="G12" s="5" t="s">
        <v>15</v>
      </c>
      <c r="H12" s="5" t="s">
        <v>15</v>
      </c>
      <c r="I12" s="5" t="s">
        <v>15</v>
      </c>
      <c r="J12" s="5" t="s">
        <v>15</v>
      </c>
      <c r="K12" s="5" t="s">
        <v>15</v>
      </c>
      <c r="L12" s="5" t="s">
        <v>15</v>
      </c>
      <c r="M12" s="5" t="s">
        <v>13</v>
      </c>
      <c r="N12" s="5" t="s">
        <v>13</v>
      </c>
      <c r="O12" s="5" t="s">
        <v>13</v>
      </c>
      <c r="P12" s="5" t="s">
        <v>15</v>
      </c>
      <c r="Q12" s="5" t="s">
        <v>15</v>
      </c>
      <c r="R12" s="5" t="s">
        <v>15</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15</v>
      </c>
      <c r="AG12" s="5" t="s">
        <v>13</v>
      </c>
      <c r="AH12" s="5" t="s">
        <v>13</v>
      </c>
      <c r="AI12" s="5" t="s">
        <v>15</v>
      </c>
      <c r="AJ12" s="5" t="s">
        <v>15</v>
      </c>
      <c r="AK12" s="1">
        <v>4</v>
      </c>
    </row>
    <row r="13" spans="1:41" x14ac:dyDescent="0.25">
      <c r="A13" s="1" t="s">
        <v>116</v>
      </c>
      <c r="B13" s="1" t="s">
        <v>81</v>
      </c>
      <c r="C13" s="1" t="s">
        <v>8</v>
      </c>
      <c r="D13" s="1" t="s">
        <v>27</v>
      </c>
      <c r="E13" s="34" t="s">
        <v>22</v>
      </c>
      <c r="F13" s="1" t="s">
        <v>10</v>
      </c>
      <c r="G13" s="5">
        <v>60</v>
      </c>
      <c r="H13" s="5">
        <v>65</v>
      </c>
      <c r="I13" s="5">
        <v>41</v>
      </c>
      <c r="J13" s="5">
        <v>88</v>
      </c>
      <c r="K13" s="5">
        <v>113.965</v>
      </c>
      <c r="L13" s="5">
        <v>182</v>
      </c>
      <c r="M13" s="5">
        <v>140</v>
      </c>
      <c r="N13" s="5">
        <v>71</v>
      </c>
      <c r="O13" s="5">
        <v>63.6</v>
      </c>
      <c r="P13" s="5">
        <v>88.4</v>
      </c>
      <c r="Q13" s="5">
        <v>93.2</v>
      </c>
      <c r="R13" s="5">
        <v>121.58799999999999</v>
      </c>
      <c r="S13" s="5">
        <v>130.83699999999999</v>
      </c>
      <c r="T13" s="5">
        <v>135</v>
      </c>
      <c r="U13" s="5">
        <v>185.88</v>
      </c>
      <c r="V13" s="5">
        <v>113</v>
      </c>
      <c r="W13" s="5">
        <v>96.4</v>
      </c>
      <c r="X13" s="5">
        <v>88.721000000000004</v>
      </c>
      <c r="Y13" s="5">
        <v>92.331000000000003</v>
      </c>
      <c r="Z13" s="5">
        <v>139.36699999999999</v>
      </c>
      <c r="AA13" s="5">
        <v>78.864000000000004</v>
      </c>
      <c r="AB13" s="5">
        <v>117.67700000000001</v>
      </c>
      <c r="AC13" s="5">
        <v>73.304000000000002</v>
      </c>
      <c r="AD13" s="5">
        <v>58.456000000000003</v>
      </c>
      <c r="AE13" s="5">
        <v>156.13900000000001</v>
      </c>
      <c r="AF13" s="5">
        <v>153.03100000000001</v>
      </c>
      <c r="AG13" s="5">
        <v>108.03700000000001</v>
      </c>
      <c r="AH13" s="5">
        <v>32.959000000000003</v>
      </c>
      <c r="AI13" s="5">
        <v>118.684</v>
      </c>
      <c r="AJ13" s="5">
        <v>89.902000000000001</v>
      </c>
      <c r="AK13" s="5">
        <v>5</v>
      </c>
      <c r="AM13" s="16">
        <f>+AO13/$AO$3</f>
        <v>7.1864620338741664E-2</v>
      </c>
      <c r="AN13" s="17">
        <f>IF(AK13=1,AM13,AM13+AN11)</f>
        <v>0.61279153858781665</v>
      </c>
      <c r="AO13" s="5">
        <f>SUM(G13:AJ13)</f>
        <v>3096.3420000000006</v>
      </c>
    </row>
    <row r="14" spans="1:41" x14ac:dyDescent="0.25">
      <c r="A14" s="1" t="s">
        <v>116</v>
      </c>
      <c r="B14" s="1" t="s">
        <v>81</v>
      </c>
      <c r="C14" s="1" t="s">
        <v>8</v>
      </c>
      <c r="D14" s="1" t="s">
        <v>27</v>
      </c>
      <c r="E14" s="34" t="s">
        <v>22</v>
      </c>
      <c r="F14" s="1" t="s">
        <v>11</v>
      </c>
      <c r="G14" s="5" t="s">
        <v>13</v>
      </c>
      <c r="H14" s="5" t="s">
        <v>13</v>
      </c>
      <c r="I14" s="5" t="s">
        <v>13</v>
      </c>
      <c r="J14" s="5" t="s">
        <v>13</v>
      </c>
      <c r="K14" s="5" t="s">
        <v>13</v>
      </c>
      <c r="L14" s="5" t="s">
        <v>13</v>
      </c>
      <c r="M14" s="5" t="s">
        <v>13</v>
      </c>
      <c r="N14" s="5" t="s">
        <v>13</v>
      </c>
      <c r="O14" s="5" t="s">
        <v>13</v>
      </c>
      <c r="P14" s="5" t="s">
        <v>24</v>
      </c>
      <c r="Q14" s="5" t="s">
        <v>24</v>
      </c>
      <c r="R14" s="5" t="s">
        <v>24</v>
      </c>
      <c r="S14" s="5" t="s">
        <v>24</v>
      </c>
      <c r="T14" s="5" t="s">
        <v>24</v>
      </c>
      <c r="U14" s="5" t="s">
        <v>24</v>
      </c>
      <c r="V14" s="5" t="s">
        <v>24</v>
      </c>
      <c r="W14" s="5" t="s">
        <v>24</v>
      </c>
      <c r="X14" s="5" t="s">
        <v>13</v>
      </c>
      <c r="Y14" s="5" t="s">
        <v>13</v>
      </c>
      <c r="Z14" s="5" t="s">
        <v>13</v>
      </c>
      <c r="AA14" s="5" t="s">
        <v>13</v>
      </c>
      <c r="AB14" s="5" t="s">
        <v>15</v>
      </c>
      <c r="AC14" s="5" t="s">
        <v>24</v>
      </c>
      <c r="AD14" s="5" t="s">
        <v>24</v>
      </c>
      <c r="AE14" s="5" t="s">
        <v>24</v>
      </c>
      <c r="AF14" s="5" t="s">
        <v>24</v>
      </c>
      <c r="AG14" s="5" t="s">
        <v>24</v>
      </c>
      <c r="AH14" s="5" t="s">
        <v>24</v>
      </c>
      <c r="AI14" s="5" t="s">
        <v>24</v>
      </c>
      <c r="AJ14" s="5" t="s">
        <v>24</v>
      </c>
      <c r="AK14" s="1">
        <v>5</v>
      </c>
    </row>
    <row r="15" spans="1:41" x14ac:dyDescent="0.25">
      <c r="A15" s="1" t="s">
        <v>116</v>
      </c>
      <c r="B15" s="1" t="s">
        <v>81</v>
      </c>
      <c r="C15" s="1" t="s">
        <v>8</v>
      </c>
      <c r="D15" s="1" t="s">
        <v>153</v>
      </c>
      <c r="E15" s="34" t="s">
        <v>32</v>
      </c>
      <c r="F15" s="1" t="s">
        <v>10</v>
      </c>
      <c r="G15" s="5">
        <v>21</v>
      </c>
      <c r="H15" s="5">
        <v>41</v>
      </c>
      <c r="I15" s="5">
        <v>143</v>
      </c>
      <c r="J15" s="5">
        <v>224</v>
      </c>
      <c r="K15" s="5">
        <v>67</v>
      </c>
      <c r="L15" s="5">
        <v>78</v>
      </c>
      <c r="M15" s="5">
        <v>78</v>
      </c>
      <c r="N15" s="5">
        <v>67</v>
      </c>
      <c r="P15" s="5">
        <v>222.3</v>
      </c>
      <c r="Q15" s="5">
        <v>237.9</v>
      </c>
      <c r="R15" s="5">
        <v>325.608</v>
      </c>
      <c r="S15" s="5">
        <v>7.0000000000000007E-2</v>
      </c>
      <c r="T15" s="5">
        <v>57.902999999999999</v>
      </c>
      <c r="U15" s="5">
        <v>59.85</v>
      </c>
      <c r="V15" s="5">
        <v>192.60900000000001</v>
      </c>
      <c r="W15" s="5">
        <v>359.98399999999998</v>
      </c>
      <c r="X15" s="5">
        <v>1.2709999999999999</v>
      </c>
      <c r="Y15" s="5">
        <v>0.223</v>
      </c>
      <c r="Z15" s="5">
        <v>0.314</v>
      </c>
      <c r="AF15" s="5">
        <v>4.2000000000000003E-2</v>
      </c>
      <c r="AK15" s="5">
        <v>6</v>
      </c>
      <c r="AM15" s="16">
        <f>+AO15/$AO$3</f>
        <v>5.0528848705777861E-2</v>
      </c>
      <c r="AN15" s="17">
        <f>IF(AK15=1,AM15,AM15+AN13)</f>
        <v>0.66332038729359455</v>
      </c>
      <c r="AO15" s="5">
        <f>SUM(G15:AJ15)</f>
        <v>2177.0739999999996</v>
      </c>
    </row>
    <row r="16" spans="1:41" x14ac:dyDescent="0.25">
      <c r="A16" s="1" t="s">
        <v>116</v>
      </c>
      <c r="B16" s="1" t="s">
        <v>81</v>
      </c>
      <c r="C16" s="1" t="s">
        <v>8</v>
      </c>
      <c r="D16" s="1" t="s">
        <v>153</v>
      </c>
      <c r="E16" s="34" t="s">
        <v>32</v>
      </c>
      <c r="F16" s="1" t="s">
        <v>11</v>
      </c>
      <c r="G16" s="5">
        <v>-1</v>
      </c>
      <c r="H16" s="5">
        <v>-1</v>
      </c>
      <c r="I16" s="5">
        <v>-1</v>
      </c>
      <c r="J16" s="5">
        <v>-1</v>
      </c>
      <c r="K16" s="5">
        <v>-1</v>
      </c>
      <c r="L16" s="5">
        <v>-1</v>
      </c>
      <c r="M16" s="5">
        <v>-1</v>
      </c>
      <c r="N16" s="5">
        <v>-1</v>
      </c>
      <c r="P16" s="5">
        <v>-1</v>
      </c>
      <c r="Q16" s="5">
        <v>-1</v>
      </c>
      <c r="R16" s="5">
        <v>-1</v>
      </c>
      <c r="S16" s="5">
        <v>-1</v>
      </c>
      <c r="T16" s="5">
        <v>-1</v>
      </c>
      <c r="U16" s="5">
        <v>-1</v>
      </c>
      <c r="V16" s="5">
        <v>-1</v>
      </c>
      <c r="W16" s="5">
        <v>-1</v>
      </c>
      <c r="X16" s="5">
        <v>-1</v>
      </c>
      <c r="Y16" s="5">
        <v>-1</v>
      </c>
      <c r="Z16" s="5">
        <v>-1</v>
      </c>
      <c r="AF16" s="5">
        <v>-1</v>
      </c>
      <c r="AK16" s="1">
        <v>6</v>
      </c>
    </row>
    <row r="17" spans="1:41" x14ac:dyDescent="0.25">
      <c r="A17" s="1" t="s">
        <v>116</v>
      </c>
      <c r="B17" s="1" t="s">
        <v>81</v>
      </c>
      <c r="C17" s="1" t="s">
        <v>8</v>
      </c>
      <c r="D17" s="1" t="s">
        <v>217</v>
      </c>
      <c r="E17" s="34" t="s">
        <v>26</v>
      </c>
      <c r="F17" s="1" t="s">
        <v>10</v>
      </c>
      <c r="G17" s="5">
        <v>201.3</v>
      </c>
      <c r="H17" s="5">
        <v>178.6</v>
      </c>
      <c r="I17" s="5">
        <v>342.1</v>
      </c>
      <c r="J17" s="5">
        <v>230</v>
      </c>
      <c r="K17" s="5">
        <v>349.1</v>
      </c>
      <c r="L17" s="5">
        <v>266.8</v>
      </c>
      <c r="M17" s="5">
        <v>163</v>
      </c>
      <c r="N17" s="5">
        <v>75.7</v>
      </c>
      <c r="O17" s="5">
        <v>57.8</v>
      </c>
      <c r="P17" s="5">
        <v>103</v>
      </c>
      <c r="R17" s="5">
        <v>0.191</v>
      </c>
      <c r="S17" s="5">
        <v>8.6999999999999994E-2</v>
      </c>
      <c r="T17" s="5">
        <v>7.9000000000000001E-2</v>
      </c>
      <c r="U17" s="5">
        <v>2.7E-2</v>
      </c>
      <c r="V17" s="5">
        <v>3.254</v>
      </c>
      <c r="W17" s="5">
        <v>2.847</v>
      </c>
      <c r="X17" s="5">
        <v>6.5000000000000002E-2</v>
      </c>
      <c r="Y17" s="5">
        <v>0.04</v>
      </c>
      <c r="Z17" s="5">
        <v>7.0439999999999996</v>
      </c>
      <c r="AA17" s="5">
        <v>3.28</v>
      </c>
      <c r="AB17" s="5">
        <v>2.359</v>
      </c>
      <c r="AC17" s="5">
        <v>2.3340000000000001</v>
      </c>
      <c r="AD17" s="5">
        <v>2.66</v>
      </c>
      <c r="AE17" s="5">
        <v>2.7250000000000001</v>
      </c>
      <c r="AF17" s="5">
        <v>2.5710000000000002</v>
      </c>
      <c r="AG17" s="5">
        <v>2.63</v>
      </c>
      <c r="AH17" s="5">
        <v>1.202</v>
      </c>
      <c r="AI17" s="5">
        <v>1.282</v>
      </c>
      <c r="AJ17" s="5">
        <v>2.1469999999999998</v>
      </c>
      <c r="AK17" s="5">
        <v>7</v>
      </c>
      <c r="AM17" s="16">
        <f>+AO17/$AO$3</f>
        <v>4.6517082684598192E-2</v>
      </c>
      <c r="AN17" s="17">
        <f>IF(AK17=1,AM17,AM17+AN15)</f>
        <v>0.70983746997819275</v>
      </c>
      <c r="AO17" s="5">
        <f>SUM(G17:AJ17)</f>
        <v>2004.2239999999997</v>
      </c>
    </row>
    <row r="18" spans="1:41" x14ac:dyDescent="0.25">
      <c r="A18" s="1" t="s">
        <v>116</v>
      </c>
      <c r="B18" s="1" t="s">
        <v>81</v>
      </c>
      <c r="C18" s="1" t="s">
        <v>8</v>
      </c>
      <c r="D18" s="1" t="s">
        <v>217</v>
      </c>
      <c r="E18" s="34" t="s">
        <v>26</v>
      </c>
      <c r="F18" s="1" t="s">
        <v>11</v>
      </c>
      <c r="G18" s="5" t="s">
        <v>13</v>
      </c>
      <c r="H18" s="5" t="s">
        <v>13</v>
      </c>
      <c r="I18" s="5" t="s">
        <v>24</v>
      </c>
      <c r="J18" s="5" t="s">
        <v>13</v>
      </c>
      <c r="K18" s="5" t="s">
        <v>24</v>
      </c>
      <c r="L18" s="5" t="s">
        <v>13</v>
      </c>
      <c r="M18" s="5" t="s">
        <v>24</v>
      </c>
      <c r="N18" s="5" t="s">
        <v>24</v>
      </c>
      <c r="O18" s="5">
        <v>-1</v>
      </c>
      <c r="P18" s="5" t="s">
        <v>24</v>
      </c>
      <c r="Q18" s="5" t="s">
        <v>24</v>
      </c>
      <c r="R18" s="5" t="s">
        <v>24</v>
      </c>
      <c r="S18" s="5" t="s">
        <v>24</v>
      </c>
      <c r="T18" s="5" t="s">
        <v>24</v>
      </c>
      <c r="U18" s="5" t="s">
        <v>24</v>
      </c>
      <c r="V18" s="5" t="s">
        <v>24</v>
      </c>
      <c r="W18" s="5" t="s">
        <v>13</v>
      </c>
      <c r="X18" s="5" t="s">
        <v>24</v>
      </c>
      <c r="Y18" s="5" t="s">
        <v>24</v>
      </c>
      <c r="Z18" s="5" t="s">
        <v>24</v>
      </c>
      <c r="AA18" s="5" t="s">
        <v>24</v>
      </c>
      <c r="AB18" s="5" t="s">
        <v>24</v>
      </c>
      <c r="AC18" s="5" t="s">
        <v>24</v>
      </c>
      <c r="AD18" s="5" t="s">
        <v>24</v>
      </c>
      <c r="AE18" s="5" t="s">
        <v>24</v>
      </c>
      <c r="AF18" s="5" t="s">
        <v>24</v>
      </c>
      <c r="AG18" s="5" t="s">
        <v>24</v>
      </c>
      <c r="AH18" s="5" t="s">
        <v>24</v>
      </c>
      <c r="AI18" s="5" t="s">
        <v>24</v>
      </c>
      <c r="AJ18" s="5" t="s">
        <v>13</v>
      </c>
      <c r="AK18" s="1">
        <v>7</v>
      </c>
    </row>
    <row r="19" spans="1:41" x14ac:dyDescent="0.25">
      <c r="A19" s="1" t="s">
        <v>116</v>
      </c>
      <c r="B19" s="1" t="s">
        <v>81</v>
      </c>
      <c r="C19" s="1" t="s">
        <v>8</v>
      </c>
      <c r="D19" s="1" t="s">
        <v>35</v>
      </c>
      <c r="E19" s="34" t="s">
        <v>21</v>
      </c>
      <c r="F19" s="1" t="s">
        <v>10</v>
      </c>
      <c r="AD19" s="5">
        <v>415.221</v>
      </c>
      <c r="AF19" s="5">
        <v>460.85300000000001</v>
      </c>
      <c r="AG19" s="5">
        <v>377.99700000000001</v>
      </c>
      <c r="AH19" s="5">
        <v>416.68</v>
      </c>
      <c r="AI19" s="5">
        <v>197.834</v>
      </c>
      <c r="AJ19" s="5">
        <v>121.952</v>
      </c>
      <c r="AK19" s="5">
        <v>8</v>
      </c>
      <c r="AM19" s="16">
        <f>+AO19/$AO$3</f>
        <v>4.6199413945622873E-2</v>
      </c>
      <c r="AN19" s="17">
        <f>IF(AK19=1,AM19,AM19+AN17)</f>
        <v>0.75603688392381563</v>
      </c>
      <c r="AO19" s="5">
        <f>SUM(G19:AJ19)</f>
        <v>1990.5370000000003</v>
      </c>
    </row>
    <row r="20" spans="1:41" x14ac:dyDescent="0.25">
      <c r="A20" s="1" t="s">
        <v>116</v>
      </c>
      <c r="B20" s="1" t="s">
        <v>81</v>
      </c>
      <c r="C20" s="1" t="s">
        <v>8</v>
      </c>
      <c r="D20" s="1" t="s">
        <v>35</v>
      </c>
      <c r="E20" s="34" t="s">
        <v>21</v>
      </c>
      <c r="F20" s="1" t="s">
        <v>11</v>
      </c>
      <c r="AD20" s="5">
        <v>-1</v>
      </c>
      <c r="AF20" s="5">
        <v>-1</v>
      </c>
      <c r="AG20" s="5" t="s">
        <v>15</v>
      </c>
      <c r="AH20" s="5" t="s">
        <v>15</v>
      </c>
      <c r="AI20" s="5" t="s">
        <v>15</v>
      </c>
      <c r="AJ20" s="5" t="s">
        <v>15</v>
      </c>
      <c r="AK20" s="1">
        <v>8</v>
      </c>
    </row>
    <row r="21" spans="1:41" x14ac:dyDescent="0.25">
      <c r="A21" s="1" t="s">
        <v>116</v>
      </c>
      <c r="B21" s="1" t="s">
        <v>81</v>
      </c>
      <c r="C21" s="1" t="s">
        <v>30</v>
      </c>
      <c r="D21" s="1" t="s">
        <v>36</v>
      </c>
      <c r="E21" s="34" t="s">
        <v>21</v>
      </c>
      <c r="F21" s="1" t="s">
        <v>10</v>
      </c>
      <c r="K21" s="5">
        <v>100.7</v>
      </c>
      <c r="L21" s="5">
        <v>88.9</v>
      </c>
      <c r="M21" s="5">
        <v>26.5</v>
      </c>
      <c r="N21" s="5">
        <v>66.8</v>
      </c>
      <c r="O21" s="5">
        <v>81</v>
      </c>
      <c r="P21" s="5">
        <v>260</v>
      </c>
      <c r="Q21" s="5">
        <v>91</v>
      </c>
      <c r="R21" s="5">
        <v>144</v>
      </c>
      <c r="S21" s="5">
        <v>165</v>
      </c>
      <c r="T21" s="5">
        <v>133.333</v>
      </c>
      <c r="U21" s="5">
        <v>147.44399999999999</v>
      </c>
      <c r="AK21" s="5">
        <v>9</v>
      </c>
      <c r="AM21" s="16">
        <f>+AO21/$AO$3</f>
        <v>3.0280930617382854E-2</v>
      </c>
      <c r="AN21" s="17">
        <f>IF(AK21=1,AM21,AM21+AN19)</f>
        <v>0.78631781454119853</v>
      </c>
      <c r="AO21" s="5">
        <f>SUM(G21:AJ21)</f>
        <v>1304.6770000000001</v>
      </c>
    </row>
    <row r="22" spans="1:41" x14ac:dyDescent="0.25">
      <c r="A22" s="1" t="s">
        <v>116</v>
      </c>
      <c r="B22" s="1" t="s">
        <v>81</v>
      </c>
      <c r="C22" s="1" t="s">
        <v>30</v>
      </c>
      <c r="D22" s="1" t="s">
        <v>36</v>
      </c>
      <c r="E22" s="34" t="s">
        <v>21</v>
      </c>
      <c r="F22" s="1" t="s">
        <v>11</v>
      </c>
      <c r="K22" s="5">
        <v>-1</v>
      </c>
      <c r="L22" s="5">
        <v>-1</v>
      </c>
      <c r="M22" s="5">
        <v>-1</v>
      </c>
      <c r="N22" s="5">
        <v>-1</v>
      </c>
      <c r="O22" s="5">
        <v>-1</v>
      </c>
      <c r="P22" s="5">
        <v>-1</v>
      </c>
      <c r="Q22" s="5">
        <v>-1</v>
      </c>
      <c r="R22" s="5">
        <v>-1</v>
      </c>
      <c r="S22" s="5">
        <v>-1</v>
      </c>
      <c r="T22" s="5">
        <v>-1</v>
      </c>
      <c r="U22" s="5">
        <v>-1</v>
      </c>
      <c r="AK22" s="1">
        <v>9</v>
      </c>
    </row>
    <row r="23" spans="1:41" x14ac:dyDescent="0.25">
      <c r="A23" s="1" t="s">
        <v>116</v>
      </c>
      <c r="B23" s="1" t="s">
        <v>81</v>
      </c>
      <c r="C23" s="1" t="s">
        <v>8</v>
      </c>
      <c r="D23" s="1" t="s">
        <v>52</v>
      </c>
      <c r="E23" s="34" t="s">
        <v>21</v>
      </c>
      <c r="F23" s="1" t="s">
        <v>10</v>
      </c>
      <c r="G23" s="5">
        <v>2</v>
      </c>
      <c r="H23" s="5">
        <v>19</v>
      </c>
      <c r="I23" s="5">
        <v>19</v>
      </c>
      <c r="J23" s="5">
        <v>10</v>
      </c>
      <c r="K23" s="5">
        <v>9</v>
      </c>
      <c r="L23" s="5">
        <v>64.599999999999994</v>
      </c>
      <c r="M23" s="5">
        <v>40</v>
      </c>
      <c r="N23" s="5">
        <v>117.5</v>
      </c>
      <c r="O23" s="5">
        <v>35.594000000000001</v>
      </c>
      <c r="P23" s="5">
        <v>33.734000000000002</v>
      </c>
      <c r="Q23" s="5">
        <v>45.396999999999998</v>
      </c>
      <c r="R23" s="5">
        <v>51.026000000000003</v>
      </c>
      <c r="S23" s="5">
        <v>54.69</v>
      </c>
      <c r="T23" s="5">
        <v>41.548000000000002</v>
      </c>
      <c r="U23" s="5">
        <v>46.597999999999999</v>
      </c>
      <c r="V23" s="5">
        <v>45.21</v>
      </c>
      <c r="W23" s="5">
        <v>47.999000000000002</v>
      </c>
      <c r="X23" s="5">
        <v>33.941000000000003</v>
      </c>
      <c r="Y23" s="5">
        <v>32.484999999999999</v>
      </c>
      <c r="Z23" s="5">
        <v>51.174999999999997</v>
      </c>
      <c r="AA23" s="5">
        <v>63.194000000000003</v>
      </c>
      <c r="AB23" s="5">
        <v>41.917999999999999</v>
      </c>
      <c r="AC23" s="5">
        <v>35.268000000000001</v>
      </c>
      <c r="AD23" s="5">
        <v>46.703000000000003</v>
      </c>
      <c r="AE23" s="5">
        <v>51.122</v>
      </c>
      <c r="AF23" s="5">
        <v>24.303000000000001</v>
      </c>
      <c r="AG23" s="5">
        <v>26.622</v>
      </c>
      <c r="AH23" s="5">
        <v>19.765999999999998</v>
      </c>
      <c r="AI23" s="5">
        <v>23.602</v>
      </c>
      <c r="AJ23" s="5">
        <v>17.408000000000001</v>
      </c>
      <c r="AK23" s="5">
        <v>10</v>
      </c>
      <c r="AM23" s="16">
        <f>+AO23/$AO$3</f>
        <v>2.6700304692294789E-2</v>
      </c>
      <c r="AN23" s="17">
        <f>IF(AK23=1,AM23,AM23+AN21)</f>
        <v>0.81301811923349332</v>
      </c>
      <c r="AO23" s="5">
        <f>SUM(G23:AJ23)</f>
        <v>1150.4030000000002</v>
      </c>
    </row>
    <row r="24" spans="1:41" x14ac:dyDescent="0.25">
      <c r="A24" s="1" t="s">
        <v>116</v>
      </c>
      <c r="B24" s="1" t="s">
        <v>81</v>
      </c>
      <c r="C24" s="1" t="s">
        <v>8</v>
      </c>
      <c r="D24" s="1" t="s">
        <v>52</v>
      </c>
      <c r="E24" s="34" t="s">
        <v>21</v>
      </c>
      <c r="F24" s="1" t="s">
        <v>11</v>
      </c>
      <c r="G24" s="5" t="s">
        <v>15</v>
      </c>
      <c r="H24" s="5" t="s">
        <v>15</v>
      </c>
      <c r="I24" s="5" t="s">
        <v>15</v>
      </c>
      <c r="J24" s="5" t="s">
        <v>15</v>
      </c>
      <c r="K24" s="5" t="s">
        <v>15</v>
      </c>
      <c r="L24" s="5" t="s">
        <v>15</v>
      </c>
      <c r="M24" s="5" t="s">
        <v>15</v>
      </c>
      <c r="N24" s="5" t="s">
        <v>15</v>
      </c>
      <c r="O24" s="5" t="s">
        <v>15</v>
      </c>
      <c r="P24" s="5" t="s">
        <v>15</v>
      </c>
      <c r="Q24" s="5" t="s">
        <v>15</v>
      </c>
      <c r="R24" s="5" t="s">
        <v>15</v>
      </c>
      <c r="S24" s="5" t="s">
        <v>15</v>
      </c>
      <c r="T24" s="5" t="s">
        <v>15</v>
      </c>
      <c r="U24" s="5" t="s">
        <v>12</v>
      </c>
      <c r="V24" s="5" t="s">
        <v>15</v>
      </c>
      <c r="W24" s="5" t="s">
        <v>15</v>
      </c>
      <c r="X24" s="5" t="s">
        <v>15</v>
      </c>
      <c r="Y24" s="5" t="s">
        <v>15</v>
      </c>
      <c r="Z24" s="5" t="s">
        <v>15</v>
      </c>
      <c r="AA24" s="5" t="s">
        <v>15</v>
      </c>
      <c r="AB24" s="5" t="s">
        <v>15</v>
      </c>
      <c r="AC24" s="5" t="s">
        <v>13</v>
      </c>
      <c r="AD24" s="5" t="s">
        <v>13</v>
      </c>
      <c r="AE24" s="5" t="s">
        <v>13</v>
      </c>
      <c r="AF24" s="5" t="s">
        <v>13</v>
      </c>
      <c r="AG24" s="5" t="s">
        <v>13</v>
      </c>
      <c r="AH24" s="5" t="s">
        <v>13</v>
      </c>
      <c r="AI24" s="5" t="s">
        <v>13</v>
      </c>
      <c r="AJ24" s="5" t="s">
        <v>13</v>
      </c>
      <c r="AK24" s="1">
        <v>10</v>
      </c>
    </row>
    <row r="25" spans="1:41" x14ac:dyDescent="0.25">
      <c r="A25" s="1" t="s">
        <v>116</v>
      </c>
      <c r="B25" s="1" t="s">
        <v>81</v>
      </c>
      <c r="C25" s="1" t="s">
        <v>8</v>
      </c>
      <c r="D25" s="1" t="s">
        <v>43</v>
      </c>
      <c r="E25" s="34" t="s">
        <v>21</v>
      </c>
      <c r="F25" s="1" t="s">
        <v>10</v>
      </c>
      <c r="G25" s="5">
        <v>50</v>
      </c>
      <c r="H25" s="5">
        <v>46</v>
      </c>
      <c r="I25" s="5">
        <v>74</v>
      </c>
      <c r="J25" s="5">
        <v>25</v>
      </c>
      <c r="K25" s="5">
        <v>70.8</v>
      </c>
      <c r="L25" s="5">
        <v>58.1</v>
      </c>
      <c r="M25" s="5">
        <v>43.9</v>
      </c>
      <c r="N25" s="5">
        <v>44</v>
      </c>
      <c r="O25" s="5">
        <v>42.4</v>
      </c>
      <c r="P25" s="5">
        <v>26.35</v>
      </c>
      <c r="Q25" s="5">
        <v>26.5</v>
      </c>
      <c r="R25" s="5">
        <v>26.425000000000001</v>
      </c>
      <c r="S25" s="5">
        <v>42.188000000000002</v>
      </c>
      <c r="T25" s="5">
        <v>57.95</v>
      </c>
      <c r="U25" s="5">
        <v>42.188000000000002</v>
      </c>
      <c r="X25" s="5">
        <v>16.056000000000001</v>
      </c>
      <c r="Y25" s="5">
        <v>29.248999999999999</v>
      </c>
      <c r="Z25" s="5">
        <v>24.724</v>
      </c>
      <c r="AA25" s="5">
        <v>35.319000000000003</v>
      </c>
      <c r="AB25" s="5">
        <v>37.048999999999999</v>
      </c>
      <c r="AC25" s="5">
        <v>52.529000000000003</v>
      </c>
      <c r="AD25" s="5">
        <v>45.119</v>
      </c>
      <c r="AE25" s="5">
        <v>34.024999999999999</v>
      </c>
      <c r="AF25" s="5">
        <v>18.928000000000001</v>
      </c>
      <c r="AG25" s="5">
        <v>12.355</v>
      </c>
      <c r="AH25" s="5">
        <v>14.454000000000001</v>
      </c>
      <c r="AI25" s="5">
        <v>17.544</v>
      </c>
      <c r="AJ25" s="5">
        <v>17.215</v>
      </c>
      <c r="AK25" s="5">
        <v>11</v>
      </c>
      <c r="AM25" s="16">
        <f>+AO25/$AO$3</f>
        <v>2.3914326409863063E-2</v>
      </c>
      <c r="AN25" s="17">
        <f>IF(AK25=1,AM25,AM25+AN23)</f>
        <v>0.83693244564335634</v>
      </c>
      <c r="AO25" s="5">
        <f>SUM(G25:AJ25)</f>
        <v>1030.367</v>
      </c>
    </row>
    <row r="26" spans="1:41" x14ac:dyDescent="0.25">
      <c r="A26" s="1" t="s">
        <v>116</v>
      </c>
      <c r="B26" s="1" t="s">
        <v>81</v>
      </c>
      <c r="C26" s="1" t="s">
        <v>8</v>
      </c>
      <c r="D26" s="1" t="s">
        <v>43</v>
      </c>
      <c r="E26" s="34" t="s">
        <v>21</v>
      </c>
      <c r="F26" s="1" t="s">
        <v>11</v>
      </c>
      <c r="G26" s="5">
        <v>-1</v>
      </c>
      <c r="H26" s="5">
        <v>-1</v>
      </c>
      <c r="I26" s="5">
        <v>-1</v>
      </c>
      <c r="J26" s="5">
        <v>-1</v>
      </c>
      <c r="K26" s="5">
        <v>-1</v>
      </c>
      <c r="L26" s="5">
        <v>-1</v>
      </c>
      <c r="M26" s="5">
        <v>-1</v>
      </c>
      <c r="N26" s="5">
        <v>-1</v>
      </c>
      <c r="O26" s="5">
        <v>-1</v>
      </c>
      <c r="P26" s="5">
        <v>-1</v>
      </c>
      <c r="Q26" s="5">
        <v>-1</v>
      </c>
      <c r="R26" s="5">
        <v>-1</v>
      </c>
      <c r="S26" s="5">
        <v>-1</v>
      </c>
      <c r="T26" s="5">
        <v>-1</v>
      </c>
      <c r="U26" s="5">
        <v>-1</v>
      </c>
      <c r="X26" s="5">
        <v>-1</v>
      </c>
      <c r="Y26" s="5" t="s">
        <v>15</v>
      </c>
      <c r="Z26" s="5" t="s">
        <v>15</v>
      </c>
      <c r="AA26" s="5" t="s">
        <v>15</v>
      </c>
      <c r="AB26" s="5" t="s">
        <v>15</v>
      </c>
      <c r="AC26" s="5" t="s">
        <v>15</v>
      </c>
      <c r="AD26" s="5" t="s">
        <v>15</v>
      </c>
      <c r="AE26" s="5" t="s">
        <v>15</v>
      </c>
      <c r="AF26" s="5" t="s">
        <v>15</v>
      </c>
      <c r="AG26" s="5" t="s">
        <v>15</v>
      </c>
      <c r="AH26" s="5" t="s">
        <v>15</v>
      </c>
      <c r="AI26" s="5" t="s">
        <v>15</v>
      </c>
      <c r="AJ26" s="5" t="s">
        <v>15</v>
      </c>
      <c r="AK26" s="1">
        <v>11</v>
      </c>
    </row>
    <row r="27" spans="1:41" x14ac:dyDescent="0.25">
      <c r="A27" s="1" t="s">
        <v>116</v>
      </c>
      <c r="B27" s="1" t="s">
        <v>81</v>
      </c>
      <c r="C27" s="1" t="s">
        <v>30</v>
      </c>
      <c r="D27" s="1" t="s">
        <v>122</v>
      </c>
      <c r="E27" s="34" t="s">
        <v>21</v>
      </c>
      <c r="F27" s="1" t="s">
        <v>10</v>
      </c>
      <c r="N27" s="5">
        <v>297.01900000000001</v>
      </c>
      <c r="O27" s="5">
        <v>267.93900000000002</v>
      </c>
      <c r="T27" s="5">
        <v>67.599999999999994</v>
      </c>
      <c r="U27" s="5">
        <v>81.058999999999997</v>
      </c>
      <c r="V27" s="5">
        <v>251.535</v>
      </c>
      <c r="W27" s="5">
        <v>17.140999999999998</v>
      </c>
      <c r="Y27" s="5">
        <v>21.312999999999999</v>
      </c>
      <c r="AK27" s="5">
        <v>12</v>
      </c>
      <c r="AM27" s="16">
        <f>+AO27/$AO$3</f>
        <v>2.3293216369407243E-2</v>
      </c>
      <c r="AN27" s="17">
        <f>IF(AK27=1,AM27,AM27+AN25)</f>
        <v>0.86022566201276363</v>
      </c>
      <c r="AO27" s="5">
        <f>SUM(G27:AJ27)</f>
        <v>1003.606</v>
      </c>
    </row>
    <row r="28" spans="1:41" x14ac:dyDescent="0.25">
      <c r="A28" s="1" t="s">
        <v>116</v>
      </c>
      <c r="B28" s="1" t="s">
        <v>81</v>
      </c>
      <c r="C28" s="1" t="s">
        <v>30</v>
      </c>
      <c r="D28" s="1" t="s">
        <v>122</v>
      </c>
      <c r="E28" s="34" t="s">
        <v>21</v>
      </c>
      <c r="F28" s="1" t="s">
        <v>11</v>
      </c>
      <c r="N28" s="5">
        <v>-1</v>
      </c>
      <c r="O28" s="5">
        <v>-1</v>
      </c>
      <c r="T28" s="5">
        <v>-1</v>
      </c>
      <c r="U28" s="5">
        <v>-1</v>
      </c>
      <c r="V28" s="5">
        <v>-1</v>
      </c>
      <c r="W28" s="5">
        <v>-1</v>
      </c>
      <c r="Y28" s="5">
        <v>-1</v>
      </c>
      <c r="AK28" s="1">
        <v>12</v>
      </c>
    </row>
    <row r="29" spans="1:41" x14ac:dyDescent="0.25">
      <c r="A29" s="1" t="s">
        <v>116</v>
      </c>
      <c r="B29" s="1" t="s">
        <v>81</v>
      </c>
      <c r="C29" s="1" t="s">
        <v>30</v>
      </c>
      <c r="D29" s="1" t="s">
        <v>31</v>
      </c>
      <c r="E29" s="34" t="s">
        <v>21</v>
      </c>
      <c r="F29" s="1" t="s">
        <v>10</v>
      </c>
      <c r="G29" s="5">
        <v>42</v>
      </c>
      <c r="H29" s="5">
        <v>46</v>
      </c>
      <c r="I29" s="5">
        <v>37</v>
      </c>
      <c r="J29" s="5">
        <v>37</v>
      </c>
      <c r="K29" s="5">
        <v>40</v>
      </c>
      <c r="L29" s="5">
        <v>28</v>
      </c>
      <c r="M29" s="5">
        <v>196</v>
      </c>
      <c r="N29" s="5">
        <v>208</v>
      </c>
      <c r="O29" s="5">
        <v>68</v>
      </c>
      <c r="P29" s="5">
        <v>32</v>
      </c>
      <c r="Q29" s="5">
        <v>17.7</v>
      </c>
      <c r="R29" s="5">
        <v>49.7</v>
      </c>
      <c r="S29" s="5">
        <v>72</v>
      </c>
      <c r="T29" s="5">
        <v>46.6</v>
      </c>
      <c r="U29" s="5">
        <v>56.1</v>
      </c>
      <c r="AK29" s="5">
        <v>13</v>
      </c>
      <c r="AM29" s="16">
        <f>+AO29/$AO$3</f>
        <v>2.2654815234443012E-2</v>
      </c>
      <c r="AN29" s="17">
        <f>IF(AK29=1,AM29,AM29+AN27)</f>
        <v>0.88288047724720664</v>
      </c>
      <c r="AO29" s="5">
        <f>SUM(G29:AJ29)</f>
        <v>976.10000000000014</v>
      </c>
    </row>
    <row r="30" spans="1:41" x14ac:dyDescent="0.25">
      <c r="A30" s="1" t="s">
        <v>116</v>
      </c>
      <c r="B30" s="1" t="s">
        <v>81</v>
      </c>
      <c r="C30" s="1" t="s">
        <v>30</v>
      </c>
      <c r="D30" s="1" t="s">
        <v>31</v>
      </c>
      <c r="E30" s="34" t="s">
        <v>21</v>
      </c>
      <c r="F30" s="1" t="s">
        <v>11</v>
      </c>
      <c r="G30" s="5">
        <v>-1</v>
      </c>
      <c r="H30" s="5">
        <v>-1</v>
      </c>
      <c r="I30" s="5">
        <v>-1</v>
      </c>
      <c r="J30" s="5">
        <v>-1</v>
      </c>
      <c r="K30" s="5">
        <v>-1</v>
      </c>
      <c r="L30" s="5">
        <v>-1</v>
      </c>
      <c r="M30" s="5">
        <v>-1</v>
      </c>
      <c r="N30" s="5">
        <v>-1</v>
      </c>
      <c r="O30" s="5">
        <v>-1</v>
      </c>
      <c r="P30" s="5">
        <v>-1</v>
      </c>
      <c r="Q30" s="5">
        <v>-1</v>
      </c>
      <c r="R30" s="5">
        <v>-1</v>
      </c>
      <c r="S30" s="5">
        <v>-1</v>
      </c>
      <c r="T30" s="5">
        <v>-1</v>
      </c>
      <c r="U30" s="5">
        <v>-1</v>
      </c>
      <c r="AK30" s="1">
        <v>13</v>
      </c>
    </row>
    <row r="31" spans="1:41" x14ac:dyDescent="0.25">
      <c r="A31" s="1" t="s">
        <v>116</v>
      </c>
      <c r="B31" s="1" t="s">
        <v>81</v>
      </c>
      <c r="C31" s="1" t="s">
        <v>8</v>
      </c>
      <c r="D31" s="1" t="s">
        <v>41</v>
      </c>
      <c r="E31" s="34" t="s">
        <v>21</v>
      </c>
      <c r="F31" s="1" t="s">
        <v>10</v>
      </c>
      <c r="G31" s="5">
        <v>0.8</v>
      </c>
      <c r="H31" s="5">
        <v>2.1</v>
      </c>
      <c r="I31" s="5">
        <v>0.5</v>
      </c>
      <c r="J31" s="5">
        <v>3.5</v>
      </c>
      <c r="K31" s="5">
        <v>10.4</v>
      </c>
      <c r="L31" s="5">
        <v>24.7</v>
      </c>
      <c r="M31" s="5">
        <v>36.799999999999997</v>
      </c>
      <c r="N31" s="5">
        <v>2.9</v>
      </c>
      <c r="O31" s="5">
        <v>7</v>
      </c>
      <c r="P31" s="5">
        <v>6</v>
      </c>
      <c r="Q31" s="5">
        <v>7.3559999999999999</v>
      </c>
      <c r="R31" s="5">
        <v>10.340999999999999</v>
      </c>
      <c r="S31" s="5">
        <v>8.5050000000000008</v>
      </c>
      <c r="T31" s="5">
        <v>17.228000000000002</v>
      </c>
      <c r="U31" s="5">
        <v>12.997999999999999</v>
      </c>
      <c r="V31" s="5">
        <v>31.972999999999999</v>
      </c>
      <c r="W31" s="5">
        <v>15.84</v>
      </c>
      <c r="X31" s="5">
        <v>15.653</v>
      </c>
      <c r="Y31" s="5">
        <v>32.078000000000003</v>
      </c>
      <c r="Z31" s="5">
        <v>60.118000000000002</v>
      </c>
      <c r="AA31" s="5">
        <v>28.312999999999999</v>
      </c>
      <c r="AB31" s="5">
        <v>23.32</v>
      </c>
      <c r="AC31" s="5">
        <v>51.213000000000001</v>
      </c>
      <c r="AD31" s="5">
        <v>47.667999999999999</v>
      </c>
      <c r="AE31" s="5">
        <v>57.893000000000001</v>
      </c>
      <c r="AF31" s="5">
        <v>45.773000000000003</v>
      </c>
      <c r="AG31" s="5">
        <v>50.582999999999998</v>
      </c>
      <c r="AH31" s="5">
        <v>41.707000000000001</v>
      </c>
      <c r="AI31" s="5">
        <v>42.908999999999999</v>
      </c>
      <c r="AJ31" s="5">
        <v>36.558</v>
      </c>
      <c r="AK31" s="5">
        <v>14</v>
      </c>
      <c r="AM31" s="16">
        <f>+AO31/$AO$3</f>
        <v>1.7006244034717469E-2</v>
      </c>
      <c r="AN31" s="17">
        <f>IF(AK31=1,AM31,AM31+AN29)</f>
        <v>0.89988672128192415</v>
      </c>
      <c r="AO31" s="5">
        <f>SUM(G31:AJ31)</f>
        <v>732.72699999999998</v>
      </c>
    </row>
    <row r="32" spans="1:41" x14ac:dyDescent="0.25">
      <c r="A32" s="1" t="s">
        <v>116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E32" s="5" t="s">
        <v>15</v>
      </c>
      <c r="AF32" s="5" t="s">
        <v>15</v>
      </c>
      <c r="AG32" s="5" t="s">
        <v>15</v>
      </c>
      <c r="AH32" s="5">
        <v>-1</v>
      </c>
      <c r="AI32" s="5" t="s">
        <v>15</v>
      </c>
      <c r="AJ32" s="5" t="s">
        <v>15</v>
      </c>
      <c r="AK32" s="1">
        <v>14</v>
      </c>
    </row>
    <row r="33" spans="1:41" x14ac:dyDescent="0.25">
      <c r="A33" s="1" t="s">
        <v>116</v>
      </c>
      <c r="B33" s="1" t="s">
        <v>81</v>
      </c>
      <c r="C33" s="1" t="s">
        <v>19</v>
      </c>
      <c r="D33" s="1" t="s">
        <v>20</v>
      </c>
      <c r="E33" s="34" t="s">
        <v>21</v>
      </c>
      <c r="F33" s="1" t="s">
        <v>10</v>
      </c>
      <c r="G33" s="5">
        <v>111.696</v>
      </c>
      <c r="H33" s="5">
        <v>116.705</v>
      </c>
      <c r="I33" s="5">
        <v>19.033000000000001</v>
      </c>
      <c r="J33" s="5">
        <v>18.533000000000001</v>
      </c>
      <c r="K33" s="5">
        <v>2.004</v>
      </c>
      <c r="L33" s="5">
        <v>64.614000000000004</v>
      </c>
      <c r="M33" s="5">
        <v>16.529</v>
      </c>
      <c r="N33" s="5">
        <v>11.019</v>
      </c>
      <c r="O33" s="5">
        <v>33.118000000000002</v>
      </c>
      <c r="P33" s="5">
        <v>31.422000000000001</v>
      </c>
      <c r="Q33" s="5">
        <v>12.823</v>
      </c>
      <c r="R33" s="5">
        <v>8.4480000000000004</v>
      </c>
      <c r="S33" s="5">
        <v>20.881</v>
      </c>
      <c r="T33" s="5">
        <v>5.2430000000000003</v>
      </c>
      <c r="U33" s="5">
        <v>14</v>
      </c>
      <c r="V33" s="5">
        <v>9.7159999999999993</v>
      </c>
      <c r="W33" s="5">
        <v>10.612</v>
      </c>
      <c r="X33" s="5">
        <v>5.5270000000000001</v>
      </c>
      <c r="Y33" s="5">
        <v>8.1850000000000005</v>
      </c>
      <c r="Z33" s="5">
        <v>26.981000000000002</v>
      </c>
      <c r="AA33" s="5">
        <v>6.431</v>
      </c>
      <c r="AB33" s="5">
        <v>3.09</v>
      </c>
      <c r="AC33" s="5">
        <v>5.8860000000000001</v>
      </c>
      <c r="AD33" s="5">
        <v>5.2359999999999998</v>
      </c>
      <c r="AE33" s="5">
        <v>5.2779999999999996</v>
      </c>
      <c r="AF33" s="5">
        <v>5.6280000000000001</v>
      </c>
      <c r="AG33" s="5">
        <v>4.5030000000000001</v>
      </c>
      <c r="AH33" s="5">
        <v>7.1239999999999997</v>
      </c>
      <c r="AI33" s="5">
        <v>2.4569999999999999</v>
      </c>
      <c r="AJ33" s="5">
        <v>1.0640000000000001</v>
      </c>
      <c r="AK33" s="5">
        <v>15</v>
      </c>
      <c r="AM33" s="16">
        <f>+AO33/$AO$3</f>
        <v>1.3781489723183054E-2</v>
      </c>
      <c r="AN33" s="17">
        <f>IF(AK33=1,AM33,AM33+AN31)</f>
        <v>0.9136682110051072</v>
      </c>
      <c r="AO33" s="5">
        <f>SUM(G33:AJ33)</f>
        <v>593.78600000000017</v>
      </c>
    </row>
    <row r="34" spans="1:41" x14ac:dyDescent="0.25">
      <c r="A34" s="1" t="s">
        <v>116</v>
      </c>
      <c r="B34" s="1" t="s">
        <v>81</v>
      </c>
      <c r="C34" s="1" t="s">
        <v>19</v>
      </c>
      <c r="D34" s="1" t="s">
        <v>20</v>
      </c>
      <c r="E34" s="34" t="s">
        <v>21</v>
      </c>
      <c r="F34" s="1" t="s">
        <v>11</v>
      </c>
      <c r="G34" s="5">
        <v>-1</v>
      </c>
      <c r="H34" s="5">
        <v>-1</v>
      </c>
      <c r="I34" s="5">
        <v>-1</v>
      </c>
      <c r="J34" s="5">
        <v>-1</v>
      </c>
      <c r="K34" s="5">
        <v>-1</v>
      </c>
      <c r="L34" s="5">
        <v>-1</v>
      </c>
      <c r="M34" s="5">
        <v>-1</v>
      </c>
      <c r="N34" s="5" t="s">
        <v>15</v>
      </c>
      <c r="O34" s="5" t="s">
        <v>15</v>
      </c>
      <c r="P34" s="5" t="s">
        <v>15</v>
      </c>
      <c r="Q34" s="5" t="s">
        <v>15</v>
      </c>
      <c r="R34" s="5" t="s">
        <v>15</v>
      </c>
      <c r="S34" s="5" t="s">
        <v>15</v>
      </c>
      <c r="T34" s="5">
        <v>-1</v>
      </c>
      <c r="U34" s="5">
        <v>-1</v>
      </c>
      <c r="V34" s="5" t="s">
        <v>15</v>
      </c>
      <c r="W34" s="5" t="s">
        <v>13</v>
      </c>
      <c r="X34" s="5" t="s">
        <v>13</v>
      </c>
      <c r="Y34" s="5" t="s">
        <v>13</v>
      </c>
      <c r="Z34" s="5" t="s">
        <v>13</v>
      </c>
      <c r="AA34" s="5" t="s">
        <v>13</v>
      </c>
      <c r="AB34" s="5" t="s">
        <v>13</v>
      </c>
      <c r="AC34" s="5" t="s">
        <v>13</v>
      </c>
      <c r="AD34" s="5" t="s">
        <v>13</v>
      </c>
      <c r="AE34" s="5" t="s">
        <v>13</v>
      </c>
      <c r="AF34" s="5" t="s">
        <v>13</v>
      </c>
      <c r="AG34" s="5" t="s">
        <v>13</v>
      </c>
      <c r="AH34" s="5" t="s">
        <v>13</v>
      </c>
      <c r="AI34" s="5" t="s">
        <v>13</v>
      </c>
      <c r="AJ34" s="5" t="s">
        <v>13</v>
      </c>
      <c r="AK34" s="1">
        <v>15</v>
      </c>
    </row>
    <row r="35" spans="1:41" x14ac:dyDescent="0.25">
      <c r="A35" s="1" t="s">
        <v>116</v>
      </c>
      <c r="B35" s="1" t="s">
        <v>81</v>
      </c>
      <c r="C35" s="1" t="s">
        <v>8</v>
      </c>
      <c r="D35" s="1" t="s">
        <v>216</v>
      </c>
      <c r="E35" s="34" t="s">
        <v>21</v>
      </c>
      <c r="F35" s="1" t="s">
        <v>10</v>
      </c>
      <c r="O35" s="5">
        <v>1.927</v>
      </c>
      <c r="P35" s="5">
        <v>163.541</v>
      </c>
      <c r="Q35" s="5">
        <v>3</v>
      </c>
      <c r="R35" s="5">
        <v>86.4</v>
      </c>
      <c r="S35" s="5">
        <v>72.846000000000004</v>
      </c>
      <c r="T35" s="5">
        <v>59.292000000000002</v>
      </c>
      <c r="U35" s="5">
        <v>17.875</v>
      </c>
      <c r="V35" s="5">
        <v>13.218999999999999</v>
      </c>
      <c r="W35" s="5">
        <v>7.6150000000000002</v>
      </c>
      <c r="X35" s="5">
        <v>7.46</v>
      </c>
      <c r="Y35" s="5">
        <v>4.4139999999999997</v>
      </c>
      <c r="Z35" s="5">
        <v>4.492</v>
      </c>
      <c r="AA35" s="5">
        <v>3.3650000000000002</v>
      </c>
      <c r="AB35" s="5">
        <v>3.5489999999999999</v>
      </c>
      <c r="AC35" s="5">
        <v>0.77400000000000002</v>
      </c>
      <c r="AD35" s="5">
        <v>85.453999999999994</v>
      </c>
      <c r="AE35" s="5">
        <v>8.4719999999999995</v>
      </c>
      <c r="AF35" s="5">
        <v>10.029999999999999</v>
      </c>
      <c r="AG35" s="5">
        <v>4.766</v>
      </c>
      <c r="AH35" s="5">
        <v>16.832000000000001</v>
      </c>
      <c r="AI35" s="5">
        <v>0.36599999999999999</v>
      </c>
      <c r="AJ35" s="5">
        <v>0.125</v>
      </c>
      <c r="AK35" s="5">
        <v>16</v>
      </c>
      <c r="AM35" s="16">
        <f>+AO35/$AO$3</f>
        <v>1.3364368178880814E-2</v>
      </c>
      <c r="AN35" s="17">
        <f>IF(AK35=1,AM35,AM35+AN33)</f>
        <v>0.92703257918398796</v>
      </c>
      <c r="AO35" s="5">
        <f>SUM(G35:AJ35)</f>
        <v>575.81399999999985</v>
      </c>
    </row>
    <row r="36" spans="1:41" x14ac:dyDescent="0.25">
      <c r="A36" s="1" t="s">
        <v>116</v>
      </c>
      <c r="B36" s="1" t="s">
        <v>81</v>
      </c>
      <c r="C36" s="1" t="s">
        <v>8</v>
      </c>
      <c r="D36" s="1" t="s">
        <v>216</v>
      </c>
      <c r="E36" s="34" t="s">
        <v>21</v>
      </c>
      <c r="F36" s="1" t="s">
        <v>11</v>
      </c>
      <c r="O36" s="5">
        <v>-1</v>
      </c>
      <c r="P36" s="5" t="s">
        <v>15</v>
      </c>
      <c r="Q36" s="5" t="s">
        <v>15</v>
      </c>
      <c r="R36" s="5" t="s">
        <v>15</v>
      </c>
      <c r="S36" s="5">
        <v>-1</v>
      </c>
      <c r="T36" s="5" t="s">
        <v>15</v>
      </c>
      <c r="U36" s="5" t="s">
        <v>15</v>
      </c>
      <c r="V36" s="5" t="s">
        <v>15</v>
      </c>
      <c r="W36" s="5" t="s">
        <v>15</v>
      </c>
      <c r="X36" s="5" t="s">
        <v>15</v>
      </c>
      <c r="Y36" s="5" t="s">
        <v>15</v>
      </c>
      <c r="Z36" s="5" t="s">
        <v>15</v>
      </c>
      <c r="AA36" s="5" t="s">
        <v>15</v>
      </c>
      <c r="AB36" s="5" t="s">
        <v>15</v>
      </c>
      <c r="AC36" s="5" t="s">
        <v>15</v>
      </c>
      <c r="AD36" s="5" t="s">
        <v>15</v>
      </c>
      <c r="AE36" s="5" t="s">
        <v>15</v>
      </c>
      <c r="AF36" s="5" t="s">
        <v>15</v>
      </c>
      <c r="AG36" s="5" t="s">
        <v>15</v>
      </c>
      <c r="AH36" s="5" t="s">
        <v>15</v>
      </c>
      <c r="AI36" s="5" t="s">
        <v>15</v>
      </c>
      <c r="AJ36" s="5" t="s">
        <v>15</v>
      </c>
      <c r="AK36" s="1">
        <v>16</v>
      </c>
    </row>
    <row r="37" spans="1:41" x14ac:dyDescent="0.25">
      <c r="A37" s="1" t="s">
        <v>116</v>
      </c>
      <c r="B37" s="1" t="s">
        <v>81</v>
      </c>
      <c r="C37" s="1" t="s">
        <v>8</v>
      </c>
      <c r="D37" s="1" t="s">
        <v>217</v>
      </c>
      <c r="E37" s="34" t="s">
        <v>21</v>
      </c>
      <c r="F37" s="1" t="s">
        <v>10</v>
      </c>
      <c r="G37" s="5">
        <v>65</v>
      </c>
      <c r="H37" s="5">
        <v>29.2</v>
      </c>
      <c r="I37" s="5">
        <v>30</v>
      </c>
      <c r="J37" s="5">
        <v>69.2</v>
      </c>
      <c r="K37" s="5">
        <v>57</v>
      </c>
      <c r="L37" s="5">
        <v>27.22</v>
      </c>
      <c r="M37" s="5">
        <v>71.5</v>
      </c>
      <c r="N37" s="5">
        <v>45.25</v>
      </c>
      <c r="O37" s="5">
        <v>10.85</v>
      </c>
      <c r="P37" s="5">
        <v>6.92</v>
      </c>
      <c r="Q37" s="5">
        <v>4.76</v>
      </c>
      <c r="R37" s="5">
        <v>6.91</v>
      </c>
      <c r="S37" s="5">
        <v>3.42</v>
      </c>
      <c r="T37" s="5">
        <v>4.74</v>
      </c>
      <c r="U37" s="5">
        <v>7.3949999999999996</v>
      </c>
      <c r="V37" s="5">
        <v>9.2140000000000004</v>
      </c>
      <c r="W37" s="5">
        <v>9.75</v>
      </c>
      <c r="X37" s="5">
        <v>4.1100000000000003</v>
      </c>
      <c r="Y37" s="5">
        <v>9.9149999999999991</v>
      </c>
      <c r="Z37" s="5">
        <v>18.138999999999999</v>
      </c>
      <c r="AA37" s="5">
        <v>11.37</v>
      </c>
      <c r="AB37" s="5">
        <v>10.968</v>
      </c>
      <c r="AC37" s="5">
        <v>6.35</v>
      </c>
      <c r="AD37" s="5">
        <v>6.9</v>
      </c>
      <c r="AE37" s="5">
        <v>6.4870000000000001</v>
      </c>
      <c r="AF37" s="5">
        <v>6.25</v>
      </c>
      <c r="AG37" s="5">
        <v>4.7439999999999998</v>
      </c>
      <c r="AH37" s="5">
        <v>2.8860000000000001</v>
      </c>
      <c r="AI37" s="5">
        <v>1.7829999999999999</v>
      </c>
      <c r="AJ37" s="5">
        <v>2.4750000000000001</v>
      </c>
      <c r="AK37" s="5">
        <v>17</v>
      </c>
      <c r="AM37" s="16">
        <f>+AO37/$AO$3</f>
        <v>1.2781623479663122E-2</v>
      </c>
      <c r="AN37" s="17">
        <f>IF(AK37=1,AM37,AM37+AN35)</f>
        <v>0.93981420266365112</v>
      </c>
      <c r="AO37" s="5">
        <f>SUM(G37:AJ37)</f>
        <v>550.70600000000013</v>
      </c>
    </row>
    <row r="38" spans="1:41" x14ac:dyDescent="0.25">
      <c r="A38" s="1" t="s">
        <v>116</v>
      </c>
      <c r="B38" s="1" t="s">
        <v>81</v>
      </c>
      <c r="C38" s="1" t="s">
        <v>8</v>
      </c>
      <c r="D38" s="1" t="s">
        <v>217</v>
      </c>
      <c r="E38" s="34" t="s">
        <v>21</v>
      </c>
      <c r="F38" s="1" t="s">
        <v>11</v>
      </c>
      <c r="G38" s="5" t="s">
        <v>15</v>
      </c>
      <c r="H38" s="5" t="s">
        <v>15</v>
      </c>
      <c r="I38" s="5" t="s">
        <v>15</v>
      </c>
      <c r="J38" s="5" t="s">
        <v>15</v>
      </c>
      <c r="K38" s="5" t="s">
        <v>15</v>
      </c>
      <c r="L38" s="5" t="s">
        <v>15</v>
      </c>
      <c r="M38" s="5" t="s">
        <v>13</v>
      </c>
      <c r="N38" s="5" t="s">
        <v>15</v>
      </c>
      <c r="O38" s="5" t="s">
        <v>15</v>
      </c>
      <c r="P38" s="5" t="s">
        <v>18</v>
      </c>
      <c r="Q38" s="5" t="s">
        <v>15</v>
      </c>
      <c r="R38" s="5" t="s">
        <v>15</v>
      </c>
      <c r="S38" s="5" t="s">
        <v>15</v>
      </c>
      <c r="T38" s="5" t="s">
        <v>15</v>
      </c>
      <c r="U38" s="5" t="s">
        <v>15</v>
      </c>
      <c r="V38" s="5" t="s">
        <v>15</v>
      </c>
      <c r="W38" s="5" t="s">
        <v>15</v>
      </c>
      <c r="X38" s="5" t="s">
        <v>13</v>
      </c>
      <c r="Y38" s="5" t="s">
        <v>13</v>
      </c>
      <c r="Z38" s="5" t="s">
        <v>13</v>
      </c>
      <c r="AA38" s="5" t="s">
        <v>13</v>
      </c>
      <c r="AB38" s="5" t="s">
        <v>13</v>
      </c>
      <c r="AC38" s="5" t="s">
        <v>13</v>
      </c>
      <c r="AD38" s="5" t="s">
        <v>13</v>
      </c>
      <c r="AE38" s="5" t="s">
        <v>13</v>
      </c>
      <c r="AF38" s="5" t="s">
        <v>13</v>
      </c>
      <c r="AG38" s="5" t="s">
        <v>13</v>
      </c>
      <c r="AH38" s="5" t="s">
        <v>13</v>
      </c>
      <c r="AI38" s="5" t="s">
        <v>13</v>
      </c>
      <c r="AJ38" s="5" t="s">
        <v>13</v>
      </c>
      <c r="AK38" s="1">
        <v>17</v>
      </c>
    </row>
    <row r="39" spans="1:41" x14ac:dyDescent="0.25">
      <c r="A39" s="1" t="s">
        <v>116</v>
      </c>
      <c r="B39" s="1" t="s">
        <v>81</v>
      </c>
      <c r="C39" s="1" t="s">
        <v>8</v>
      </c>
      <c r="D39" s="1" t="s">
        <v>215</v>
      </c>
      <c r="E39" s="34" t="s">
        <v>21</v>
      </c>
      <c r="F39" s="1" t="s">
        <v>10</v>
      </c>
      <c r="N39" s="5">
        <v>4.0999999999999996</v>
      </c>
      <c r="Q39" s="5">
        <v>12.032999999999999</v>
      </c>
      <c r="R39" s="5">
        <v>12.236000000000001</v>
      </c>
      <c r="S39" s="5">
        <v>110.41800000000001</v>
      </c>
      <c r="T39" s="5">
        <v>18.169</v>
      </c>
      <c r="U39" s="5">
        <v>52.767000000000003</v>
      </c>
      <c r="V39" s="5">
        <v>100.926</v>
      </c>
      <c r="W39" s="5">
        <v>19.983000000000001</v>
      </c>
      <c r="X39" s="5">
        <v>19.27</v>
      </c>
      <c r="Y39" s="5">
        <v>9.1129999999999995</v>
      </c>
      <c r="Z39" s="5">
        <v>2.4430000000000001</v>
      </c>
      <c r="AE39" s="5">
        <v>0.99199999999999999</v>
      </c>
      <c r="AF39" s="5">
        <v>36.668999999999997</v>
      </c>
      <c r="AG39" s="5">
        <v>8.6620000000000008</v>
      </c>
      <c r="AH39" s="5">
        <v>2.8490000000000002</v>
      </c>
      <c r="AI39" s="5">
        <v>0.45300000000000001</v>
      </c>
      <c r="AJ39" s="5">
        <v>1.0780000000000001</v>
      </c>
      <c r="AK39" s="5">
        <v>18</v>
      </c>
      <c r="AM39" s="16">
        <f>+AO39/$AO$3</f>
        <v>9.5660601391694099E-3</v>
      </c>
      <c r="AN39" s="17">
        <f>IF(AK39=1,AM39,AM39+AN37)</f>
        <v>0.94938026280282051</v>
      </c>
      <c r="AO39" s="5">
        <f>SUM(G39:AJ39)</f>
        <v>412.16099999999989</v>
      </c>
    </row>
    <row r="40" spans="1:41" ht="12.6" thickBot="1" x14ac:dyDescent="0.3">
      <c r="A40" s="1" t="s">
        <v>116</v>
      </c>
      <c r="B40" s="1" t="s">
        <v>81</v>
      </c>
      <c r="C40" s="1" t="s">
        <v>8</v>
      </c>
      <c r="D40" s="1" t="s">
        <v>215</v>
      </c>
      <c r="E40" s="34" t="s">
        <v>21</v>
      </c>
      <c r="F40" s="1" t="s">
        <v>11</v>
      </c>
      <c r="M40" s="5" t="s">
        <v>15</v>
      </c>
      <c r="N40" s="5" t="s">
        <v>15</v>
      </c>
      <c r="Q40" s="5" t="s">
        <v>15</v>
      </c>
      <c r="R40" s="5" t="s">
        <v>15</v>
      </c>
      <c r="S40" s="5" t="s">
        <v>15</v>
      </c>
      <c r="T40" s="5" t="s">
        <v>15</v>
      </c>
      <c r="U40" s="5" t="s">
        <v>15</v>
      </c>
      <c r="V40" s="5" t="s">
        <v>13</v>
      </c>
      <c r="W40" s="5" t="s">
        <v>15</v>
      </c>
      <c r="X40" s="5" t="s">
        <v>15</v>
      </c>
      <c r="Y40" s="5" t="s">
        <v>13</v>
      </c>
      <c r="Z40" s="5" t="s">
        <v>13</v>
      </c>
      <c r="AA40" s="5" t="s">
        <v>13</v>
      </c>
      <c r="AB40" s="5" t="s">
        <v>13</v>
      </c>
      <c r="AD40" s="5" t="s">
        <v>15</v>
      </c>
      <c r="AE40" s="5" t="s">
        <v>15</v>
      </c>
      <c r="AF40" s="5" t="s">
        <v>15</v>
      </c>
      <c r="AG40" s="5" t="s">
        <v>15</v>
      </c>
      <c r="AH40" s="5" t="s">
        <v>15</v>
      </c>
      <c r="AI40" s="5" t="s">
        <v>15</v>
      </c>
      <c r="AJ40" s="5" t="s">
        <v>15</v>
      </c>
      <c r="AK40" s="31">
        <v>18</v>
      </c>
    </row>
    <row r="41" spans="1:41" x14ac:dyDescent="0.25">
      <c r="A41" s="1" t="s">
        <v>116</v>
      </c>
      <c r="B41" s="1" t="s">
        <v>81</v>
      </c>
      <c r="C41" s="1" t="s">
        <v>30</v>
      </c>
      <c r="D41" s="1" t="s">
        <v>59</v>
      </c>
      <c r="E41" s="34" t="s">
        <v>21</v>
      </c>
      <c r="F41" s="1" t="s">
        <v>10</v>
      </c>
      <c r="G41" s="5">
        <v>14.566000000000001</v>
      </c>
      <c r="H41" s="5">
        <v>27.283000000000001</v>
      </c>
      <c r="I41" s="5">
        <v>30.331</v>
      </c>
      <c r="J41" s="5">
        <v>36.383000000000003</v>
      </c>
      <c r="K41" s="5">
        <v>45.911000000000001</v>
      </c>
      <c r="L41" s="5">
        <v>67.263000000000005</v>
      </c>
      <c r="M41" s="5">
        <v>63.694000000000003</v>
      </c>
      <c r="N41" s="5">
        <v>41.146000000000001</v>
      </c>
      <c r="O41" s="5">
        <v>22.942</v>
      </c>
      <c r="P41" s="5">
        <v>1.427</v>
      </c>
      <c r="Q41" s="5">
        <v>1.1679999999999999</v>
      </c>
      <c r="R41" s="5">
        <v>8.5120000000000005</v>
      </c>
      <c r="S41" s="5">
        <v>3.702</v>
      </c>
      <c r="T41" s="5">
        <v>4.4610000000000003</v>
      </c>
      <c r="U41" s="5">
        <v>5.5590000000000002</v>
      </c>
      <c r="AK41" s="5">
        <v>19</v>
      </c>
      <c r="AM41" s="16">
        <f>+AO41/$AO$3</f>
        <v>8.688438452395527E-3</v>
      </c>
      <c r="AN41" s="17">
        <f>IF(AK41=1,AM41,AM41+AN39)</f>
        <v>0.95806870125521604</v>
      </c>
      <c r="AO41" s="5">
        <f>SUM(G41:AJ41)</f>
        <v>374.34800000000013</v>
      </c>
    </row>
    <row r="42" spans="1:41" x14ac:dyDescent="0.25">
      <c r="A42" s="1" t="s">
        <v>116</v>
      </c>
      <c r="B42" s="1" t="s">
        <v>81</v>
      </c>
      <c r="C42" s="1" t="s">
        <v>30</v>
      </c>
      <c r="D42" s="1" t="s">
        <v>59</v>
      </c>
      <c r="E42" s="34" t="s">
        <v>21</v>
      </c>
      <c r="F42" s="1" t="s">
        <v>11</v>
      </c>
      <c r="G42" s="5">
        <v>-1</v>
      </c>
      <c r="H42" s="5">
        <v>-1</v>
      </c>
      <c r="I42" s="5">
        <v>-1</v>
      </c>
      <c r="J42" s="5">
        <v>-1</v>
      </c>
      <c r="K42" s="5">
        <v>-1</v>
      </c>
      <c r="L42" s="5">
        <v>-1</v>
      </c>
      <c r="M42" s="5">
        <v>-1</v>
      </c>
      <c r="N42" s="5">
        <v>-1</v>
      </c>
      <c r="O42" s="5">
        <v>-1</v>
      </c>
      <c r="P42" s="5">
        <v>-1</v>
      </c>
      <c r="Q42" s="5">
        <v>-1</v>
      </c>
      <c r="R42" s="5">
        <v>-1</v>
      </c>
      <c r="S42" s="5">
        <v>-1</v>
      </c>
      <c r="T42" s="5">
        <v>-1</v>
      </c>
      <c r="U42" s="5">
        <v>-1</v>
      </c>
      <c r="AK42" s="1">
        <v>19</v>
      </c>
    </row>
    <row r="43" spans="1:41" x14ac:dyDescent="0.25">
      <c r="A43" s="1" t="s">
        <v>116</v>
      </c>
      <c r="B43" s="1" t="s">
        <v>81</v>
      </c>
      <c r="C43" s="1" t="s">
        <v>8</v>
      </c>
      <c r="D43" s="1" t="s">
        <v>25</v>
      </c>
      <c r="E43" s="34" t="s">
        <v>21</v>
      </c>
      <c r="F43" s="1" t="s">
        <v>10</v>
      </c>
      <c r="G43" s="5">
        <v>0.77400000000000002</v>
      </c>
      <c r="H43" s="5">
        <v>8</v>
      </c>
      <c r="I43" s="5">
        <v>2</v>
      </c>
      <c r="J43" s="5">
        <v>4</v>
      </c>
      <c r="K43" s="5">
        <v>17</v>
      </c>
      <c r="L43" s="5">
        <v>3</v>
      </c>
      <c r="M43" s="5">
        <v>10</v>
      </c>
      <c r="N43" s="5">
        <v>12</v>
      </c>
      <c r="O43" s="5">
        <v>3</v>
      </c>
      <c r="P43" s="5">
        <v>3.3290000000000002</v>
      </c>
      <c r="Q43" s="5">
        <v>9.7170000000000005</v>
      </c>
      <c r="R43" s="5">
        <v>5.2469999999999999</v>
      </c>
      <c r="S43" s="5">
        <v>22.015000000000001</v>
      </c>
      <c r="T43" s="5">
        <v>4.1529999999999996</v>
      </c>
      <c r="U43" s="5">
        <v>1.214</v>
      </c>
      <c r="V43" s="5">
        <v>32.947000000000003</v>
      </c>
      <c r="W43" s="5">
        <v>42.715000000000003</v>
      </c>
      <c r="X43" s="5">
        <v>35.765999999999998</v>
      </c>
      <c r="Y43" s="5">
        <v>12.413</v>
      </c>
      <c r="Z43" s="5">
        <v>15.605</v>
      </c>
      <c r="AA43" s="5">
        <v>7.0529999999999999</v>
      </c>
      <c r="AB43" s="5">
        <v>10.651</v>
      </c>
      <c r="AC43" s="5">
        <v>11.856999999999999</v>
      </c>
      <c r="AD43" s="5">
        <v>12.942</v>
      </c>
      <c r="AE43" s="5">
        <v>7.117</v>
      </c>
      <c r="AF43" s="5">
        <v>2.8769999999999998</v>
      </c>
      <c r="AG43" s="5">
        <v>17.684000000000001</v>
      </c>
      <c r="AH43" s="5">
        <v>3.11</v>
      </c>
      <c r="AI43" s="5">
        <v>7.3120000000000003</v>
      </c>
      <c r="AJ43" s="5">
        <v>7.7649999999999997</v>
      </c>
      <c r="AK43" s="5">
        <v>20</v>
      </c>
      <c r="AM43" s="16">
        <f>+AO43/$AO$3</f>
        <v>7.7348752069216088E-3</v>
      </c>
      <c r="AN43" s="17">
        <f>IF(AK43=1,AM43,AM43+AN41)</f>
        <v>0.96580357646213766</v>
      </c>
      <c r="AO43" s="5">
        <f>SUM(G43:AJ43)</f>
        <v>333.26300000000009</v>
      </c>
    </row>
    <row r="44" spans="1:41" x14ac:dyDescent="0.25">
      <c r="A44" s="1" t="s">
        <v>116</v>
      </c>
      <c r="B44" s="1" t="s">
        <v>81</v>
      </c>
      <c r="C44" s="1" t="s">
        <v>8</v>
      </c>
      <c r="D44" s="1" t="s">
        <v>25</v>
      </c>
      <c r="E44" s="34" t="s">
        <v>21</v>
      </c>
      <c r="F44" s="1" t="s">
        <v>11</v>
      </c>
      <c r="G44" s="5">
        <v>-1</v>
      </c>
      <c r="H44" s="5" t="s">
        <v>15</v>
      </c>
      <c r="I44" s="5" t="s">
        <v>15</v>
      </c>
      <c r="J44" s="5" t="s">
        <v>15</v>
      </c>
      <c r="K44" s="5" t="s">
        <v>15</v>
      </c>
      <c r="L44" s="5" t="s">
        <v>13</v>
      </c>
      <c r="M44" s="5" t="s">
        <v>13</v>
      </c>
      <c r="N44" s="5" t="s">
        <v>13</v>
      </c>
      <c r="O44" s="5" t="s">
        <v>15</v>
      </c>
      <c r="P44" s="5" t="s">
        <v>13</v>
      </c>
      <c r="Q44" s="5" t="s">
        <v>15</v>
      </c>
      <c r="R44" s="5" t="s">
        <v>13</v>
      </c>
      <c r="S44" s="5" t="s">
        <v>15</v>
      </c>
      <c r="T44" s="5" t="s">
        <v>13</v>
      </c>
      <c r="U44" s="5" t="s">
        <v>13</v>
      </c>
      <c r="V44" s="5" t="s">
        <v>13</v>
      </c>
      <c r="W44" s="5" t="s">
        <v>13</v>
      </c>
      <c r="X44" s="5" t="s">
        <v>13</v>
      </c>
      <c r="Y44" s="5" t="s">
        <v>15</v>
      </c>
      <c r="Z44" s="5" t="s">
        <v>15</v>
      </c>
      <c r="AA44" s="5" t="s">
        <v>15</v>
      </c>
      <c r="AB44" s="5" t="s">
        <v>15</v>
      </c>
      <c r="AC44" s="5" t="s">
        <v>15</v>
      </c>
      <c r="AD44" s="5" t="s">
        <v>15</v>
      </c>
      <c r="AE44" s="5" t="s">
        <v>15</v>
      </c>
      <c r="AF44" s="5" t="s">
        <v>15</v>
      </c>
      <c r="AG44" s="5" t="s">
        <v>15</v>
      </c>
      <c r="AH44" s="5" t="s">
        <v>15</v>
      </c>
      <c r="AI44" s="5" t="s">
        <v>15</v>
      </c>
      <c r="AJ44" s="5" t="s">
        <v>15</v>
      </c>
      <c r="AK44" s="5">
        <v>20</v>
      </c>
    </row>
    <row r="45" spans="1:41" x14ac:dyDescent="0.25">
      <c r="A45" s="1" t="s">
        <v>116</v>
      </c>
      <c r="B45" s="1" t="s">
        <v>81</v>
      </c>
      <c r="C45" s="1" t="s">
        <v>8</v>
      </c>
      <c r="D45" s="1" t="s">
        <v>34</v>
      </c>
      <c r="E45" s="34" t="s">
        <v>21</v>
      </c>
      <c r="F45" s="1" t="s">
        <v>10</v>
      </c>
      <c r="S45" s="5">
        <v>4.74</v>
      </c>
      <c r="U45" s="5">
        <v>12.063000000000001</v>
      </c>
      <c r="X45" s="5">
        <v>51.609000000000002</v>
      </c>
      <c r="Y45" s="5">
        <v>8.0589999999999993</v>
      </c>
      <c r="Z45" s="5">
        <v>7.2389999999999999</v>
      </c>
      <c r="AA45" s="5">
        <v>3.7040000000000002</v>
      </c>
      <c r="AB45" s="5">
        <v>2.964</v>
      </c>
      <c r="AD45" s="5">
        <v>10.851000000000001</v>
      </c>
      <c r="AE45" s="5">
        <v>18.952999999999999</v>
      </c>
      <c r="AF45" s="5">
        <v>62.012</v>
      </c>
      <c r="AG45" s="5">
        <v>103.505</v>
      </c>
      <c r="AH45" s="5">
        <v>42.432000000000002</v>
      </c>
      <c r="AJ45" s="5">
        <v>1.222</v>
      </c>
      <c r="AK45" s="5">
        <v>21</v>
      </c>
      <c r="AM45" s="16">
        <f>+AO45/$AO$3</f>
        <v>7.644125972655986E-3</v>
      </c>
      <c r="AN45" s="17">
        <f>IF(AK45=1,AM45,AM45+AN43)</f>
        <v>0.97344770243479362</v>
      </c>
      <c r="AO45" s="5">
        <f>SUM(G45:AJ45)</f>
        <v>329.35300000000001</v>
      </c>
    </row>
    <row r="46" spans="1:41" x14ac:dyDescent="0.25">
      <c r="A46" s="1" t="s">
        <v>116</v>
      </c>
      <c r="B46" s="1" t="s">
        <v>81</v>
      </c>
      <c r="C46" s="1" t="s">
        <v>8</v>
      </c>
      <c r="D46" s="1" t="s">
        <v>34</v>
      </c>
      <c r="E46" s="34" t="s">
        <v>21</v>
      </c>
      <c r="F46" s="1" t="s">
        <v>11</v>
      </c>
      <c r="S46" s="5" t="s">
        <v>15</v>
      </c>
      <c r="U46" s="5" t="s">
        <v>15</v>
      </c>
      <c r="X46" s="5" t="s">
        <v>15</v>
      </c>
      <c r="Y46" s="5" t="s">
        <v>15</v>
      </c>
      <c r="Z46" s="5">
        <v>-1</v>
      </c>
      <c r="AA46" s="5" t="s">
        <v>15</v>
      </c>
      <c r="AB46" s="5">
        <v>-1</v>
      </c>
      <c r="AD46" s="5" t="s">
        <v>15</v>
      </c>
      <c r="AE46" s="5" t="s">
        <v>15</v>
      </c>
      <c r="AF46" s="5" t="s">
        <v>15</v>
      </c>
      <c r="AG46" s="5" t="s">
        <v>15</v>
      </c>
      <c r="AH46" s="5" t="s">
        <v>15</v>
      </c>
      <c r="AJ46" s="5">
        <v>-1</v>
      </c>
      <c r="AK46" s="1">
        <v>21</v>
      </c>
    </row>
    <row r="47" spans="1:41" x14ac:dyDescent="0.25">
      <c r="A47" s="1" t="s">
        <v>116</v>
      </c>
      <c r="B47" s="1" t="s">
        <v>81</v>
      </c>
      <c r="C47" s="1" t="s">
        <v>8</v>
      </c>
      <c r="D47" s="1" t="s">
        <v>152</v>
      </c>
      <c r="E47" s="34" t="s">
        <v>21</v>
      </c>
      <c r="F47" s="1" t="s">
        <v>10</v>
      </c>
      <c r="H47" s="5">
        <v>3</v>
      </c>
      <c r="I47" s="5">
        <v>3</v>
      </c>
      <c r="J47" s="5">
        <v>3</v>
      </c>
      <c r="K47" s="5">
        <v>3</v>
      </c>
      <c r="L47" s="5">
        <v>2.5</v>
      </c>
      <c r="M47" s="5">
        <v>8.5</v>
      </c>
      <c r="N47" s="5">
        <v>4</v>
      </c>
      <c r="O47" s="5">
        <v>3.3</v>
      </c>
      <c r="P47" s="5">
        <v>0.5</v>
      </c>
      <c r="Q47" s="5">
        <v>0.3</v>
      </c>
      <c r="R47" s="5">
        <v>0.59699999999999998</v>
      </c>
      <c r="S47" s="5">
        <v>2.5000000000000001E-2</v>
      </c>
      <c r="T47" s="5">
        <v>0.3</v>
      </c>
      <c r="U47" s="5">
        <v>0.2</v>
      </c>
      <c r="V47" s="5">
        <v>0.5</v>
      </c>
      <c r="W47" s="5">
        <v>2.1</v>
      </c>
      <c r="X47" s="5">
        <v>0.52300000000000002</v>
      </c>
      <c r="Y47" s="5">
        <v>1.07</v>
      </c>
      <c r="Z47" s="5">
        <v>1.496</v>
      </c>
      <c r="AA47" s="5">
        <v>0.39500000000000002</v>
      </c>
      <c r="AB47" s="5">
        <v>0.89400000000000002</v>
      </c>
      <c r="AC47" s="5">
        <v>0.623</v>
      </c>
      <c r="AD47" s="5">
        <v>2.617</v>
      </c>
      <c r="AE47" s="5">
        <v>6.4</v>
      </c>
      <c r="AF47" s="5">
        <v>2.1070000000000002</v>
      </c>
      <c r="AG47" s="5">
        <v>8.8770000000000007</v>
      </c>
      <c r="AH47" s="5">
        <v>159.691</v>
      </c>
      <c r="AI47" s="5">
        <v>7.8490000000000002</v>
      </c>
      <c r="AJ47" s="5">
        <v>5.2290000000000001</v>
      </c>
      <c r="AK47" s="5">
        <v>22</v>
      </c>
      <c r="AM47" s="16">
        <f>+AO47/$AO$3</f>
        <v>5.3983725436172547E-3</v>
      </c>
      <c r="AN47" s="17">
        <f>IF(AK47=1,AM47,AM47+AN45)</f>
        <v>0.97884607497841092</v>
      </c>
      <c r="AO47" s="5">
        <f>SUM(G47:AJ47)</f>
        <v>232.59300000000002</v>
      </c>
    </row>
    <row r="48" spans="1:41" x14ac:dyDescent="0.25">
      <c r="A48" s="1" t="s">
        <v>116</v>
      </c>
      <c r="B48" s="1" t="s">
        <v>81</v>
      </c>
      <c r="C48" s="1" t="s">
        <v>8</v>
      </c>
      <c r="D48" s="1" t="s">
        <v>152</v>
      </c>
      <c r="E48" s="34" t="s">
        <v>21</v>
      </c>
      <c r="F48" s="1" t="s">
        <v>11</v>
      </c>
      <c r="H48" s="5">
        <v>-1</v>
      </c>
      <c r="I48" s="5">
        <v>-1</v>
      </c>
      <c r="J48" s="5">
        <v>-1</v>
      </c>
      <c r="K48" s="5">
        <v>-1</v>
      </c>
      <c r="L48" s="5">
        <v>-1</v>
      </c>
      <c r="M48" s="5">
        <v>-1</v>
      </c>
      <c r="N48" s="5" t="s">
        <v>15</v>
      </c>
      <c r="O48" s="5" t="s">
        <v>15</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5">
      <c r="A49" s="1" t="s">
        <v>116</v>
      </c>
      <c r="B49" s="1" t="s">
        <v>81</v>
      </c>
      <c r="C49" s="1" t="s">
        <v>30</v>
      </c>
      <c r="D49" s="1" t="s">
        <v>36</v>
      </c>
      <c r="E49" s="34" t="s">
        <v>32</v>
      </c>
      <c r="F49" s="1" t="s">
        <v>10</v>
      </c>
      <c r="G49" s="5">
        <v>50</v>
      </c>
      <c r="H49" s="5">
        <v>90</v>
      </c>
      <c r="I49" s="5">
        <v>40</v>
      </c>
      <c r="J49" s="5">
        <v>40</v>
      </c>
      <c r="AK49" s="5">
        <v>23</v>
      </c>
      <c r="AM49" s="16">
        <f>+AO49/$AO$3</f>
        <v>5.1060950226180322E-3</v>
      </c>
      <c r="AN49" s="17">
        <f>IF(AK49=1,AM49,AM49+AN47)</f>
        <v>0.98395217000102897</v>
      </c>
      <c r="AO49" s="5">
        <f>SUM(G49:AJ49)</f>
        <v>220</v>
      </c>
    </row>
    <row r="50" spans="1:41" x14ac:dyDescent="0.25">
      <c r="A50" s="1" t="s">
        <v>116</v>
      </c>
      <c r="B50" s="1" t="s">
        <v>81</v>
      </c>
      <c r="C50" s="1" t="s">
        <v>30</v>
      </c>
      <c r="D50" s="1" t="s">
        <v>36</v>
      </c>
      <c r="E50" s="34" t="s">
        <v>32</v>
      </c>
      <c r="F50" s="1" t="s">
        <v>11</v>
      </c>
      <c r="G50" s="5">
        <v>-1</v>
      </c>
      <c r="H50" s="5">
        <v>-1</v>
      </c>
      <c r="I50" s="5">
        <v>-1</v>
      </c>
      <c r="J50" s="5">
        <v>-1</v>
      </c>
      <c r="AK50" s="1">
        <v>23</v>
      </c>
    </row>
    <row r="51" spans="1:41" x14ac:dyDescent="0.25">
      <c r="A51" s="1" t="s">
        <v>116</v>
      </c>
      <c r="B51" s="1" t="s">
        <v>81</v>
      </c>
      <c r="C51" s="1" t="s">
        <v>8</v>
      </c>
      <c r="D51" s="1" t="s">
        <v>58</v>
      </c>
      <c r="E51" s="34" t="s">
        <v>32</v>
      </c>
      <c r="F51" s="1" t="s">
        <v>10</v>
      </c>
      <c r="G51" s="5">
        <v>15</v>
      </c>
      <c r="H51" s="5">
        <v>15</v>
      </c>
      <c r="I51" s="5">
        <v>15</v>
      </c>
      <c r="J51" s="5">
        <v>15</v>
      </c>
      <c r="K51" s="5">
        <v>15</v>
      </c>
      <c r="L51" s="5">
        <v>15</v>
      </c>
      <c r="M51" s="5">
        <v>15</v>
      </c>
      <c r="N51" s="5">
        <v>15</v>
      </c>
      <c r="AK51" s="5">
        <v>24</v>
      </c>
      <c r="AM51" s="16">
        <f>+AO51/$AO$3</f>
        <v>2.785142739609836E-3</v>
      </c>
      <c r="AN51" s="17">
        <f>IF(AK51=1,AM51,AM51+AN49)</f>
        <v>0.98673731274063881</v>
      </c>
      <c r="AO51" s="5">
        <f>SUM(G51:AJ51)</f>
        <v>120</v>
      </c>
    </row>
    <row r="52" spans="1:41" x14ac:dyDescent="0.25">
      <c r="A52" s="1" t="s">
        <v>116</v>
      </c>
      <c r="B52" s="1" t="s">
        <v>81</v>
      </c>
      <c r="C52" s="1" t="s">
        <v>8</v>
      </c>
      <c r="D52" s="1" t="s">
        <v>58</v>
      </c>
      <c r="E52" s="34" t="s">
        <v>32</v>
      </c>
      <c r="F52" s="1" t="s">
        <v>11</v>
      </c>
      <c r="G52" s="5">
        <v>-1</v>
      </c>
      <c r="H52" s="5">
        <v>-1</v>
      </c>
      <c r="I52" s="5">
        <v>-1</v>
      </c>
      <c r="J52" s="5">
        <v>-1</v>
      </c>
      <c r="K52" s="5">
        <v>-1</v>
      </c>
      <c r="L52" s="5">
        <v>-1</v>
      </c>
      <c r="M52" s="5">
        <v>-1</v>
      </c>
      <c r="N52" s="5">
        <v>-1</v>
      </c>
      <c r="AK52" s="1">
        <v>24</v>
      </c>
    </row>
    <row r="53" spans="1:41" x14ac:dyDescent="0.25">
      <c r="A53" s="1" t="s">
        <v>116</v>
      </c>
      <c r="B53" s="1" t="s">
        <v>81</v>
      </c>
      <c r="C53" s="1" t="s">
        <v>30</v>
      </c>
      <c r="D53" s="1" t="s">
        <v>119</v>
      </c>
      <c r="E53" s="34" t="s">
        <v>32</v>
      </c>
      <c r="F53" s="1" t="s">
        <v>10</v>
      </c>
      <c r="G53" s="5">
        <v>10</v>
      </c>
      <c r="H53" s="5">
        <v>10</v>
      </c>
      <c r="I53" s="5">
        <v>10</v>
      </c>
      <c r="J53" s="5">
        <v>10</v>
      </c>
      <c r="K53" s="5">
        <v>10</v>
      </c>
      <c r="L53" s="5">
        <v>10</v>
      </c>
      <c r="M53" s="5">
        <v>10</v>
      </c>
      <c r="N53" s="5">
        <v>10</v>
      </c>
      <c r="AK53" s="5">
        <v>25</v>
      </c>
      <c r="AM53" s="16">
        <f>+AO53/$AO$3</f>
        <v>1.8567618264065573E-3</v>
      </c>
      <c r="AN53" s="17">
        <f>IF(AK53=1,AM53,AM53+AN51)</f>
        <v>0.9885940745670454</v>
      </c>
      <c r="AO53" s="5">
        <f>SUM(G53:AJ53)</f>
        <v>80</v>
      </c>
    </row>
    <row r="54" spans="1:41" x14ac:dyDescent="0.25">
      <c r="A54" s="1" t="s">
        <v>116</v>
      </c>
      <c r="B54" s="1" t="s">
        <v>81</v>
      </c>
      <c r="C54" s="1" t="s">
        <v>30</v>
      </c>
      <c r="D54" s="1" t="s">
        <v>119</v>
      </c>
      <c r="E54" s="34" t="s">
        <v>32</v>
      </c>
      <c r="F54" s="1" t="s">
        <v>11</v>
      </c>
      <c r="G54" s="5">
        <v>-1</v>
      </c>
      <c r="H54" s="5">
        <v>-1</v>
      </c>
      <c r="I54" s="5">
        <v>-1</v>
      </c>
      <c r="J54" s="5">
        <v>-1</v>
      </c>
      <c r="K54" s="5">
        <v>-1</v>
      </c>
      <c r="L54" s="5">
        <v>-1</v>
      </c>
      <c r="M54" s="5">
        <v>-1</v>
      </c>
      <c r="N54" s="5">
        <v>-1</v>
      </c>
      <c r="AK54" s="1">
        <v>25</v>
      </c>
    </row>
    <row r="55" spans="1:41" x14ac:dyDescent="0.25">
      <c r="A55" s="1" t="s">
        <v>116</v>
      </c>
      <c r="B55" s="1" t="s">
        <v>81</v>
      </c>
      <c r="C55" s="1" t="s">
        <v>19</v>
      </c>
      <c r="D55" s="1" t="s">
        <v>123</v>
      </c>
      <c r="E55" s="34" t="s">
        <v>21</v>
      </c>
      <c r="F55" s="1" t="s">
        <v>10</v>
      </c>
      <c r="N55" s="5">
        <v>0.13200000000000001</v>
      </c>
      <c r="O55" s="5">
        <v>0.48199999999999998</v>
      </c>
      <c r="R55" s="5">
        <v>1.4999999999999999E-2</v>
      </c>
      <c r="T55" s="5">
        <v>0.47299999999999998</v>
      </c>
      <c r="U55" s="5">
        <v>1.048</v>
      </c>
      <c r="V55" s="5">
        <v>0.91900000000000004</v>
      </c>
      <c r="W55" s="5">
        <v>1.4930000000000001</v>
      </c>
      <c r="X55" s="5">
        <v>1.1100000000000001</v>
      </c>
      <c r="Y55" s="5">
        <v>1.5569999999999999</v>
      </c>
      <c r="Z55" s="5">
        <v>2.9289999999999998</v>
      </c>
      <c r="AA55" s="5">
        <v>1.3740000000000001</v>
      </c>
      <c r="AB55" s="5">
        <v>4.806</v>
      </c>
      <c r="AC55" s="5">
        <v>14.292</v>
      </c>
      <c r="AD55" s="5">
        <v>8.8019999999999996</v>
      </c>
      <c r="AE55" s="5">
        <v>12.509</v>
      </c>
      <c r="AF55" s="5">
        <v>14.436</v>
      </c>
      <c r="AG55" s="5">
        <v>5.508</v>
      </c>
      <c r="AH55" s="5">
        <v>1.9370000000000001</v>
      </c>
      <c r="AI55" s="5">
        <v>4.1820000000000004</v>
      </c>
      <c r="AJ55" s="5">
        <v>0.75</v>
      </c>
      <c r="AK55" s="5">
        <v>26</v>
      </c>
      <c r="AM55" s="16">
        <f>+AO55/$AO$3</f>
        <v>1.8278427609602754E-3</v>
      </c>
      <c r="AN55" s="17">
        <f>IF(AK55=1,AM55,AM55+AN53)</f>
        <v>0.99042191732800566</v>
      </c>
      <c r="AO55" s="5">
        <f>SUM(G55:AJ55)</f>
        <v>78.754000000000005</v>
      </c>
    </row>
    <row r="56" spans="1:41" x14ac:dyDescent="0.25">
      <c r="A56" s="1" t="s">
        <v>116</v>
      </c>
      <c r="B56" s="1" t="s">
        <v>81</v>
      </c>
      <c r="C56" s="1" t="s">
        <v>19</v>
      </c>
      <c r="D56" s="1" t="s">
        <v>123</v>
      </c>
      <c r="E56" s="34" t="s">
        <v>21</v>
      </c>
      <c r="F56" s="1" t="s">
        <v>11</v>
      </c>
      <c r="N56" s="5">
        <v>-1</v>
      </c>
      <c r="O56" s="5">
        <v>-1</v>
      </c>
      <c r="R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1">
        <v>26</v>
      </c>
    </row>
    <row r="57" spans="1:41" x14ac:dyDescent="0.25">
      <c r="A57" s="1" t="s">
        <v>116</v>
      </c>
      <c r="B57" s="1" t="s">
        <v>81</v>
      </c>
      <c r="C57" s="1" t="s">
        <v>8</v>
      </c>
      <c r="D57" s="1" t="s">
        <v>219</v>
      </c>
      <c r="E57" s="34" t="s">
        <v>21</v>
      </c>
      <c r="F57" s="1" t="s">
        <v>10</v>
      </c>
      <c r="G57" s="5">
        <v>3.1749999999999998</v>
      </c>
      <c r="H57" s="5">
        <v>4.274</v>
      </c>
      <c r="I57" s="5">
        <v>4.274</v>
      </c>
      <c r="J57" s="5">
        <v>11.753</v>
      </c>
      <c r="K57" s="5">
        <v>4.4960000000000004</v>
      </c>
      <c r="W57" s="5">
        <v>0.65100000000000002</v>
      </c>
      <c r="X57" s="5">
        <v>0.02</v>
      </c>
      <c r="Y57" s="5">
        <v>40.052999999999997</v>
      </c>
      <c r="Z57" s="5">
        <v>3.1110000000000002</v>
      </c>
      <c r="AA57" s="5">
        <v>0.97599999999999998</v>
      </c>
      <c r="AB57" s="5">
        <v>0.75600000000000001</v>
      </c>
      <c r="AK57" s="5">
        <v>27</v>
      </c>
      <c r="AM57" s="16">
        <f>+AO57/$AO$3</f>
        <v>1.7068050994013977E-3</v>
      </c>
      <c r="AN57" s="17">
        <f>IF(AK57=1,AM57,AM57+AN55)</f>
        <v>0.99212872242740702</v>
      </c>
      <c r="AO57" s="5">
        <f>SUM(G57:AJ57)</f>
        <v>73.539000000000001</v>
      </c>
    </row>
    <row r="58" spans="1:41" x14ac:dyDescent="0.25">
      <c r="A58" s="1" t="s">
        <v>116</v>
      </c>
      <c r="B58" s="1" t="s">
        <v>81</v>
      </c>
      <c r="C58" s="1" t="s">
        <v>8</v>
      </c>
      <c r="D58" s="1" t="s">
        <v>219</v>
      </c>
      <c r="E58" s="34" t="s">
        <v>21</v>
      </c>
      <c r="F58" s="1" t="s">
        <v>11</v>
      </c>
      <c r="G58" s="5">
        <v>-1</v>
      </c>
      <c r="H58" s="5">
        <v>-1</v>
      </c>
      <c r="I58" s="5">
        <v>-1</v>
      </c>
      <c r="J58" s="5" t="s">
        <v>15</v>
      </c>
      <c r="K58" s="5" t="s">
        <v>15</v>
      </c>
      <c r="W58" s="5" t="s">
        <v>15</v>
      </c>
      <c r="X58" s="5">
        <v>-1</v>
      </c>
      <c r="Y58" s="5" t="s">
        <v>15</v>
      </c>
      <c r="Z58" s="5" t="s">
        <v>15</v>
      </c>
      <c r="AA58" s="5" t="s">
        <v>15</v>
      </c>
      <c r="AB58" s="5" t="s">
        <v>15</v>
      </c>
      <c r="AK58" s="1">
        <v>27</v>
      </c>
    </row>
    <row r="59" spans="1:41" x14ac:dyDescent="0.25">
      <c r="A59" s="1" t="s">
        <v>116</v>
      </c>
      <c r="B59" s="1" t="s">
        <v>81</v>
      </c>
      <c r="C59" s="1" t="s">
        <v>8</v>
      </c>
      <c r="D59" s="1" t="s">
        <v>153</v>
      </c>
      <c r="E59" s="34" t="s">
        <v>26</v>
      </c>
      <c r="F59" s="1" t="s">
        <v>10</v>
      </c>
      <c r="G59" s="5">
        <v>21</v>
      </c>
      <c r="H59" s="5">
        <v>28</v>
      </c>
      <c r="I59" s="5">
        <v>5</v>
      </c>
      <c r="K59" s="5">
        <v>1</v>
      </c>
      <c r="S59" s="5">
        <v>0.318</v>
      </c>
      <c r="T59" s="5">
        <v>0.25900000000000001</v>
      </c>
      <c r="U59" s="5">
        <v>4.9950000000000001</v>
      </c>
      <c r="V59" s="5">
        <v>0.249</v>
      </c>
      <c r="AK59" s="5">
        <v>28</v>
      </c>
      <c r="AM59" s="16">
        <f>+AO59/$AO$3</f>
        <v>1.4116263880484153E-3</v>
      </c>
      <c r="AN59" s="17">
        <f>IF(AK59=1,AM59,AM59+AN57)</f>
        <v>0.99354034881545539</v>
      </c>
      <c r="AO59" s="5">
        <f>SUM(G59:AJ59)</f>
        <v>60.820999999999998</v>
      </c>
    </row>
    <row r="60" spans="1:41" x14ac:dyDescent="0.25">
      <c r="A60" s="1" t="s">
        <v>116</v>
      </c>
      <c r="B60" s="1" t="s">
        <v>81</v>
      </c>
      <c r="C60" s="1" t="s">
        <v>8</v>
      </c>
      <c r="D60" s="1" t="s">
        <v>153</v>
      </c>
      <c r="E60" s="34" t="s">
        <v>26</v>
      </c>
      <c r="F60" s="1" t="s">
        <v>11</v>
      </c>
      <c r="G60" s="5">
        <v>-1</v>
      </c>
      <c r="H60" s="5">
        <v>-1</v>
      </c>
      <c r="I60" s="5">
        <v>-1</v>
      </c>
      <c r="K60" s="5">
        <v>-1</v>
      </c>
      <c r="S60" s="5">
        <v>-1</v>
      </c>
      <c r="T60" s="5">
        <v>-1</v>
      </c>
      <c r="U60" s="5">
        <v>-1</v>
      </c>
      <c r="V60" s="5">
        <v>-1</v>
      </c>
      <c r="AK60" s="1">
        <v>28</v>
      </c>
    </row>
    <row r="61" spans="1:41" x14ac:dyDescent="0.25">
      <c r="A61" s="1" t="s">
        <v>116</v>
      </c>
      <c r="B61" s="1" t="s">
        <v>81</v>
      </c>
      <c r="C61" s="1" t="s">
        <v>8</v>
      </c>
      <c r="D61" s="1" t="s">
        <v>41</v>
      </c>
      <c r="E61" s="34" t="s">
        <v>32</v>
      </c>
      <c r="F61" s="1" t="s">
        <v>10</v>
      </c>
      <c r="P61" s="5">
        <v>0.08</v>
      </c>
      <c r="Q61" s="5">
        <v>4.9000000000000002E-2</v>
      </c>
      <c r="R61" s="5">
        <v>4.9000000000000002E-2</v>
      </c>
      <c r="S61" s="5">
        <v>4.9000000000000002E-2</v>
      </c>
      <c r="T61" s="5">
        <v>4.9000000000000002E-2</v>
      </c>
      <c r="U61" s="5">
        <v>4.9000000000000002E-2</v>
      </c>
      <c r="W61" s="5">
        <v>4.9000000000000002E-2</v>
      </c>
      <c r="X61" s="5">
        <v>4.9000000000000002E-2</v>
      </c>
      <c r="Y61" s="5">
        <v>6.4180000000000001</v>
      </c>
      <c r="Z61" s="5">
        <v>11.7</v>
      </c>
      <c r="AA61" s="5">
        <v>5.6029999999999998</v>
      </c>
      <c r="AB61" s="5">
        <v>5.6029999999999998</v>
      </c>
      <c r="AD61" s="5">
        <v>5.6029999999999998</v>
      </c>
      <c r="AE61" s="5">
        <v>5.6029999999999998</v>
      </c>
      <c r="AF61" s="5">
        <v>5.6029999999999998</v>
      </c>
      <c r="AG61" s="5">
        <v>5.6029999999999998</v>
      </c>
      <c r="AH61" s="5">
        <v>5.6029999999999998</v>
      </c>
      <c r="AI61" s="5">
        <v>4.9000000000000002E-2</v>
      </c>
      <c r="AJ61" s="5">
        <v>4.9000000000000002E-2</v>
      </c>
      <c r="AK61" s="5">
        <v>29</v>
      </c>
      <c r="AM61" s="16">
        <f>+AO61/$AO$3</f>
        <v>1.3429029909485428E-3</v>
      </c>
      <c r="AN61" s="17">
        <f>IF(AK61=1,AM61,AM61+AN59)</f>
        <v>0.99488325180640391</v>
      </c>
      <c r="AO61" s="5">
        <f>SUM(G61:AJ61)</f>
        <v>57.860000000000007</v>
      </c>
    </row>
    <row r="62" spans="1:41" x14ac:dyDescent="0.25">
      <c r="A62" s="1" t="s">
        <v>116</v>
      </c>
      <c r="B62" s="1" t="s">
        <v>81</v>
      </c>
      <c r="C62" s="1" t="s">
        <v>8</v>
      </c>
      <c r="D62" s="1" t="s">
        <v>41</v>
      </c>
      <c r="E62" s="34" t="s">
        <v>32</v>
      </c>
      <c r="F62" s="1" t="s">
        <v>11</v>
      </c>
      <c r="P62" s="5">
        <v>-1</v>
      </c>
      <c r="Q62" s="5">
        <v>-1</v>
      </c>
      <c r="R62" s="5">
        <v>-1</v>
      </c>
      <c r="S62" s="5">
        <v>-1</v>
      </c>
      <c r="T62" s="5">
        <v>-1</v>
      </c>
      <c r="U62" s="5">
        <v>-1</v>
      </c>
      <c r="W62" s="5">
        <v>-1</v>
      </c>
      <c r="X62" s="5">
        <v>-1</v>
      </c>
      <c r="Y62" s="5" t="s">
        <v>15</v>
      </c>
      <c r="Z62" s="5" t="s">
        <v>15</v>
      </c>
      <c r="AA62" s="5" t="s">
        <v>15</v>
      </c>
      <c r="AB62" s="5" t="s">
        <v>15</v>
      </c>
      <c r="AD62" s="5">
        <v>-1</v>
      </c>
      <c r="AE62" s="5">
        <v>-1</v>
      </c>
      <c r="AF62" s="5">
        <v>-1</v>
      </c>
      <c r="AG62" s="5">
        <v>-1</v>
      </c>
      <c r="AH62" s="5">
        <v>-1</v>
      </c>
      <c r="AI62" s="5">
        <v>-1</v>
      </c>
      <c r="AJ62" s="5">
        <v>-1</v>
      </c>
      <c r="AK62" s="1">
        <v>29</v>
      </c>
    </row>
    <row r="63" spans="1:41" x14ac:dyDescent="0.25">
      <c r="A63" s="1" t="s">
        <v>116</v>
      </c>
      <c r="B63" s="1" t="s">
        <v>81</v>
      </c>
      <c r="C63" s="1" t="s">
        <v>8</v>
      </c>
      <c r="D63" s="1" t="s">
        <v>43</v>
      </c>
      <c r="E63" s="34" t="s">
        <v>33</v>
      </c>
      <c r="F63" s="1" t="s">
        <v>10</v>
      </c>
      <c r="X63" s="5">
        <v>1.6220000000000001</v>
      </c>
      <c r="Y63" s="5">
        <v>7.125</v>
      </c>
      <c r="Z63" s="5">
        <v>10.836</v>
      </c>
      <c r="AA63" s="5">
        <v>3.2759999999999998</v>
      </c>
      <c r="AB63" s="5">
        <v>6.5910000000000002</v>
      </c>
      <c r="AC63" s="5">
        <v>1.012</v>
      </c>
      <c r="AD63" s="5">
        <v>10.475</v>
      </c>
      <c r="AE63" s="5">
        <v>8.3960000000000008</v>
      </c>
      <c r="AF63" s="5">
        <v>1.532</v>
      </c>
      <c r="AG63" s="5">
        <v>2.1859999999999999</v>
      </c>
      <c r="AH63" s="5">
        <v>0.41299999999999998</v>
      </c>
      <c r="AI63" s="5">
        <v>2.4060000000000001</v>
      </c>
      <c r="AJ63" s="5">
        <v>0.52100000000000002</v>
      </c>
      <c r="AK63" s="5">
        <v>30</v>
      </c>
      <c r="AM63" s="16">
        <f>+AO63/$AO$3</f>
        <v>1.3088082019111519E-3</v>
      </c>
      <c r="AN63" s="17">
        <f>IF(AK63=1,AM63,AM63+AN61)</f>
        <v>0.99619206000831506</v>
      </c>
      <c r="AO63" s="5">
        <f>SUM(G63:AJ63)</f>
        <v>56.390999999999991</v>
      </c>
    </row>
    <row r="64" spans="1:41" x14ac:dyDescent="0.25">
      <c r="A64" s="1" t="s">
        <v>116</v>
      </c>
      <c r="B64" s="1" t="s">
        <v>81</v>
      </c>
      <c r="C64" s="1" t="s">
        <v>8</v>
      </c>
      <c r="D64" s="1" t="s">
        <v>43</v>
      </c>
      <c r="E64" s="34" t="s">
        <v>33</v>
      </c>
      <c r="F64" s="1" t="s">
        <v>11</v>
      </c>
      <c r="X64" s="5">
        <v>-1</v>
      </c>
      <c r="Y64" s="5">
        <v>-1</v>
      </c>
      <c r="Z64" s="5">
        <v>-1</v>
      </c>
      <c r="AA64" s="5">
        <v>-1</v>
      </c>
      <c r="AB64" s="5">
        <v>-1</v>
      </c>
      <c r="AC64" s="5">
        <v>-1</v>
      </c>
      <c r="AD64" s="5">
        <v>-1</v>
      </c>
      <c r="AE64" s="5">
        <v>-1</v>
      </c>
      <c r="AF64" s="5">
        <v>-1</v>
      </c>
      <c r="AG64" s="5">
        <v>-1</v>
      </c>
      <c r="AH64" s="5">
        <v>-1</v>
      </c>
      <c r="AI64" s="5">
        <v>-1</v>
      </c>
      <c r="AJ64" s="5">
        <v>-1</v>
      </c>
      <c r="AK64" s="1">
        <v>30</v>
      </c>
    </row>
    <row r="65" spans="1:41" x14ac:dyDescent="0.25">
      <c r="A65" s="1" t="s">
        <v>116</v>
      </c>
      <c r="B65" s="1" t="s">
        <v>81</v>
      </c>
      <c r="C65" s="1" t="s">
        <v>30</v>
      </c>
      <c r="D65" s="1" t="s">
        <v>83</v>
      </c>
      <c r="E65" s="34" t="s">
        <v>33</v>
      </c>
      <c r="F65" s="1" t="s">
        <v>10</v>
      </c>
      <c r="O65" s="5">
        <v>2.6840000000000002</v>
      </c>
      <c r="P65" s="5">
        <v>2.887</v>
      </c>
      <c r="T65" s="5">
        <v>1.694</v>
      </c>
      <c r="U65" s="5">
        <v>0.51100000000000001</v>
      </c>
      <c r="V65" s="5">
        <v>3.7160000000000002</v>
      </c>
      <c r="W65" s="5">
        <v>1.1579999999999999</v>
      </c>
      <c r="Y65" s="5">
        <v>1.641</v>
      </c>
      <c r="AB65" s="5">
        <v>2.871</v>
      </c>
      <c r="AC65" s="5">
        <v>1.9750000000000001</v>
      </c>
      <c r="AD65" s="5">
        <v>1.748</v>
      </c>
      <c r="AE65" s="5">
        <v>1.4039999999999999</v>
      </c>
      <c r="AF65" s="5">
        <v>1.859</v>
      </c>
      <c r="AG65" s="5">
        <v>0.49399999999999999</v>
      </c>
      <c r="AH65" s="5">
        <v>0.84299999999999997</v>
      </c>
      <c r="AI65" s="5">
        <v>1.0649999999999999</v>
      </c>
      <c r="AJ65" s="5">
        <v>1.6</v>
      </c>
      <c r="AK65" s="5">
        <v>31</v>
      </c>
      <c r="AM65" s="16">
        <f>+AO65/$AO$3</f>
        <v>6.5334806766680748E-4</v>
      </c>
      <c r="AN65" s="17">
        <f>IF(AK65=1,AM65,AM65+AN63)</f>
        <v>0.99684540807598188</v>
      </c>
      <c r="AO65" s="5">
        <f>SUM(G65:AJ65)</f>
        <v>28.150000000000006</v>
      </c>
    </row>
    <row r="66" spans="1:41" x14ac:dyDescent="0.25">
      <c r="A66" s="1" t="s">
        <v>116</v>
      </c>
      <c r="B66" s="1" t="s">
        <v>81</v>
      </c>
      <c r="C66" s="1" t="s">
        <v>30</v>
      </c>
      <c r="D66" s="1" t="s">
        <v>83</v>
      </c>
      <c r="E66" s="34" t="s">
        <v>33</v>
      </c>
      <c r="F66" s="1" t="s">
        <v>11</v>
      </c>
      <c r="O66" s="5">
        <v>-1</v>
      </c>
      <c r="P66" s="5">
        <v>-1</v>
      </c>
      <c r="T66" s="5" t="s">
        <v>15</v>
      </c>
      <c r="U66" s="5" t="s">
        <v>15</v>
      </c>
      <c r="V66" s="5" t="s">
        <v>15</v>
      </c>
      <c r="W66" s="5" t="s">
        <v>15</v>
      </c>
      <c r="Y66" s="5" t="s">
        <v>15</v>
      </c>
      <c r="AB66" s="5" t="s">
        <v>15</v>
      </c>
      <c r="AC66" s="5" t="s">
        <v>15</v>
      </c>
      <c r="AD66" s="5" t="s">
        <v>15</v>
      </c>
      <c r="AE66" s="5" t="s">
        <v>15</v>
      </c>
      <c r="AF66" s="5" t="s">
        <v>15</v>
      </c>
      <c r="AG66" s="5" t="s">
        <v>15</v>
      </c>
      <c r="AH66" s="5" t="s">
        <v>15</v>
      </c>
      <c r="AI66" s="5">
        <v>-1</v>
      </c>
      <c r="AJ66" s="5">
        <v>-1</v>
      </c>
      <c r="AK66" s="1">
        <v>31</v>
      </c>
    </row>
    <row r="67" spans="1:41" x14ac:dyDescent="0.25">
      <c r="A67" s="1" t="s">
        <v>116</v>
      </c>
      <c r="B67" s="1" t="s">
        <v>81</v>
      </c>
      <c r="C67" s="1" t="s">
        <v>30</v>
      </c>
      <c r="D67" s="1" t="s">
        <v>220</v>
      </c>
      <c r="E67" s="34" t="s">
        <v>14</v>
      </c>
      <c r="F67" s="1" t="s">
        <v>10</v>
      </c>
      <c r="Q67" s="5">
        <v>0.32800000000000001</v>
      </c>
      <c r="V67" s="5">
        <v>3.6379999999999999</v>
      </c>
      <c r="X67" s="5">
        <v>1.875</v>
      </c>
      <c r="Y67" s="5">
        <v>1.6779999999999999</v>
      </c>
      <c r="Z67" s="5">
        <v>2.944</v>
      </c>
      <c r="AA67" s="5">
        <v>1.871</v>
      </c>
      <c r="AB67" s="5">
        <v>2.6920000000000002</v>
      </c>
      <c r="AC67" s="5">
        <v>1.22</v>
      </c>
      <c r="AD67" s="5">
        <v>1.4610000000000001</v>
      </c>
      <c r="AE67" s="5">
        <v>4.4809999999999999</v>
      </c>
      <c r="AF67" s="5">
        <v>2.387</v>
      </c>
      <c r="AJ67" s="5">
        <v>0.68400000000000005</v>
      </c>
      <c r="AK67" s="5">
        <v>32</v>
      </c>
      <c r="AM67" s="16">
        <f>+AO67/$AO$3</f>
        <v>5.862493371650403E-4</v>
      </c>
      <c r="AN67" s="17">
        <f>IF(AK67=1,AM67,AM67+AN65)</f>
        <v>0.99743165741314688</v>
      </c>
      <c r="AO67" s="5">
        <f>SUM(G67:AJ67)</f>
        <v>25.258999999999997</v>
      </c>
    </row>
    <row r="68" spans="1:41" x14ac:dyDescent="0.25">
      <c r="A68" s="1" t="s">
        <v>116</v>
      </c>
      <c r="B68" s="1" t="s">
        <v>81</v>
      </c>
      <c r="C68" s="1" t="s">
        <v>30</v>
      </c>
      <c r="D68" s="1" t="s">
        <v>220</v>
      </c>
      <c r="E68" s="34" t="s">
        <v>14</v>
      </c>
      <c r="F68" s="1" t="s">
        <v>11</v>
      </c>
      <c r="Q68" s="5">
        <v>-1</v>
      </c>
      <c r="V68" s="5">
        <v>-1</v>
      </c>
      <c r="X68" s="5">
        <v>-1</v>
      </c>
      <c r="Y68" s="5">
        <v>-1</v>
      </c>
      <c r="Z68" s="5">
        <v>-1</v>
      </c>
      <c r="AA68" s="5">
        <v>-1</v>
      </c>
      <c r="AB68" s="5">
        <v>-1</v>
      </c>
      <c r="AC68" s="5">
        <v>-1</v>
      </c>
      <c r="AD68" s="5">
        <v>-1</v>
      </c>
      <c r="AE68" s="5">
        <v>-1</v>
      </c>
      <c r="AF68" s="5">
        <v>-1</v>
      </c>
      <c r="AJ68" s="5">
        <v>-1</v>
      </c>
      <c r="AK68" s="1">
        <v>32</v>
      </c>
    </row>
    <row r="69" spans="1:41" x14ac:dyDescent="0.25">
      <c r="A69" s="1" t="s">
        <v>116</v>
      </c>
      <c r="B69" s="1" t="s">
        <v>81</v>
      </c>
      <c r="C69" s="1" t="s">
        <v>8</v>
      </c>
      <c r="D69" s="1" t="s">
        <v>27</v>
      </c>
      <c r="E69" s="34" t="s">
        <v>26</v>
      </c>
      <c r="F69" s="1" t="s">
        <v>10</v>
      </c>
      <c r="G69" s="5">
        <v>10</v>
      </c>
      <c r="H69" s="5">
        <v>10</v>
      </c>
      <c r="AK69" s="5">
        <v>33</v>
      </c>
      <c r="AM69" s="16">
        <f>+AO69/$AO$3</f>
        <v>4.6419045660163932E-4</v>
      </c>
      <c r="AN69" s="17">
        <f>IF(AK69=1,AM69,AM69+AN67)</f>
        <v>0.9978958478697485</v>
      </c>
      <c r="AO69" s="5">
        <f>SUM(G69:AJ69)</f>
        <v>20</v>
      </c>
    </row>
    <row r="70" spans="1:41" x14ac:dyDescent="0.25">
      <c r="A70" s="1" t="s">
        <v>116</v>
      </c>
      <c r="B70" s="1" t="s">
        <v>81</v>
      </c>
      <c r="C70" s="1" t="s">
        <v>8</v>
      </c>
      <c r="D70" s="1" t="s">
        <v>27</v>
      </c>
      <c r="E70" s="34" t="s">
        <v>26</v>
      </c>
      <c r="F70" s="1" t="s">
        <v>11</v>
      </c>
      <c r="G70" s="5">
        <v>-1</v>
      </c>
      <c r="H70" s="5">
        <v>-1</v>
      </c>
      <c r="AK70" s="1">
        <v>33</v>
      </c>
    </row>
    <row r="71" spans="1:41" x14ac:dyDescent="0.25">
      <c r="A71" s="1" t="s">
        <v>116</v>
      </c>
      <c r="B71" s="1" t="s">
        <v>81</v>
      </c>
      <c r="C71" s="1" t="s">
        <v>8</v>
      </c>
      <c r="D71" s="1" t="s">
        <v>216</v>
      </c>
      <c r="E71" s="34" t="s">
        <v>32</v>
      </c>
      <c r="F71" s="1" t="s">
        <v>10</v>
      </c>
      <c r="G71" s="5">
        <v>4</v>
      </c>
      <c r="H71" s="5">
        <v>4</v>
      </c>
      <c r="I71" s="5">
        <v>2</v>
      </c>
      <c r="J71" s="5">
        <v>1</v>
      </c>
      <c r="K71" s="5">
        <v>3</v>
      </c>
      <c r="L71" s="5">
        <v>2.1</v>
      </c>
      <c r="M71" s="5">
        <v>1</v>
      </c>
      <c r="AK71" s="5">
        <v>34</v>
      </c>
      <c r="AM71" s="16">
        <f>+AO71/$AO$3</f>
        <v>3.9688284039440168E-4</v>
      </c>
      <c r="AN71" s="17">
        <f>IF(AK71=1,AM71,AM71+AN69)</f>
        <v>0.99829273071014291</v>
      </c>
      <c r="AO71" s="5">
        <f>SUM(G71:AJ71)</f>
        <v>17.100000000000001</v>
      </c>
    </row>
    <row r="72" spans="1:41" x14ac:dyDescent="0.25">
      <c r="A72" s="1" t="s">
        <v>116</v>
      </c>
      <c r="B72" s="1" t="s">
        <v>81</v>
      </c>
      <c r="C72" s="1" t="s">
        <v>8</v>
      </c>
      <c r="D72" s="1" t="s">
        <v>216</v>
      </c>
      <c r="E72" s="34" t="s">
        <v>32</v>
      </c>
      <c r="F72" s="1" t="s">
        <v>11</v>
      </c>
      <c r="G72" s="5">
        <v>-1</v>
      </c>
      <c r="H72" s="5">
        <v>-1</v>
      </c>
      <c r="I72" s="5">
        <v>-1</v>
      </c>
      <c r="J72" s="5">
        <v>-1</v>
      </c>
      <c r="K72" s="5">
        <v>-1</v>
      </c>
      <c r="L72" s="5">
        <v>-1</v>
      </c>
      <c r="M72" s="5">
        <v>-1</v>
      </c>
      <c r="AK72" s="1">
        <v>34</v>
      </c>
    </row>
    <row r="73" spans="1:41" x14ac:dyDescent="0.25">
      <c r="A73" s="1" t="s">
        <v>116</v>
      </c>
      <c r="B73" s="1" t="s">
        <v>81</v>
      </c>
      <c r="C73" s="1" t="s">
        <v>8</v>
      </c>
      <c r="D73" s="1" t="s">
        <v>213</v>
      </c>
      <c r="E73" s="34" t="s">
        <v>26</v>
      </c>
      <c r="F73" s="1" t="s">
        <v>10</v>
      </c>
      <c r="AI73" s="5">
        <v>3.5259999999999998</v>
      </c>
      <c r="AJ73" s="5">
        <v>9.4589999999999996</v>
      </c>
      <c r="AK73" s="5">
        <v>35</v>
      </c>
      <c r="AM73" s="16">
        <f>+AO73/$AO$3</f>
        <v>3.0137565394861433E-4</v>
      </c>
      <c r="AN73" s="17">
        <f>IF(AK73=1,AM73,AM73+AN71)</f>
        <v>0.99859410636409152</v>
      </c>
      <c r="AO73" s="5">
        <f>SUM(G73:AJ73)</f>
        <v>12.984999999999999</v>
      </c>
    </row>
    <row r="74" spans="1:41" x14ac:dyDescent="0.25">
      <c r="A74" s="1" t="s">
        <v>116</v>
      </c>
      <c r="B74" s="1" t="s">
        <v>81</v>
      </c>
      <c r="C74" s="1" t="s">
        <v>8</v>
      </c>
      <c r="D74" s="1" t="s">
        <v>213</v>
      </c>
      <c r="E74" s="34" t="s">
        <v>26</v>
      </c>
      <c r="F74" s="1" t="s">
        <v>11</v>
      </c>
      <c r="AI74" s="5">
        <v>-1</v>
      </c>
      <c r="AJ74" s="5" t="s">
        <v>15</v>
      </c>
      <c r="AK74" s="1">
        <v>35</v>
      </c>
    </row>
    <row r="75" spans="1:41" x14ac:dyDescent="0.25">
      <c r="A75" s="1" t="s">
        <v>116</v>
      </c>
      <c r="B75" s="1" t="s">
        <v>81</v>
      </c>
      <c r="C75" s="1" t="s">
        <v>30</v>
      </c>
      <c r="D75" s="1" t="s">
        <v>83</v>
      </c>
      <c r="E75" s="34" t="s">
        <v>14</v>
      </c>
      <c r="F75" s="1" t="s">
        <v>10</v>
      </c>
      <c r="O75" s="5">
        <v>2</v>
      </c>
      <c r="R75" s="5">
        <v>1.46</v>
      </c>
      <c r="T75" s="5">
        <v>1.1990000000000001</v>
      </c>
      <c r="U75" s="5">
        <v>2.544</v>
      </c>
      <c r="V75" s="5">
        <v>0.187</v>
      </c>
      <c r="W75" s="5">
        <v>0.80400000000000005</v>
      </c>
      <c r="AB75" s="5">
        <v>4.8000000000000001E-2</v>
      </c>
      <c r="AC75" s="5">
        <v>8.5000000000000006E-2</v>
      </c>
      <c r="AD75" s="5">
        <v>0.28799999999999998</v>
      </c>
      <c r="AE75" s="5">
        <v>0.59899999999999998</v>
      </c>
      <c r="AF75" s="5">
        <v>4.9000000000000002E-2</v>
      </c>
      <c r="AG75" s="5">
        <v>0.34799999999999998</v>
      </c>
      <c r="AH75" s="5">
        <v>0.501</v>
      </c>
      <c r="AI75" s="5">
        <v>0.29899999999999999</v>
      </c>
      <c r="AK75" s="5">
        <v>36</v>
      </c>
      <c r="AM75" s="16">
        <f>+AO75/$AO$3</f>
        <v>2.4163434218398334E-4</v>
      </c>
      <c r="AN75" s="17">
        <f>IF(AK75=1,AM75,AM75+AN73)</f>
        <v>0.99883574070627545</v>
      </c>
      <c r="AO75" s="5">
        <f>SUM(G75:AJ75)</f>
        <v>10.411</v>
      </c>
    </row>
    <row r="76" spans="1:41" x14ac:dyDescent="0.25">
      <c r="A76" s="1" t="s">
        <v>116</v>
      </c>
      <c r="B76" s="1" t="s">
        <v>81</v>
      </c>
      <c r="C76" s="1" t="s">
        <v>30</v>
      </c>
      <c r="D76" s="1" t="s">
        <v>83</v>
      </c>
      <c r="E76" s="34" t="s">
        <v>14</v>
      </c>
      <c r="F76" s="1" t="s">
        <v>11</v>
      </c>
      <c r="O76" s="5">
        <v>-1</v>
      </c>
      <c r="R76" s="5">
        <v>-1</v>
      </c>
      <c r="T76" s="5" t="s">
        <v>15</v>
      </c>
      <c r="U76" s="5" t="s">
        <v>15</v>
      </c>
      <c r="V76" s="5" t="s">
        <v>15</v>
      </c>
      <c r="W76" s="5" t="s">
        <v>15</v>
      </c>
      <c r="AB76" s="5">
        <v>-1</v>
      </c>
      <c r="AC76" s="5" t="s">
        <v>15</v>
      </c>
      <c r="AD76" s="5" t="s">
        <v>15</v>
      </c>
      <c r="AE76" s="5" t="s">
        <v>15</v>
      </c>
      <c r="AF76" s="5" t="s">
        <v>15</v>
      </c>
      <c r="AG76" s="5" t="s">
        <v>15</v>
      </c>
      <c r="AH76" s="5" t="s">
        <v>15</v>
      </c>
      <c r="AI76" s="5">
        <v>-1</v>
      </c>
      <c r="AK76" s="1">
        <v>36</v>
      </c>
    </row>
    <row r="77" spans="1:41" x14ac:dyDescent="0.25">
      <c r="A77" s="1" t="s">
        <v>116</v>
      </c>
      <c r="B77" s="1" t="s">
        <v>81</v>
      </c>
      <c r="C77" s="1" t="s">
        <v>8</v>
      </c>
      <c r="D77" s="1" t="s">
        <v>153</v>
      </c>
      <c r="E77" s="34" t="s">
        <v>22</v>
      </c>
      <c r="F77" s="1" t="s">
        <v>10</v>
      </c>
      <c r="J77" s="5">
        <v>10</v>
      </c>
      <c r="Y77" s="5">
        <v>0.40699999999999997</v>
      </c>
      <c r="AK77" s="5">
        <v>37</v>
      </c>
      <c r="AM77" s="16">
        <f>+AO77/$AO$3</f>
        <v>2.4154150409266302E-4</v>
      </c>
      <c r="AN77" s="17">
        <f>IF(AK77=1,AM77,AM77+AN75)</f>
        <v>0.99907728221036807</v>
      </c>
      <c r="AO77" s="5">
        <f>SUM(G77:AJ77)</f>
        <v>10.407</v>
      </c>
    </row>
    <row r="78" spans="1:41" x14ac:dyDescent="0.25">
      <c r="A78" s="1" t="s">
        <v>116</v>
      </c>
      <c r="B78" s="1" t="s">
        <v>81</v>
      </c>
      <c r="C78" s="1" t="s">
        <v>8</v>
      </c>
      <c r="D78" s="1" t="s">
        <v>153</v>
      </c>
      <c r="E78" s="34" t="s">
        <v>22</v>
      </c>
      <c r="F78" s="1" t="s">
        <v>11</v>
      </c>
      <c r="J78" s="5">
        <v>-1</v>
      </c>
      <c r="Y78" s="5">
        <v>-1</v>
      </c>
      <c r="AK78" s="1">
        <v>37</v>
      </c>
    </row>
    <row r="79" spans="1:41" x14ac:dyDescent="0.25">
      <c r="A79" s="1" t="s">
        <v>116</v>
      </c>
      <c r="B79" s="1" t="s">
        <v>81</v>
      </c>
      <c r="C79" s="1" t="s">
        <v>8</v>
      </c>
      <c r="D79" s="1" t="s">
        <v>217</v>
      </c>
      <c r="E79" s="34" t="s">
        <v>32</v>
      </c>
      <c r="F79" s="1" t="s">
        <v>10</v>
      </c>
      <c r="I79" s="5">
        <v>5</v>
      </c>
      <c r="J79" s="5">
        <v>2</v>
      </c>
      <c r="L79" s="5">
        <v>0.06</v>
      </c>
      <c r="P79" s="5">
        <v>0.25</v>
      </c>
      <c r="Q79" s="5">
        <v>0.05</v>
      </c>
      <c r="R79" s="5">
        <v>0.12</v>
      </c>
      <c r="S79" s="5">
        <v>0.42</v>
      </c>
      <c r="T79" s="5">
        <v>0.255</v>
      </c>
      <c r="U79" s="5">
        <v>0.03</v>
      </c>
      <c r="V79" s="5">
        <v>0.30499999999999999</v>
      </c>
      <c r="W79" s="5">
        <v>0.54</v>
      </c>
      <c r="X79" s="5">
        <v>0.255</v>
      </c>
      <c r="Y79" s="5">
        <v>0.03</v>
      </c>
      <c r="Z79" s="5">
        <v>0.42499999999999999</v>
      </c>
      <c r="AK79" s="5">
        <v>38</v>
      </c>
      <c r="AM79" s="16">
        <f>+AO79/$AO$3</f>
        <v>2.2606075236499831E-4</v>
      </c>
      <c r="AN79" s="17">
        <f>IF(AK79=1,AM79,AM79+AN77)</f>
        <v>0.99930334296273304</v>
      </c>
      <c r="AO79" s="5">
        <f>SUM(G79:AJ79)</f>
        <v>9.7399999999999984</v>
      </c>
    </row>
    <row r="80" spans="1:41" x14ac:dyDescent="0.25">
      <c r="A80" s="1" t="s">
        <v>116</v>
      </c>
      <c r="B80" s="1" t="s">
        <v>81</v>
      </c>
      <c r="C80" s="1" t="s">
        <v>8</v>
      </c>
      <c r="D80" s="1" t="s">
        <v>217</v>
      </c>
      <c r="E80" s="34" t="s">
        <v>32</v>
      </c>
      <c r="F80" s="1" t="s">
        <v>11</v>
      </c>
      <c r="I80" s="5">
        <v>-1</v>
      </c>
      <c r="J80" s="5">
        <v>-1</v>
      </c>
      <c r="L80" s="5">
        <v>-1</v>
      </c>
      <c r="P80" s="5">
        <v>-1</v>
      </c>
      <c r="Q80" s="5">
        <v>-1</v>
      </c>
      <c r="R80" s="5">
        <v>-1</v>
      </c>
      <c r="S80" s="5">
        <v>-1</v>
      </c>
      <c r="T80" s="5">
        <v>-1</v>
      </c>
      <c r="U80" s="5">
        <v>-1</v>
      </c>
      <c r="V80" s="5">
        <v>-1</v>
      </c>
      <c r="W80" s="5">
        <v>-1</v>
      </c>
      <c r="X80" s="5">
        <v>-1</v>
      </c>
      <c r="Y80" s="5">
        <v>-1</v>
      </c>
      <c r="Z80" s="5">
        <v>-1</v>
      </c>
      <c r="AK80" s="1">
        <v>38</v>
      </c>
    </row>
    <row r="81" spans="1:41" x14ac:dyDescent="0.25">
      <c r="A81" s="1" t="s">
        <v>116</v>
      </c>
      <c r="B81" s="1" t="s">
        <v>81</v>
      </c>
      <c r="C81" s="1" t="s">
        <v>30</v>
      </c>
      <c r="D81" s="1" t="s">
        <v>83</v>
      </c>
      <c r="E81" s="34" t="s">
        <v>21</v>
      </c>
      <c r="F81" s="1" t="s">
        <v>10</v>
      </c>
      <c r="W81" s="5">
        <v>3.5999999999999997E-2</v>
      </c>
      <c r="AB81" s="5">
        <v>2.2090000000000001</v>
      </c>
      <c r="AC81" s="5">
        <v>0.875</v>
      </c>
      <c r="AD81" s="5">
        <v>0.40300000000000002</v>
      </c>
      <c r="AE81" s="5">
        <v>0.77300000000000002</v>
      </c>
      <c r="AF81" s="5">
        <v>0.14199999999999999</v>
      </c>
      <c r="AG81" s="5">
        <v>0.42499999999999999</v>
      </c>
      <c r="AH81" s="5">
        <v>0.32100000000000001</v>
      </c>
      <c r="AI81" s="5">
        <v>0.29599999999999999</v>
      </c>
      <c r="AK81" s="5">
        <v>39</v>
      </c>
      <c r="AM81" s="16">
        <f>+AO81/$AO$3</f>
        <v>1.2718818510884918E-4</v>
      </c>
      <c r="AN81" s="17">
        <f>IF(AK81=1,AM81,AM81+AN79)</f>
        <v>0.99943053114784186</v>
      </c>
      <c r="AO81" s="5">
        <f>SUM(G81:AJ81)</f>
        <v>5.48</v>
      </c>
    </row>
    <row r="82" spans="1:41" x14ac:dyDescent="0.25">
      <c r="A82" s="1" t="s">
        <v>116</v>
      </c>
      <c r="B82" s="1" t="s">
        <v>81</v>
      </c>
      <c r="C82" s="1" t="s">
        <v>30</v>
      </c>
      <c r="D82" s="1" t="s">
        <v>83</v>
      </c>
      <c r="E82" s="34" t="s">
        <v>21</v>
      </c>
      <c r="F82" s="1" t="s">
        <v>11</v>
      </c>
      <c r="W82" s="5" t="s">
        <v>15</v>
      </c>
      <c r="AB82" s="5">
        <v>-1</v>
      </c>
      <c r="AC82" s="5">
        <v>-1</v>
      </c>
      <c r="AD82" s="5" t="s">
        <v>15</v>
      </c>
      <c r="AE82" s="5" t="s">
        <v>15</v>
      </c>
      <c r="AF82" s="5" t="s">
        <v>15</v>
      </c>
      <c r="AG82" s="5" t="s">
        <v>15</v>
      </c>
      <c r="AH82" s="5" t="s">
        <v>15</v>
      </c>
      <c r="AI82" s="5">
        <v>-1</v>
      </c>
      <c r="AK82" s="1">
        <v>39</v>
      </c>
    </row>
    <row r="83" spans="1:41" x14ac:dyDescent="0.25">
      <c r="A83" s="1" t="s">
        <v>116</v>
      </c>
      <c r="B83" s="1" t="s">
        <v>81</v>
      </c>
      <c r="C83" s="1" t="s">
        <v>8</v>
      </c>
      <c r="D83" s="1" t="s">
        <v>213</v>
      </c>
      <c r="E83" s="34" t="s">
        <v>21</v>
      </c>
      <c r="F83" s="1" t="s">
        <v>10</v>
      </c>
      <c r="AE83" s="5">
        <v>7.4999999999999997E-2</v>
      </c>
      <c r="AF83" s="5">
        <v>1.194</v>
      </c>
      <c r="AG83" s="5">
        <v>0.9</v>
      </c>
      <c r="AH83" s="5">
        <v>1.8979999999999999</v>
      </c>
      <c r="AJ83" s="5">
        <v>0.38900000000000001</v>
      </c>
      <c r="AK83" s="5">
        <v>40</v>
      </c>
      <c r="AM83" s="16">
        <f>+AO83/$AO$3</f>
        <v>1.0342163373084525E-4</v>
      </c>
      <c r="AN83" s="17">
        <f>IF(AK83=1,AM83,AM83+AN81)</f>
        <v>0.99953395278157275</v>
      </c>
      <c r="AO83" s="5">
        <f>SUM(G83:AJ83)</f>
        <v>4.4560000000000004</v>
      </c>
    </row>
    <row r="84" spans="1:41" x14ac:dyDescent="0.25">
      <c r="A84" s="1" t="s">
        <v>116</v>
      </c>
      <c r="B84" s="1" t="s">
        <v>81</v>
      </c>
      <c r="C84" s="1" t="s">
        <v>8</v>
      </c>
      <c r="D84" s="1" t="s">
        <v>213</v>
      </c>
      <c r="E84" s="34" t="s">
        <v>21</v>
      </c>
      <c r="F84" s="1" t="s">
        <v>11</v>
      </c>
      <c r="AE84" s="5">
        <v>-1</v>
      </c>
      <c r="AF84" s="5">
        <v>-1</v>
      </c>
      <c r="AG84" s="5" t="s">
        <v>24</v>
      </c>
      <c r="AH84" s="5">
        <v>-1</v>
      </c>
      <c r="AJ84" s="5" t="s">
        <v>15</v>
      </c>
      <c r="AK84" s="1">
        <v>40</v>
      </c>
    </row>
    <row r="85" spans="1:41" x14ac:dyDescent="0.25">
      <c r="A85" s="1" t="s">
        <v>116</v>
      </c>
      <c r="B85" s="1" t="s">
        <v>81</v>
      </c>
      <c r="C85" s="1" t="s">
        <v>8</v>
      </c>
      <c r="D85" s="1" t="s">
        <v>40</v>
      </c>
      <c r="E85" s="34" t="s">
        <v>14</v>
      </c>
      <c r="F85" s="1" t="s">
        <v>10</v>
      </c>
      <c r="AC85" s="5">
        <v>0.311</v>
      </c>
      <c r="AD85" s="5">
        <v>0.67</v>
      </c>
      <c r="AE85" s="5">
        <v>1.0389999999999999</v>
      </c>
      <c r="AF85" s="5">
        <v>1.218</v>
      </c>
      <c r="AG85" s="5">
        <v>0.64400000000000002</v>
      </c>
      <c r="AH85" s="5">
        <v>0.42699999999999999</v>
      </c>
      <c r="AK85" s="5">
        <v>41</v>
      </c>
      <c r="AM85" s="16">
        <f>+AO85/$AO$3</f>
        <v>1.0000983387482319E-4</v>
      </c>
      <c r="AN85" s="17">
        <f>IF(AK85=1,AM85,AM85+AN83)</f>
        <v>0.99963396261544757</v>
      </c>
      <c r="AO85" s="5">
        <f>SUM(G85:AJ85)</f>
        <v>4.3090000000000002</v>
      </c>
    </row>
    <row r="86" spans="1:41" x14ac:dyDescent="0.25">
      <c r="A86" s="1" t="s">
        <v>116</v>
      </c>
      <c r="B86" s="1" t="s">
        <v>81</v>
      </c>
      <c r="C86" s="1" t="s">
        <v>8</v>
      </c>
      <c r="D86" s="1" t="s">
        <v>40</v>
      </c>
      <c r="E86" s="34" t="s">
        <v>14</v>
      </c>
      <c r="F86" s="1" t="s">
        <v>11</v>
      </c>
      <c r="AC86" s="5">
        <v>-1</v>
      </c>
      <c r="AD86" s="5">
        <v>-1</v>
      </c>
      <c r="AE86" s="5">
        <v>-1</v>
      </c>
      <c r="AF86" s="5">
        <v>-1</v>
      </c>
      <c r="AG86" s="5">
        <v>-1</v>
      </c>
      <c r="AH86" s="5">
        <v>-1</v>
      </c>
      <c r="AK86" s="1">
        <v>41</v>
      </c>
    </row>
    <row r="87" spans="1:41" x14ac:dyDescent="0.25">
      <c r="A87" s="1" t="s">
        <v>116</v>
      </c>
      <c r="B87" s="1" t="s">
        <v>81</v>
      </c>
      <c r="C87" s="1" t="s">
        <v>8</v>
      </c>
      <c r="D87" s="1" t="s">
        <v>153</v>
      </c>
      <c r="E87" s="34" t="s">
        <v>33</v>
      </c>
      <c r="F87" s="1" t="s">
        <v>10</v>
      </c>
      <c r="Q87" s="5">
        <v>0.1</v>
      </c>
      <c r="Y87" s="5">
        <v>0.94499999999999995</v>
      </c>
      <c r="Z87" s="5">
        <v>1.3460000000000001</v>
      </c>
      <c r="AA87" s="5">
        <v>0.32600000000000001</v>
      </c>
      <c r="AJ87" s="5">
        <v>1</v>
      </c>
      <c r="AK87" s="5">
        <v>42</v>
      </c>
      <c r="AM87" s="16">
        <f>+AO87/$AO$3</f>
        <v>8.6269796359414675E-5</v>
      </c>
      <c r="AN87" s="17">
        <f>IF(AK87=1,AM87,AM87+AN85)</f>
        <v>0.99972023241180696</v>
      </c>
      <c r="AO87" s="5">
        <f>SUM(G87:AJ87)</f>
        <v>3.7170000000000001</v>
      </c>
    </row>
    <row r="88" spans="1:41" x14ac:dyDescent="0.25">
      <c r="A88" s="1" t="s">
        <v>116</v>
      </c>
      <c r="B88" s="1" t="s">
        <v>81</v>
      </c>
      <c r="C88" s="1" t="s">
        <v>8</v>
      </c>
      <c r="D88" s="1" t="s">
        <v>153</v>
      </c>
      <c r="E88" s="34" t="s">
        <v>33</v>
      </c>
      <c r="F88" s="1" t="s">
        <v>11</v>
      </c>
      <c r="Q88" s="5">
        <v>-1</v>
      </c>
      <c r="Y88" s="5">
        <v>-1</v>
      </c>
      <c r="Z88" s="5">
        <v>-1</v>
      </c>
      <c r="AA88" s="5">
        <v>-1</v>
      </c>
      <c r="AJ88" s="5">
        <v>-1</v>
      </c>
      <c r="AK88" s="1">
        <v>42</v>
      </c>
    </row>
    <row r="89" spans="1:41" x14ac:dyDescent="0.25">
      <c r="A89" s="1" t="s">
        <v>116</v>
      </c>
      <c r="B89" s="1" t="s">
        <v>81</v>
      </c>
      <c r="C89" s="1" t="s">
        <v>30</v>
      </c>
      <c r="D89" s="1" t="s">
        <v>63</v>
      </c>
      <c r="E89" s="34" t="s">
        <v>21</v>
      </c>
      <c r="F89" s="1" t="s">
        <v>10</v>
      </c>
      <c r="N89" s="5">
        <v>3.2040000000000002</v>
      </c>
      <c r="AK89" s="5">
        <v>43</v>
      </c>
      <c r="AM89" s="16">
        <f>+AO89/$AO$3</f>
        <v>7.4363311147582626E-5</v>
      </c>
      <c r="AN89" s="17">
        <f>IF(AK89=1,AM89,AM89+AN87)</f>
        <v>0.99979459572295459</v>
      </c>
      <c r="AO89" s="5">
        <f>SUM(G89:AJ89)</f>
        <v>3.2040000000000002</v>
      </c>
    </row>
    <row r="90" spans="1:41" x14ac:dyDescent="0.25">
      <c r="A90" s="1" t="s">
        <v>116</v>
      </c>
      <c r="B90" s="1" t="s">
        <v>81</v>
      </c>
      <c r="C90" s="1" t="s">
        <v>30</v>
      </c>
      <c r="D90" s="1" t="s">
        <v>63</v>
      </c>
      <c r="E90" s="34" t="s">
        <v>21</v>
      </c>
      <c r="F90" s="1" t="s">
        <v>11</v>
      </c>
      <c r="N90" s="5">
        <v>-1</v>
      </c>
      <c r="AK90" s="1">
        <v>43</v>
      </c>
    </row>
    <row r="91" spans="1:41" x14ac:dyDescent="0.25">
      <c r="A91" s="1" t="s">
        <v>116</v>
      </c>
      <c r="B91" s="1" t="s">
        <v>81</v>
      </c>
      <c r="C91" s="1" t="s">
        <v>8</v>
      </c>
      <c r="D91" s="1" t="s">
        <v>41</v>
      </c>
      <c r="E91" s="34" t="s">
        <v>26</v>
      </c>
      <c r="F91" s="1" t="s">
        <v>10</v>
      </c>
      <c r="G91" s="5">
        <v>0.4</v>
      </c>
      <c r="H91" s="5">
        <v>0.3</v>
      </c>
      <c r="I91" s="5">
        <v>0.5</v>
      </c>
      <c r="J91" s="5">
        <v>0.04</v>
      </c>
      <c r="K91" s="5">
        <v>0.03</v>
      </c>
      <c r="L91" s="5">
        <v>0.3</v>
      </c>
      <c r="M91" s="5">
        <v>0.09</v>
      </c>
      <c r="N91" s="5">
        <v>0.5</v>
      </c>
      <c r="P91" s="5">
        <v>0.09</v>
      </c>
      <c r="Q91" s="5">
        <v>0.17899999999999999</v>
      </c>
      <c r="R91" s="5">
        <v>4.5999999999999999E-2</v>
      </c>
      <c r="V91" s="5">
        <v>3.1E-2</v>
      </c>
      <c r="W91" s="5">
        <v>2.8000000000000001E-2</v>
      </c>
      <c r="X91" s="5">
        <v>3.3000000000000002E-2</v>
      </c>
      <c r="AA91" s="5">
        <v>2.9000000000000001E-2</v>
      </c>
      <c r="AK91" s="5">
        <v>44</v>
      </c>
      <c r="AM91" s="16">
        <f>+AO91/$AO$3</f>
        <v>6.0251921266892779E-5</v>
      </c>
      <c r="AN91" s="17">
        <f>IF(AK91=1,AM91,AM91+AN89)</f>
        <v>0.9998548476442215</v>
      </c>
      <c r="AO91" s="5">
        <f>SUM(G91:AJ91)</f>
        <v>2.5959999999999996</v>
      </c>
    </row>
    <row r="92" spans="1:41" x14ac:dyDescent="0.25">
      <c r="A92" s="1" t="s">
        <v>116</v>
      </c>
      <c r="B92" s="1" t="s">
        <v>81</v>
      </c>
      <c r="C92" s="1" t="s">
        <v>8</v>
      </c>
      <c r="D92" s="1" t="s">
        <v>41</v>
      </c>
      <c r="E92" s="34" t="s">
        <v>26</v>
      </c>
      <c r="F92" s="1" t="s">
        <v>11</v>
      </c>
      <c r="G92" s="5">
        <v>-1</v>
      </c>
      <c r="H92" s="5">
        <v>-1</v>
      </c>
      <c r="I92" s="5">
        <v>-1</v>
      </c>
      <c r="J92" s="5">
        <v>-1</v>
      </c>
      <c r="K92" s="5">
        <v>-1</v>
      </c>
      <c r="L92" s="5">
        <v>-1</v>
      </c>
      <c r="M92" s="5">
        <v>-1</v>
      </c>
      <c r="N92" s="5">
        <v>-1</v>
      </c>
      <c r="P92" s="5">
        <v>-1</v>
      </c>
      <c r="Q92" s="5">
        <v>-1</v>
      </c>
      <c r="R92" s="5" t="s">
        <v>15</v>
      </c>
      <c r="V92" s="5" t="s">
        <v>15</v>
      </c>
      <c r="W92" s="5" t="s">
        <v>15</v>
      </c>
      <c r="X92" s="5" t="s">
        <v>15</v>
      </c>
      <c r="AA92" s="5" t="s">
        <v>15</v>
      </c>
      <c r="AK92" s="1">
        <v>44</v>
      </c>
    </row>
    <row r="93" spans="1:41" x14ac:dyDescent="0.25">
      <c r="A93" s="1" t="s">
        <v>116</v>
      </c>
      <c r="B93" s="1" t="s">
        <v>81</v>
      </c>
      <c r="C93" s="1" t="s">
        <v>8</v>
      </c>
      <c r="D93" s="1" t="s">
        <v>216</v>
      </c>
      <c r="E93" s="34" t="s">
        <v>14</v>
      </c>
      <c r="F93" s="1" t="s">
        <v>10</v>
      </c>
      <c r="V93" s="5">
        <v>7.3999999999999996E-2</v>
      </c>
      <c r="AC93" s="5">
        <v>0.02</v>
      </c>
      <c r="AH93" s="5">
        <v>2.3029999999999999</v>
      </c>
      <c r="AK93" s="5">
        <v>45</v>
      </c>
      <c r="AM93" s="16">
        <f>+AO93/$AO$3</f>
        <v>5.5633226223706469E-5</v>
      </c>
      <c r="AN93" s="17">
        <f>IF(AK93=1,AM93,AM93+AN91)</f>
        <v>0.99991048087044521</v>
      </c>
      <c r="AO93" s="5">
        <f>SUM(G93:AJ93)</f>
        <v>2.3969999999999998</v>
      </c>
    </row>
    <row r="94" spans="1:41" x14ac:dyDescent="0.25">
      <c r="A94" s="1" t="s">
        <v>116</v>
      </c>
      <c r="B94" s="1" t="s">
        <v>81</v>
      </c>
      <c r="C94" s="1" t="s">
        <v>8</v>
      </c>
      <c r="D94" s="1" t="s">
        <v>216</v>
      </c>
      <c r="E94" s="34" t="s">
        <v>14</v>
      </c>
      <c r="F94" s="1" t="s">
        <v>11</v>
      </c>
      <c r="V94" s="5">
        <v>-1</v>
      </c>
      <c r="AC94" s="5">
        <v>-1</v>
      </c>
      <c r="AH94" s="5">
        <v>-1</v>
      </c>
      <c r="AK94" s="1">
        <v>45</v>
      </c>
    </row>
    <row r="95" spans="1:41" x14ac:dyDescent="0.25">
      <c r="A95" s="1" t="s">
        <v>116</v>
      </c>
      <c r="B95" s="1" t="s">
        <v>81</v>
      </c>
      <c r="C95" s="1" t="s">
        <v>30</v>
      </c>
      <c r="D95" s="1" t="s">
        <v>163</v>
      </c>
      <c r="E95" s="34" t="s">
        <v>14</v>
      </c>
      <c r="F95" s="1" t="s">
        <v>10</v>
      </c>
      <c r="AC95" s="5">
        <v>0.09</v>
      </c>
      <c r="AD95" s="5">
        <v>0.37</v>
      </c>
      <c r="AE95" s="5">
        <v>0.1</v>
      </c>
      <c r="AF95" s="5">
        <v>0.56999999999999995</v>
      </c>
      <c r="AH95" s="5">
        <v>0.223</v>
      </c>
      <c r="AK95" s="5">
        <v>46</v>
      </c>
      <c r="AM95" s="16">
        <f>+AO95/$AO$3</f>
        <v>3.1402484389100901E-5</v>
      </c>
      <c r="AN95" s="17">
        <f>IF(AK95=1,AM95,AM95+AN93)</f>
        <v>0.99994188335483436</v>
      </c>
      <c r="AO95" s="5">
        <f>SUM(G95:AJ95)</f>
        <v>1.353</v>
      </c>
    </row>
    <row r="96" spans="1:41" x14ac:dyDescent="0.25">
      <c r="A96" s="1" t="s">
        <v>116</v>
      </c>
      <c r="B96" s="1" t="s">
        <v>81</v>
      </c>
      <c r="C96" s="1" t="s">
        <v>30</v>
      </c>
      <c r="D96" s="1" t="s">
        <v>163</v>
      </c>
      <c r="E96" s="34" t="s">
        <v>14</v>
      </c>
      <c r="F96" s="1" t="s">
        <v>11</v>
      </c>
      <c r="AC96" s="5" t="s">
        <v>15</v>
      </c>
      <c r="AD96" s="5" t="s">
        <v>15</v>
      </c>
      <c r="AE96" s="5" t="s">
        <v>15</v>
      </c>
      <c r="AF96" s="5" t="s">
        <v>15</v>
      </c>
      <c r="AH96" s="5">
        <v>-1</v>
      </c>
      <c r="AK96" s="5">
        <v>46</v>
      </c>
    </row>
    <row r="97" spans="1:41" x14ac:dyDescent="0.25">
      <c r="A97" s="1" t="s">
        <v>116</v>
      </c>
      <c r="B97" s="1" t="s">
        <v>81</v>
      </c>
      <c r="C97" s="1" t="s">
        <v>8</v>
      </c>
      <c r="D97" s="1" t="s">
        <v>153</v>
      </c>
      <c r="E97" s="34" t="s">
        <v>28</v>
      </c>
      <c r="F97" s="1" t="s">
        <v>10</v>
      </c>
      <c r="Y97" s="5">
        <v>1.145</v>
      </c>
      <c r="Z97" s="5">
        <v>0.17299999999999999</v>
      </c>
      <c r="AK97" s="5">
        <v>47</v>
      </c>
      <c r="AM97" s="16">
        <f>+AO97/$AO$3</f>
        <v>3.0590151090048035E-5</v>
      </c>
      <c r="AN97" s="17">
        <f>IF(AK97=1,AM97,AM97+AN95)</f>
        <v>0.99997247350592444</v>
      </c>
      <c r="AO97" s="5">
        <f>SUM(G97:AJ97)</f>
        <v>1.3180000000000001</v>
      </c>
    </row>
    <row r="98" spans="1:41" x14ac:dyDescent="0.25">
      <c r="A98" s="1" t="s">
        <v>116</v>
      </c>
      <c r="B98" s="1" t="s">
        <v>81</v>
      </c>
      <c r="C98" s="1" t="s">
        <v>8</v>
      </c>
      <c r="D98" s="1" t="s">
        <v>153</v>
      </c>
      <c r="E98" s="34" t="s">
        <v>28</v>
      </c>
      <c r="F98" s="1" t="s">
        <v>11</v>
      </c>
      <c r="Y98" s="5">
        <v>-1</v>
      </c>
      <c r="Z98" s="5">
        <v>-1</v>
      </c>
      <c r="AK98" s="5">
        <v>47</v>
      </c>
    </row>
    <row r="99" spans="1:41" x14ac:dyDescent="0.25">
      <c r="A99" s="1" t="s">
        <v>116</v>
      </c>
      <c r="B99" s="1" t="s">
        <v>81</v>
      </c>
      <c r="C99" s="1" t="s">
        <v>30</v>
      </c>
      <c r="D99" s="1" t="s">
        <v>83</v>
      </c>
      <c r="E99" s="34" t="s">
        <v>32</v>
      </c>
      <c r="F99" s="1" t="s">
        <v>10</v>
      </c>
      <c r="V99" s="5">
        <v>2.8000000000000001E-2</v>
      </c>
      <c r="AB99" s="5">
        <v>9.7000000000000003E-2</v>
      </c>
      <c r="AC99" s="5">
        <v>3.6999999999999998E-2</v>
      </c>
      <c r="AD99" s="5">
        <v>0.16600000000000001</v>
      </c>
      <c r="AF99" s="5">
        <v>5.7000000000000002E-2</v>
      </c>
      <c r="AG99" s="5">
        <v>9.4E-2</v>
      </c>
      <c r="AH99" s="5">
        <v>4.7E-2</v>
      </c>
      <c r="AI99" s="5">
        <v>6.6000000000000003E-2</v>
      </c>
      <c r="AK99" s="5">
        <v>48</v>
      </c>
      <c r="AM99" s="16">
        <f>+AO99/$AO$3</f>
        <v>1.3740037515408525E-5</v>
      </c>
      <c r="AN99" s="17">
        <f>IF(AK99=1,AM99,AM99+AN97)</f>
        <v>0.99998621354343986</v>
      </c>
      <c r="AO99" s="5">
        <f>SUM(G99:AJ99)</f>
        <v>0.59200000000000008</v>
      </c>
    </row>
    <row r="100" spans="1:41" x14ac:dyDescent="0.25">
      <c r="A100" s="1" t="s">
        <v>116</v>
      </c>
      <c r="B100" s="1" t="s">
        <v>81</v>
      </c>
      <c r="C100" s="1" t="s">
        <v>30</v>
      </c>
      <c r="D100" s="1" t="s">
        <v>83</v>
      </c>
      <c r="E100" s="34" t="s">
        <v>32</v>
      </c>
      <c r="F100" s="1" t="s">
        <v>11</v>
      </c>
      <c r="V100" s="5" t="s">
        <v>15</v>
      </c>
      <c r="AB100" s="5">
        <v>-1</v>
      </c>
      <c r="AC100" s="5" t="s">
        <v>15</v>
      </c>
      <c r="AD100" s="5" t="s">
        <v>15</v>
      </c>
      <c r="AF100" s="5" t="s">
        <v>15</v>
      </c>
      <c r="AG100" s="5" t="s">
        <v>15</v>
      </c>
      <c r="AH100" s="5" t="s">
        <v>15</v>
      </c>
      <c r="AI100" s="5">
        <v>-1</v>
      </c>
      <c r="AK100" s="5">
        <v>48</v>
      </c>
    </row>
    <row r="101" spans="1:41" x14ac:dyDescent="0.25">
      <c r="A101" s="1" t="s">
        <v>116</v>
      </c>
      <c r="B101" s="1" t="s">
        <v>81</v>
      </c>
      <c r="C101" s="1" t="s">
        <v>8</v>
      </c>
      <c r="D101" s="1" t="s">
        <v>235</v>
      </c>
      <c r="E101" s="34" t="s">
        <v>21</v>
      </c>
      <c r="F101" s="1" t="s">
        <v>10</v>
      </c>
      <c r="T101" s="5">
        <v>0.25</v>
      </c>
      <c r="AK101" s="5">
        <v>49</v>
      </c>
      <c r="AM101" s="16">
        <f>+AO101/$AO$3</f>
        <v>5.8023807075204917E-6</v>
      </c>
      <c r="AN101" s="17">
        <f>IF(AK101=1,AM101,AM101+AN99)</f>
        <v>0.99999201592414744</v>
      </c>
      <c r="AO101" s="5">
        <f>SUM(G101:AJ101)</f>
        <v>0.25</v>
      </c>
    </row>
    <row r="102" spans="1:41" x14ac:dyDescent="0.25">
      <c r="A102" s="1" t="s">
        <v>116</v>
      </c>
      <c r="B102" s="1" t="s">
        <v>81</v>
      </c>
      <c r="C102" s="1" t="s">
        <v>8</v>
      </c>
      <c r="D102" s="1" t="s">
        <v>235</v>
      </c>
      <c r="E102" s="34" t="s">
        <v>21</v>
      </c>
      <c r="F102" s="1" t="s">
        <v>11</v>
      </c>
      <c r="T102" s="5">
        <v>-1</v>
      </c>
      <c r="AK102" s="5">
        <v>49</v>
      </c>
    </row>
    <row r="103" spans="1:41" x14ac:dyDescent="0.25">
      <c r="A103" s="1" t="s">
        <v>116</v>
      </c>
      <c r="B103" s="1" t="s">
        <v>81</v>
      </c>
      <c r="C103" s="1" t="s">
        <v>8</v>
      </c>
      <c r="D103" s="1" t="s">
        <v>213</v>
      </c>
      <c r="E103" s="34" t="s">
        <v>32</v>
      </c>
      <c r="F103" s="1" t="s">
        <v>10</v>
      </c>
      <c r="AJ103" s="5">
        <v>0.11600000000000001</v>
      </c>
      <c r="AK103" s="5">
        <v>50</v>
      </c>
      <c r="AM103" s="16">
        <f>+AO103/$AO$3</f>
        <v>2.6923046482895082E-6</v>
      </c>
      <c r="AN103" s="17">
        <f>IF(AK103=1,AM103,AM103+AN101)</f>
        <v>0.99999470822879577</v>
      </c>
      <c r="AO103" s="5">
        <f>SUM(G103:AJ103)</f>
        <v>0.11600000000000001</v>
      </c>
    </row>
    <row r="104" spans="1:41" x14ac:dyDescent="0.25">
      <c r="A104" s="1" t="s">
        <v>116</v>
      </c>
      <c r="B104" s="1" t="s">
        <v>81</v>
      </c>
      <c r="C104" s="1" t="s">
        <v>8</v>
      </c>
      <c r="D104" s="1" t="s">
        <v>213</v>
      </c>
      <c r="E104" s="34" t="s">
        <v>32</v>
      </c>
      <c r="F104" s="1" t="s">
        <v>11</v>
      </c>
      <c r="AJ104" s="5" t="s">
        <v>15</v>
      </c>
      <c r="AK104" s="5">
        <v>50</v>
      </c>
    </row>
    <row r="105" spans="1:41" x14ac:dyDescent="0.25">
      <c r="A105" s="1" t="s">
        <v>116</v>
      </c>
      <c r="B105" s="1" t="s">
        <v>81</v>
      </c>
      <c r="C105" s="1" t="s">
        <v>8</v>
      </c>
      <c r="D105" s="1" t="s">
        <v>217</v>
      </c>
      <c r="E105" s="34" t="s">
        <v>28</v>
      </c>
      <c r="F105" s="1" t="s">
        <v>10</v>
      </c>
      <c r="O105" s="5">
        <v>0.11</v>
      </c>
      <c r="AK105" s="5">
        <v>51</v>
      </c>
      <c r="AM105" s="16">
        <f>+AO105/$AO$3</f>
        <v>2.5530475113090163E-6</v>
      </c>
      <c r="AN105" s="17">
        <f>IF(AK105=1,AM105,AM105+AN103)</f>
        <v>0.99999726127630706</v>
      </c>
      <c r="AO105" s="5">
        <f>SUM(G105:AJ105)</f>
        <v>0.11</v>
      </c>
    </row>
    <row r="106" spans="1:41" x14ac:dyDescent="0.25">
      <c r="A106" s="1" t="s">
        <v>116</v>
      </c>
      <c r="B106" s="1" t="s">
        <v>81</v>
      </c>
      <c r="C106" s="1" t="s">
        <v>8</v>
      </c>
      <c r="D106" s="1" t="s">
        <v>217</v>
      </c>
      <c r="E106" s="34" t="s">
        <v>28</v>
      </c>
      <c r="F106" s="1" t="s">
        <v>11</v>
      </c>
      <c r="O106" s="5">
        <v>-1</v>
      </c>
      <c r="AK106" s="5">
        <v>51</v>
      </c>
    </row>
    <row r="107" spans="1:41" x14ac:dyDescent="0.25">
      <c r="A107" s="1" t="s">
        <v>116</v>
      </c>
      <c r="B107" s="1" t="s">
        <v>81</v>
      </c>
      <c r="C107" s="1" t="s">
        <v>8</v>
      </c>
      <c r="D107" s="1" t="s">
        <v>213</v>
      </c>
      <c r="E107" s="34" t="s">
        <v>33</v>
      </c>
      <c r="F107" s="1" t="s">
        <v>10</v>
      </c>
      <c r="AH107" s="5">
        <v>3.1E-2</v>
      </c>
      <c r="AJ107" s="5">
        <v>3.7999999999999999E-2</v>
      </c>
      <c r="AK107" s="5">
        <v>52</v>
      </c>
      <c r="AM107" s="16">
        <f>+AO107/$AO$3</f>
        <v>1.6014570752756557E-6</v>
      </c>
      <c r="AN107" s="17">
        <f>IF(AK107=1,AM107,AM107+AN105)</f>
        <v>0.99999886273338234</v>
      </c>
      <c r="AO107" s="5">
        <f>SUM(G107:AJ107)</f>
        <v>6.9000000000000006E-2</v>
      </c>
    </row>
    <row r="108" spans="1:41" x14ac:dyDescent="0.25">
      <c r="A108" s="1" t="s">
        <v>116</v>
      </c>
      <c r="B108" s="1" t="s">
        <v>81</v>
      </c>
      <c r="C108" s="1" t="s">
        <v>8</v>
      </c>
      <c r="D108" s="1" t="s">
        <v>213</v>
      </c>
      <c r="E108" s="34" t="s">
        <v>33</v>
      </c>
      <c r="F108" s="1" t="s">
        <v>11</v>
      </c>
      <c r="AH108" s="5">
        <v>-1</v>
      </c>
      <c r="AJ108" s="5" t="s">
        <v>15</v>
      </c>
      <c r="AK108" s="5">
        <v>52</v>
      </c>
    </row>
    <row r="109" spans="1:41" x14ac:dyDescent="0.25">
      <c r="A109" s="1" t="s">
        <v>116</v>
      </c>
      <c r="B109" s="1" t="s">
        <v>81</v>
      </c>
      <c r="C109" s="1" t="s">
        <v>8</v>
      </c>
      <c r="D109" s="1" t="s">
        <v>213</v>
      </c>
      <c r="E109" s="34" t="s">
        <v>28</v>
      </c>
      <c r="F109" s="1" t="s">
        <v>10</v>
      </c>
      <c r="AF109" s="5">
        <v>0.02</v>
      </c>
      <c r="AK109" s="5">
        <v>53</v>
      </c>
      <c r="AM109" s="16">
        <f>+AO109/$AO$3</f>
        <v>4.6419045660163934E-7</v>
      </c>
      <c r="AN109" s="17">
        <f>IF(AK109=1,AM109,AM109+AN107)</f>
        <v>0.99999932692383897</v>
      </c>
      <c r="AO109" s="5">
        <f>SUM(G109:AJ109)</f>
        <v>0.02</v>
      </c>
    </row>
    <row r="110" spans="1:41" x14ac:dyDescent="0.25">
      <c r="A110" s="1" t="s">
        <v>116</v>
      </c>
      <c r="B110" s="1" t="s">
        <v>81</v>
      </c>
      <c r="C110" s="1" t="s">
        <v>8</v>
      </c>
      <c r="D110" s="1" t="s">
        <v>213</v>
      </c>
      <c r="E110" s="34" t="s">
        <v>28</v>
      </c>
      <c r="F110" s="1" t="s">
        <v>11</v>
      </c>
      <c r="AF110" s="5">
        <v>-1</v>
      </c>
      <c r="AI110" s="5" t="s">
        <v>15</v>
      </c>
      <c r="AJ110" s="5" t="s">
        <v>15</v>
      </c>
      <c r="AK110" s="5">
        <v>53</v>
      </c>
    </row>
    <row r="111" spans="1:41" x14ac:dyDescent="0.25">
      <c r="A111" s="1" t="s">
        <v>116</v>
      </c>
      <c r="B111" s="1" t="s">
        <v>81</v>
      </c>
      <c r="C111" s="1" t="s">
        <v>8</v>
      </c>
      <c r="D111" s="1" t="s">
        <v>213</v>
      </c>
      <c r="E111" s="34" t="s">
        <v>14</v>
      </c>
      <c r="F111" s="1" t="s">
        <v>10</v>
      </c>
      <c r="AJ111" s="5">
        <v>1.7999999999999999E-2</v>
      </c>
      <c r="AK111" s="5">
        <v>54</v>
      </c>
      <c r="AM111" s="16">
        <f>+AO111/$AO$3</f>
        <v>4.1777141094147537E-7</v>
      </c>
      <c r="AN111" s="17">
        <f>IF(AK111=1,AM111,AM111+AN109)</f>
        <v>0.99999974469524988</v>
      </c>
      <c r="AO111" s="5">
        <f>SUM(G111:AJ111)</f>
        <v>1.7999999999999999E-2</v>
      </c>
    </row>
    <row r="112" spans="1:41" x14ac:dyDescent="0.25">
      <c r="A112" s="1" t="s">
        <v>116</v>
      </c>
      <c r="B112" s="1" t="s">
        <v>81</v>
      </c>
      <c r="C112" s="1" t="s">
        <v>8</v>
      </c>
      <c r="D112" s="1" t="s">
        <v>213</v>
      </c>
      <c r="E112" s="34" t="s">
        <v>14</v>
      </c>
      <c r="F112" s="1" t="s">
        <v>11</v>
      </c>
      <c r="AJ112" s="5" t="s">
        <v>13</v>
      </c>
      <c r="AK112" s="5">
        <v>54</v>
      </c>
    </row>
    <row r="113" spans="1:41" x14ac:dyDescent="0.25">
      <c r="A113" s="1" t="s">
        <v>116</v>
      </c>
      <c r="B113" s="1" t="s">
        <v>81</v>
      </c>
      <c r="C113" s="1" t="s">
        <v>19</v>
      </c>
      <c r="D113" s="1" t="s">
        <v>123</v>
      </c>
      <c r="E113" s="34" t="s">
        <v>32</v>
      </c>
      <c r="F113" s="1" t="s">
        <v>10</v>
      </c>
      <c r="AH113" s="5">
        <v>3.0000000000000001E-3</v>
      </c>
      <c r="AK113" s="5">
        <v>55</v>
      </c>
      <c r="AM113" s="16">
        <f>+AO113/$AO$3</f>
        <v>6.9628568490245904E-8</v>
      </c>
      <c r="AN113" s="17">
        <f>IF(AK113=1,AM113,AM113+AN111)</f>
        <v>0.99999981432381835</v>
      </c>
      <c r="AO113" s="5">
        <f>SUM(G113:AJ113)</f>
        <v>3.0000000000000001E-3</v>
      </c>
    </row>
    <row r="114" spans="1:41" x14ac:dyDescent="0.25">
      <c r="A114" s="1" t="s">
        <v>116</v>
      </c>
      <c r="B114" s="1" t="s">
        <v>81</v>
      </c>
      <c r="C114" s="1" t="s">
        <v>19</v>
      </c>
      <c r="D114" s="1" t="s">
        <v>123</v>
      </c>
      <c r="E114" s="34" t="s">
        <v>32</v>
      </c>
      <c r="F114" s="1" t="s">
        <v>11</v>
      </c>
      <c r="AH114" s="5">
        <v>-1</v>
      </c>
      <c r="AK114" s="5">
        <v>55</v>
      </c>
    </row>
    <row r="115" spans="1:41" x14ac:dyDescent="0.25">
      <c r="A115" s="1" t="s">
        <v>116</v>
      </c>
      <c r="B115" s="1" t="s">
        <v>81</v>
      </c>
      <c r="C115" s="1" t="s">
        <v>19</v>
      </c>
      <c r="D115" s="1" t="s">
        <v>123</v>
      </c>
      <c r="E115" s="34" t="s">
        <v>33</v>
      </c>
      <c r="F115" s="1" t="s">
        <v>10</v>
      </c>
      <c r="AI115" s="5">
        <v>3.0000000000000001E-3</v>
      </c>
      <c r="AK115" s="5">
        <v>55</v>
      </c>
      <c r="AM115" s="16">
        <f>+AO115/$AO$3</f>
        <v>6.9628568490245904E-8</v>
      </c>
      <c r="AN115" s="17">
        <f>IF(AK115=1,AM115,AM115+AN113)</f>
        <v>0.99999988395238681</v>
      </c>
      <c r="AO115" s="5">
        <f>SUM(G115:AJ115)</f>
        <v>3.0000000000000001E-3</v>
      </c>
    </row>
    <row r="116" spans="1:41" x14ac:dyDescent="0.25">
      <c r="A116" s="1" t="s">
        <v>116</v>
      </c>
      <c r="B116" s="1" t="s">
        <v>81</v>
      </c>
      <c r="C116" s="1" t="s">
        <v>19</v>
      </c>
      <c r="D116" s="1" t="s">
        <v>123</v>
      </c>
      <c r="E116" s="34" t="s">
        <v>33</v>
      </c>
      <c r="F116" s="1" t="s">
        <v>11</v>
      </c>
      <c r="AI116" s="5">
        <v>-1</v>
      </c>
      <c r="AK116" s="5">
        <v>55</v>
      </c>
    </row>
    <row r="117" spans="1:41" x14ac:dyDescent="0.25">
      <c r="A117" s="1" t="s">
        <v>116</v>
      </c>
      <c r="B117" s="1" t="s">
        <v>81</v>
      </c>
      <c r="C117" s="1" t="s">
        <v>8</v>
      </c>
      <c r="D117" s="1" t="s">
        <v>161</v>
      </c>
      <c r="E117" s="34" t="s">
        <v>28</v>
      </c>
      <c r="F117" s="1" t="s">
        <v>10</v>
      </c>
      <c r="AE117" s="5">
        <v>2E-3</v>
      </c>
      <c r="AH117" s="5">
        <v>1E-3</v>
      </c>
      <c r="AK117" s="5">
        <v>57</v>
      </c>
      <c r="AM117" s="16">
        <f>+AO117/$AO$3</f>
        <v>6.9628568490245904E-8</v>
      </c>
      <c r="AN117" s="17">
        <f>IF(AK117=1,AM117,AM117+AN115)</f>
        <v>0.99999995358095528</v>
      </c>
      <c r="AO117" s="5">
        <f>SUM(G117:AJ117)</f>
        <v>3.0000000000000001E-3</v>
      </c>
    </row>
    <row r="118" spans="1:41" x14ac:dyDescent="0.25">
      <c r="A118" s="1" t="s">
        <v>116</v>
      </c>
      <c r="B118" s="1" t="s">
        <v>81</v>
      </c>
      <c r="C118" s="1" t="s">
        <v>8</v>
      </c>
      <c r="D118" s="1" t="s">
        <v>161</v>
      </c>
      <c r="E118" s="34" t="s">
        <v>28</v>
      </c>
      <c r="F118" s="1" t="s">
        <v>11</v>
      </c>
      <c r="AE118" s="5">
        <v>-1</v>
      </c>
      <c r="AH118" s="5">
        <v>-1</v>
      </c>
      <c r="AK118" s="5">
        <v>57</v>
      </c>
    </row>
    <row r="119" spans="1:41" x14ac:dyDescent="0.25">
      <c r="A119" s="1" t="s">
        <v>116</v>
      </c>
      <c r="B119" s="1" t="s">
        <v>81</v>
      </c>
      <c r="C119" s="1" t="s">
        <v>8</v>
      </c>
      <c r="D119" s="1" t="s">
        <v>212</v>
      </c>
      <c r="E119" s="34" t="s">
        <v>28</v>
      </c>
      <c r="F119" s="1" t="s">
        <v>10</v>
      </c>
      <c r="AE119" s="5">
        <v>1E-3</v>
      </c>
      <c r="AK119" s="5">
        <v>58</v>
      </c>
      <c r="AM119" s="16">
        <f>+AO119/$AO$3</f>
        <v>2.3209522830081966E-8</v>
      </c>
      <c r="AN119" s="17">
        <f>IF(AK119=1,AM119,AM119+AN117)</f>
        <v>0.99999997679047814</v>
      </c>
      <c r="AO119" s="5">
        <f>SUM(G119:AJ119)</f>
        <v>1E-3</v>
      </c>
    </row>
    <row r="120" spans="1:41" x14ac:dyDescent="0.25">
      <c r="A120" s="1" t="s">
        <v>116</v>
      </c>
      <c r="B120" s="1" t="s">
        <v>81</v>
      </c>
      <c r="C120" s="1" t="s">
        <v>8</v>
      </c>
      <c r="D120" s="1" t="s">
        <v>212</v>
      </c>
      <c r="E120" s="34" t="s">
        <v>28</v>
      </c>
      <c r="F120" s="1" t="s">
        <v>11</v>
      </c>
      <c r="AE120" s="5">
        <v>-1</v>
      </c>
      <c r="AK120" s="5">
        <v>58</v>
      </c>
    </row>
    <row r="121" spans="1:41" x14ac:dyDescent="0.25">
      <c r="A121" s="1" t="s">
        <v>116</v>
      </c>
      <c r="B121" s="1" t="s">
        <v>81</v>
      </c>
      <c r="C121" s="1" t="s">
        <v>8</v>
      </c>
      <c r="D121" s="1" t="s">
        <v>58</v>
      </c>
      <c r="E121" s="34" t="s">
        <v>28</v>
      </c>
      <c r="F121" s="1" t="s">
        <v>10</v>
      </c>
      <c r="AI121" s="5">
        <v>1E-3</v>
      </c>
      <c r="AK121" s="5">
        <v>59</v>
      </c>
      <c r="AM121" s="16">
        <f>+AO121/$AO$3</f>
        <v>2.3209522830081966E-8</v>
      </c>
      <c r="AN121" s="17">
        <f>IF(AK121=1,AM121,AM121+AN119)</f>
        <v>1.0000000000000009</v>
      </c>
      <c r="AO121" s="5">
        <f>SUM(G121:AJ121)</f>
        <v>1E-3</v>
      </c>
    </row>
    <row r="122" spans="1:41" x14ac:dyDescent="0.25">
      <c r="A122" s="1" t="s">
        <v>116</v>
      </c>
      <c r="B122" s="1" t="s">
        <v>81</v>
      </c>
      <c r="C122" s="1" t="s">
        <v>8</v>
      </c>
      <c r="D122" s="1" t="s">
        <v>58</v>
      </c>
      <c r="E122" s="34" t="s">
        <v>28</v>
      </c>
      <c r="F122" s="1" t="s">
        <v>11</v>
      </c>
      <c r="AI122" s="5">
        <v>-1</v>
      </c>
      <c r="AK122" s="5">
        <v>59</v>
      </c>
    </row>
  </sheetData>
  <mergeCells count="3">
    <mergeCell ref="E2:F2"/>
    <mergeCell ref="A1:D1"/>
    <mergeCell ref="B3:C3"/>
  </mergeCells>
  <conditionalFormatting sqref="E5:E1000">
    <cfRule type="cellIs" dxfId="1145" priority="19" operator="equal">
      <formula>"UN"</formula>
    </cfRule>
  </conditionalFormatting>
  <conditionalFormatting sqref="G6:AJ104">
    <cfRule type="cellIs" dxfId="1144" priority="98" operator="equal">
      <formula>-1</formula>
    </cfRule>
    <cfRule type="cellIs" dxfId="1143" priority="99" operator="equal">
      <formula>"a"</formula>
    </cfRule>
    <cfRule type="cellIs" dxfId="1142" priority="100" operator="equal">
      <formula>"b"</formula>
    </cfRule>
    <cfRule type="cellIs" dxfId="1141" priority="101" operator="equal">
      <formula>"c"</formula>
    </cfRule>
    <cfRule type="cellIs" dxfId="1140" priority="102" operator="equal">
      <formula>"bc"</formula>
    </cfRule>
    <cfRule type="cellIs" dxfId="1139" priority="103" operator="equal">
      <formula>"ab"</formula>
    </cfRule>
    <cfRule type="cellIs" dxfId="1138" priority="104" operator="equal">
      <formula>"ac"</formula>
    </cfRule>
    <cfRule type="cellIs" dxfId="1137" priority="105" operator="equal">
      <formula>"abc"</formula>
    </cfRule>
  </conditionalFormatting>
  <conditionalFormatting sqref="G106:AJ106">
    <cfRule type="cellIs" dxfId="1136" priority="82" operator="equal">
      <formula>-1</formula>
    </cfRule>
    <cfRule type="cellIs" dxfId="1135" priority="83" operator="equal">
      <formula>"a"</formula>
    </cfRule>
    <cfRule type="cellIs" dxfId="1134" priority="84" operator="equal">
      <formula>"b"</formula>
    </cfRule>
    <cfRule type="cellIs" dxfId="1133" priority="85" operator="equal">
      <formula>"c"</formula>
    </cfRule>
    <cfRule type="cellIs" dxfId="1132" priority="86" operator="equal">
      <formula>"bc"</formula>
    </cfRule>
    <cfRule type="cellIs" dxfId="1131" priority="87" operator="equal">
      <formula>"ab"</formula>
    </cfRule>
    <cfRule type="cellIs" dxfId="1130" priority="88" operator="equal">
      <formula>"ac"</formula>
    </cfRule>
    <cfRule type="cellIs" dxfId="1129" priority="89" operator="equal">
      <formula>"abc"</formula>
    </cfRule>
  </conditionalFormatting>
  <conditionalFormatting sqref="G108:AJ108">
    <cfRule type="cellIs" dxfId="1128" priority="72" operator="equal">
      <formula>-1</formula>
    </cfRule>
    <cfRule type="cellIs" dxfId="1127" priority="73" operator="equal">
      <formula>"a"</formula>
    </cfRule>
    <cfRule type="cellIs" dxfId="1126" priority="74" operator="equal">
      <formula>"b"</formula>
    </cfRule>
    <cfRule type="cellIs" dxfId="1125" priority="75" operator="equal">
      <formula>"c"</formula>
    </cfRule>
    <cfRule type="cellIs" dxfId="1124" priority="76" operator="equal">
      <formula>"bc"</formula>
    </cfRule>
    <cfRule type="cellIs" dxfId="1123" priority="77" operator="equal">
      <formula>"ab"</formula>
    </cfRule>
    <cfRule type="cellIs" dxfId="1122" priority="78" operator="equal">
      <formula>"ac"</formula>
    </cfRule>
    <cfRule type="cellIs" dxfId="1121" priority="79" operator="equal">
      <formula>"abc"</formula>
    </cfRule>
  </conditionalFormatting>
  <conditionalFormatting sqref="G110:AJ110">
    <cfRule type="cellIs" dxfId="1120" priority="64" operator="equal">
      <formula>-1</formula>
    </cfRule>
    <cfRule type="cellIs" dxfId="1119" priority="65" operator="equal">
      <formula>"a"</formula>
    </cfRule>
    <cfRule type="cellIs" dxfId="1118" priority="66" operator="equal">
      <formula>"b"</formula>
    </cfRule>
    <cfRule type="cellIs" dxfId="1117" priority="67" operator="equal">
      <formula>"c"</formula>
    </cfRule>
    <cfRule type="cellIs" dxfId="1116" priority="68" operator="equal">
      <formula>"bc"</formula>
    </cfRule>
    <cfRule type="cellIs" dxfId="1115" priority="69" operator="equal">
      <formula>"ab"</formula>
    </cfRule>
    <cfRule type="cellIs" dxfId="1114" priority="70" operator="equal">
      <formula>"ac"</formula>
    </cfRule>
    <cfRule type="cellIs" dxfId="1113" priority="71" operator="equal">
      <formula>"abc"</formula>
    </cfRule>
  </conditionalFormatting>
  <conditionalFormatting sqref="G112:AJ112">
    <cfRule type="cellIs" dxfId="1112" priority="44" operator="equal">
      <formula>-1</formula>
    </cfRule>
    <cfRule type="cellIs" dxfId="1111" priority="45" operator="equal">
      <formula>"a"</formula>
    </cfRule>
    <cfRule type="cellIs" dxfId="1110" priority="46" operator="equal">
      <formula>"b"</formula>
    </cfRule>
    <cfRule type="cellIs" dxfId="1109" priority="47" operator="equal">
      <formula>"c"</formula>
    </cfRule>
    <cfRule type="cellIs" dxfId="1108" priority="48" operator="equal">
      <formula>"bc"</formula>
    </cfRule>
    <cfRule type="cellIs" dxfId="1107" priority="49" operator="equal">
      <formula>"ab"</formula>
    </cfRule>
    <cfRule type="cellIs" dxfId="1106" priority="50" operator="equal">
      <formula>"ac"</formula>
    </cfRule>
    <cfRule type="cellIs" dxfId="1105" priority="51" operator="equal">
      <formula>"abc"</formula>
    </cfRule>
  </conditionalFormatting>
  <conditionalFormatting sqref="G114:AJ114">
    <cfRule type="cellIs" dxfId="1104" priority="36" operator="equal">
      <formula>-1</formula>
    </cfRule>
    <cfRule type="cellIs" dxfId="1103" priority="37" operator="equal">
      <formula>"a"</formula>
    </cfRule>
    <cfRule type="cellIs" dxfId="1102" priority="38" operator="equal">
      <formula>"b"</formula>
    </cfRule>
    <cfRule type="cellIs" dxfId="1101" priority="39" operator="equal">
      <formula>"c"</formula>
    </cfRule>
    <cfRule type="cellIs" dxfId="1100" priority="40" operator="equal">
      <formula>"bc"</formula>
    </cfRule>
    <cfRule type="cellIs" dxfId="1099" priority="41" operator="equal">
      <formula>"ab"</formula>
    </cfRule>
    <cfRule type="cellIs" dxfId="1098" priority="42" operator="equal">
      <formula>"ac"</formula>
    </cfRule>
    <cfRule type="cellIs" dxfId="1097" priority="43" operator="equal">
      <formula>"abc"</formula>
    </cfRule>
  </conditionalFormatting>
  <conditionalFormatting sqref="G116:AJ116">
    <cfRule type="cellIs" dxfId="1096" priority="28" operator="equal">
      <formula>-1</formula>
    </cfRule>
    <cfRule type="cellIs" dxfId="1095" priority="29" operator="equal">
      <formula>"a"</formula>
    </cfRule>
    <cfRule type="cellIs" dxfId="1094" priority="30" operator="equal">
      <formula>"b"</formula>
    </cfRule>
    <cfRule type="cellIs" dxfId="1093" priority="31" operator="equal">
      <formula>"c"</formula>
    </cfRule>
    <cfRule type="cellIs" dxfId="1092" priority="32" operator="equal">
      <formula>"bc"</formula>
    </cfRule>
    <cfRule type="cellIs" dxfId="1091" priority="33" operator="equal">
      <formula>"ab"</formula>
    </cfRule>
    <cfRule type="cellIs" dxfId="1090" priority="34" operator="equal">
      <formula>"ac"</formula>
    </cfRule>
    <cfRule type="cellIs" dxfId="1089" priority="35" operator="equal">
      <formula>"abc"</formula>
    </cfRule>
  </conditionalFormatting>
  <conditionalFormatting sqref="G118:AJ118">
    <cfRule type="cellIs" dxfId="1088" priority="20" operator="equal">
      <formula>-1</formula>
    </cfRule>
    <cfRule type="cellIs" dxfId="1087" priority="21" operator="equal">
      <formula>"a"</formula>
    </cfRule>
    <cfRule type="cellIs" dxfId="1086" priority="22" operator="equal">
      <formula>"b"</formula>
    </cfRule>
    <cfRule type="cellIs" dxfId="1085" priority="23" operator="equal">
      <formula>"c"</formula>
    </cfRule>
    <cfRule type="cellIs" dxfId="1084" priority="24" operator="equal">
      <formula>"bc"</formula>
    </cfRule>
    <cfRule type="cellIs" dxfId="1083" priority="25" operator="equal">
      <formula>"ab"</formula>
    </cfRule>
    <cfRule type="cellIs" dxfId="1082" priority="26" operator="equal">
      <formula>"ac"</formula>
    </cfRule>
    <cfRule type="cellIs" dxfId="1081" priority="27" operator="equal">
      <formula>"abc"</formula>
    </cfRule>
  </conditionalFormatting>
  <conditionalFormatting sqref="G120:AJ120">
    <cfRule type="cellIs" dxfId="1080" priority="9" operator="equal">
      <formula>-1</formula>
    </cfRule>
    <cfRule type="cellIs" dxfId="1079" priority="10" operator="equal">
      <formula>"a"</formula>
    </cfRule>
    <cfRule type="cellIs" dxfId="1078" priority="11" operator="equal">
      <formula>"b"</formula>
    </cfRule>
    <cfRule type="cellIs" dxfId="1077" priority="12" operator="equal">
      <formula>"c"</formula>
    </cfRule>
    <cfRule type="cellIs" dxfId="1076" priority="13" operator="equal">
      <formula>"bc"</formula>
    </cfRule>
    <cfRule type="cellIs" dxfId="1075" priority="14" operator="equal">
      <formula>"ab"</formula>
    </cfRule>
    <cfRule type="cellIs" dxfId="1074" priority="15" operator="equal">
      <formula>"ac"</formula>
    </cfRule>
    <cfRule type="cellIs" dxfId="1073" priority="16" operator="equal">
      <formula>"abc"</formula>
    </cfRule>
  </conditionalFormatting>
  <conditionalFormatting sqref="G122:AJ122">
    <cfRule type="cellIs" dxfId="1072" priority="1" operator="equal">
      <formula>-1</formula>
    </cfRule>
    <cfRule type="cellIs" dxfId="1071" priority="2" operator="equal">
      <formula>"a"</formula>
    </cfRule>
    <cfRule type="cellIs" dxfId="1070" priority="3" operator="equal">
      <formula>"b"</formula>
    </cfRule>
    <cfRule type="cellIs" dxfId="1069" priority="4" operator="equal">
      <formula>"c"</formula>
    </cfRule>
    <cfRule type="cellIs" dxfId="1068" priority="5" operator="equal">
      <formula>"bc"</formula>
    </cfRule>
    <cfRule type="cellIs" dxfId="1067" priority="6" operator="equal">
      <formula>"ab"</formula>
    </cfRule>
    <cfRule type="cellIs" dxfId="1066" priority="7" operator="equal">
      <formula>"ac"</formula>
    </cfRule>
    <cfRule type="cellIs" dxfId="1065" priority="8" operator="equal">
      <formula>"abc"</formula>
    </cfRule>
  </conditionalFormatting>
  <conditionalFormatting sqref="AM5:AM800">
    <cfRule type="colorScale" priority="1367">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72">
      <colorScale>
        <cfvo type="min"/>
        <cfvo type="percentile" val="50"/>
        <cfvo type="num" val="0.97499999999999998"/>
        <color rgb="FF63BE7B"/>
        <color rgb="FFFCFCFF"/>
        <color rgb="FFF8696B"/>
      </colorScale>
    </cfRule>
  </conditionalFormatting>
  <conditionalFormatting sqref="AN8 AN6">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1064" priority="114" operator="equal">
      <formula>"Check functions"</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O216"/>
  <sheetViews>
    <sheetView zoomScale="70" zoomScaleNormal="70" zoomScaleSheetLayoutView="90" workbookViewId="0">
      <selection activeCell="O28" sqref="O28"/>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3" bestFit="1" customWidth="1"/>
    <col min="40" max="40" width="6" style="1" bestFit="1" customWidth="1"/>
    <col min="41" max="41" width="9.109375" style="1" bestFit="1" customWidth="1"/>
    <col min="42" max="16384" width="9.109375" style="1"/>
  </cols>
  <sheetData>
    <row r="1" spans="1:41" x14ac:dyDescent="0.25">
      <c r="A1" s="55" t="str">
        <f>"Table " &amp; VLOOKUP(AO1,header!$B$6:$C$33,1,FALSE) &amp; ". "&amp; VLOOKUP(AO1,header!$B$6:$C$33,2,FALSE)</f>
        <v>Table 1. ALB-N stock</v>
      </c>
      <c r="B1" s="55"/>
      <c r="C1" s="55"/>
      <c r="D1" s="55"/>
      <c r="AO1" s="1">
        <v>1</v>
      </c>
    </row>
    <row r="2" spans="1:41" ht="12.75" customHeight="1" x14ac:dyDescent="0.25">
      <c r="E2" s="54" t="s">
        <v>146</v>
      </c>
      <c r="F2" s="54"/>
      <c r="G2" s="19">
        <f>SUMIF(G5:G216,"&gt;0")</f>
        <v>38135.03</v>
      </c>
      <c r="H2" s="19">
        <f t="shared" ref="H2:AJ2" si="0">SUMIF(H5:H216,"&gt;0")</f>
        <v>35163.499000000003</v>
      </c>
      <c r="I2" s="19">
        <f t="shared" si="0"/>
        <v>38377.405999999995</v>
      </c>
      <c r="J2" s="19">
        <f t="shared" si="0"/>
        <v>28802.520999999993</v>
      </c>
      <c r="K2" s="19">
        <f t="shared" si="0"/>
        <v>29022.51</v>
      </c>
      <c r="L2" s="19">
        <f t="shared" si="0"/>
        <v>25746.195000000003</v>
      </c>
      <c r="M2" s="19">
        <f t="shared" si="0"/>
        <v>34549.474999999999</v>
      </c>
      <c r="N2" s="19">
        <f t="shared" si="0"/>
        <v>33122.754000000015</v>
      </c>
      <c r="O2" s="19">
        <f t="shared" si="0"/>
        <v>26252.132999999991</v>
      </c>
      <c r="P2" s="19">
        <f t="shared" si="0"/>
        <v>22716.102999999999</v>
      </c>
      <c r="Q2" s="19">
        <f t="shared" si="0"/>
        <v>25566.710999999999</v>
      </c>
      <c r="R2" s="19">
        <f t="shared" si="0"/>
        <v>25956.584000000006</v>
      </c>
      <c r="S2" s="19">
        <f t="shared" si="0"/>
        <v>35317.886999999988</v>
      </c>
      <c r="T2" s="19">
        <f t="shared" si="0"/>
        <v>36963.340999999993</v>
      </c>
      <c r="U2" s="19">
        <f t="shared" si="0"/>
        <v>21991.273000000001</v>
      </c>
      <c r="V2" s="19">
        <f t="shared" si="0"/>
        <v>20482.762999999995</v>
      </c>
      <c r="W2" s="19">
        <f t="shared" si="0"/>
        <v>15391.36</v>
      </c>
      <c r="X2" s="19">
        <f t="shared" si="0"/>
        <v>19411.146000000008</v>
      </c>
      <c r="Y2" s="19">
        <f t="shared" si="0"/>
        <v>19988.682000000001</v>
      </c>
      <c r="Z2" s="19">
        <f t="shared" si="0"/>
        <v>25432.103999999992</v>
      </c>
      <c r="AA2" s="19">
        <f t="shared" si="0"/>
        <v>24670.746999999996</v>
      </c>
      <c r="AB2" s="19">
        <f t="shared" si="0"/>
        <v>26638.171999999999</v>
      </c>
      <c r="AC2" s="19">
        <f t="shared" si="0"/>
        <v>25634.685999999998</v>
      </c>
      <c r="AD2" s="19">
        <f t="shared" si="0"/>
        <v>30400.086000000003</v>
      </c>
      <c r="AE2" s="19">
        <f t="shared" si="0"/>
        <v>28474.877999999993</v>
      </c>
      <c r="AF2" s="19">
        <f t="shared" si="0"/>
        <v>29785.917999999998</v>
      </c>
      <c r="AG2" s="19">
        <f t="shared" si="0"/>
        <v>34922.349000000017</v>
      </c>
      <c r="AH2" s="19">
        <f t="shared" si="0"/>
        <v>31274.291000000005</v>
      </c>
      <c r="AI2" s="19">
        <f t="shared" si="0"/>
        <v>31391.077999999994</v>
      </c>
      <c r="AJ2" s="19">
        <f t="shared" si="0"/>
        <v>31654.221999999983</v>
      </c>
      <c r="AO2" s="1" t="str">
        <f>IF((ROUND(SUM(G2:AJ2),5)=ROUND(AO3,5)),"Ok","Check functions")</f>
        <v>Ok</v>
      </c>
    </row>
    <row r="3" spans="1:41" x14ac:dyDescent="0.25">
      <c r="A3" s="45" t="s">
        <v>243</v>
      </c>
      <c r="B3" s="56">
        <v>7.2350399999999997</v>
      </c>
      <c r="C3" s="56"/>
      <c r="AO3" s="5">
        <f>SUM(AO5:AO216)</f>
        <v>853235.9040000001</v>
      </c>
    </row>
    <row r="4" spans="1:41" x14ac:dyDescent="0.25">
      <c r="A4" s="32" t="s">
        <v>0</v>
      </c>
      <c r="B4" s="32" t="s">
        <v>1</v>
      </c>
      <c r="C4" s="33" t="s">
        <v>2</v>
      </c>
      <c r="D4" s="33" t="s">
        <v>3</v>
      </c>
      <c r="E4" s="33" t="s">
        <v>4</v>
      </c>
      <c r="F4" s="33"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8" t="s">
        <v>94</v>
      </c>
      <c r="AN4" s="12" t="s">
        <v>95</v>
      </c>
      <c r="AO4" s="1" t="str">
        <f>_xlfn.CONCAT("Σ(", G4, "-", RIGHT(AJ4,2), ")")</f>
        <v>Σ(1993-22)</v>
      </c>
    </row>
    <row r="5" spans="1:41" x14ac:dyDescent="0.25">
      <c r="A5" s="34" t="s">
        <v>6</v>
      </c>
      <c r="B5" s="34" t="s">
        <v>7</v>
      </c>
      <c r="C5" s="34" t="s">
        <v>8</v>
      </c>
      <c r="D5" s="34" t="s">
        <v>212</v>
      </c>
      <c r="E5" s="34" t="s">
        <v>9</v>
      </c>
      <c r="F5" s="34" t="s">
        <v>10</v>
      </c>
      <c r="G5" s="5">
        <v>12277</v>
      </c>
      <c r="H5" s="5">
        <v>11041</v>
      </c>
      <c r="I5" s="5">
        <v>9953</v>
      </c>
      <c r="J5" s="5">
        <v>9640</v>
      </c>
      <c r="K5" s="5">
        <v>9401</v>
      </c>
      <c r="L5" s="5">
        <v>7346</v>
      </c>
      <c r="M5" s="5">
        <v>8448</v>
      </c>
      <c r="N5" s="5">
        <v>10773.648999999999</v>
      </c>
      <c r="O5" s="5">
        <v>4929.1000000000004</v>
      </c>
      <c r="P5" s="5">
        <v>4712.1000000000004</v>
      </c>
      <c r="Q5" s="5">
        <v>7324.5</v>
      </c>
      <c r="R5" s="5">
        <v>7892.64</v>
      </c>
      <c r="S5" s="5">
        <v>10067.007</v>
      </c>
      <c r="T5" s="5">
        <v>14181.534</v>
      </c>
      <c r="U5" s="5">
        <v>8375.2639999999992</v>
      </c>
      <c r="V5" s="5">
        <v>7402.8180000000002</v>
      </c>
      <c r="W5" s="5">
        <v>4939.9430000000002</v>
      </c>
      <c r="X5" s="5">
        <v>5840.5659999999998</v>
      </c>
      <c r="Y5" s="5">
        <v>4675.915</v>
      </c>
      <c r="Z5" s="5">
        <v>7753.3680000000004</v>
      </c>
      <c r="AA5" s="5">
        <v>4472.643</v>
      </c>
      <c r="AB5" s="5">
        <v>4739.9679999999998</v>
      </c>
      <c r="AC5" s="5">
        <v>8353.3850000000002</v>
      </c>
      <c r="AD5" s="5">
        <v>13394.4</v>
      </c>
      <c r="AE5" s="5">
        <v>9686.7289999999994</v>
      </c>
      <c r="AF5" s="5">
        <v>10835.766</v>
      </c>
      <c r="AG5" s="5">
        <v>10203.313</v>
      </c>
      <c r="AH5" s="5">
        <v>10267.870000000001</v>
      </c>
      <c r="AI5" s="5">
        <v>11215.355</v>
      </c>
      <c r="AJ5" s="5">
        <v>10801.257</v>
      </c>
      <c r="AK5" s="5">
        <v>1</v>
      </c>
      <c r="AM5" s="13">
        <f>+AO5/$AO$3</f>
        <v>0.30582994547777492</v>
      </c>
      <c r="AN5" s="7">
        <f>IF(AK5=1,AM5,AM5+AN3)</f>
        <v>0.30582994547777492</v>
      </c>
      <c r="AO5" s="5">
        <f>SUM(G5:AJ5)</f>
        <v>260945.09000000003</v>
      </c>
    </row>
    <row r="6" spans="1:41" x14ac:dyDescent="0.25">
      <c r="A6" s="34" t="s">
        <v>6</v>
      </c>
      <c r="B6" s="34" t="s">
        <v>7</v>
      </c>
      <c r="C6" s="34" t="s">
        <v>8</v>
      </c>
      <c r="D6" s="34" t="s">
        <v>212</v>
      </c>
      <c r="E6" s="34" t="s">
        <v>9</v>
      </c>
      <c r="F6" s="34"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5">
      <c r="A7" s="34" t="s">
        <v>6</v>
      </c>
      <c r="B7" s="34" t="s">
        <v>7</v>
      </c>
      <c r="C7" s="34" t="s">
        <v>8</v>
      </c>
      <c r="D7" s="34" t="s">
        <v>212</v>
      </c>
      <c r="E7" s="34" t="s">
        <v>14</v>
      </c>
      <c r="F7" s="34" t="s">
        <v>10</v>
      </c>
      <c r="G7" s="5">
        <v>6094</v>
      </c>
      <c r="H7" s="5">
        <v>5952</v>
      </c>
      <c r="I7" s="5">
        <v>10225</v>
      </c>
      <c r="J7" s="5">
        <v>6649</v>
      </c>
      <c r="K7" s="5">
        <v>7864</v>
      </c>
      <c r="L7" s="5">
        <v>5834</v>
      </c>
      <c r="M7" s="5">
        <v>6829</v>
      </c>
      <c r="N7" s="5">
        <v>5012.643</v>
      </c>
      <c r="O7" s="5">
        <v>4245</v>
      </c>
      <c r="P7" s="5">
        <v>3976</v>
      </c>
      <c r="Q7" s="5">
        <v>5192.7</v>
      </c>
      <c r="R7" s="5">
        <v>7476.7160000000003</v>
      </c>
      <c r="S7" s="5">
        <v>10164.609</v>
      </c>
      <c r="T7" s="5">
        <v>10276.788</v>
      </c>
      <c r="U7" s="5">
        <v>6088.7370000000001</v>
      </c>
      <c r="V7" s="5">
        <v>5233.415</v>
      </c>
      <c r="W7" s="5">
        <v>4437.1930000000002</v>
      </c>
      <c r="X7" s="5">
        <v>7009.4629999999997</v>
      </c>
      <c r="Y7" s="5">
        <v>3564.0790000000002</v>
      </c>
      <c r="Z7" s="5">
        <v>5832.7359999999999</v>
      </c>
      <c r="AA7" s="5">
        <v>5863.8389999999999</v>
      </c>
      <c r="AB7" s="5">
        <v>6650.5290000000005</v>
      </c>
      <c r="AC7" s="5">
        <v>5595.76</v>
      </c>
      <c r="AD7" s="5">
        <v>3559.098</v>
      </c>
      <c r="AE7" s="5">
        <v>4163.143</v>
      </c>
      <c r="AF7" s="5">
        <v>4806.2389999999996</v>
      </c>
      <c r="AG7" s="5">
        <v>6291</v>
      </c>
      <c r="AH7" s="5">
        <v>5936.3590000000004</v>
      </c>
      <c r="AI7" s="5">
        <v>6183.3</v>
      </c>
      <c r="AJ7" s="5">
        <v>6066.6419999999998</v>
      </c>
      <c r="AK7" s="5">
        <v>2</v>
      </c>
      <c r="AM7" s="13">
        <f>+AO7/$AO$3</f>
        <v>0.21456315556078612</v>
      </c>
      <c r="AN7" s="7">
        <f>IF(AK7=1,AM7,AM7+AN5)</f>
        <v>0.52039310103856107</v>
      </c>
      <c r="AO7" s="5">
        <f>SUM(G7:AJ7)</f>
        <v>183072.98799999998</v>
      </c>
    </row>
    <row r="8" spans="1:41" x14ac:dyDescent="0.25">
      <c r="A8" s="34" t="s">
        <v>6</v>
      </c>
      <c r="B8" s="34" t="s">
        <v>7</v>
      </c>
      <c r="C8" s="34" t="s">
        <v>8</v>
      </c>
      <c r="D8" s="34" t="s">
        <v>212</v>
      </c>
      <c r="E8" s="34" t="s">
        <v>14</v>
      </c>
      <c r="F8" s="34"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v>-1</v>
      </c>
      <c r="AI8" s="5" t="s">
        <v>12</v>
      </c>
      <c r="AJ8" s="5" t="s">
        <v>13</v>
      </c>
      <c r="AK8" s="5">
        <v>2</v>
      </c>
    </row>
    <row r="9" spans="1:41" x14ac:dyDescent="0.25">
      <c r="A9" s="34" t="s">
        <v>6</v>
      </c>
      <c r="B9" s="34" t="s">
        <v>7</v>
      </c>
      <c r="C9" s="34" t="s">
        <v>8</v>
      </c>
      <c r="D9" s="34" t="s">
        <v>213</v>
      </c>
      <c r="E9" s="34" t="s">
        <v>16</v>
      </c>
      <c r="F9" s="34" t="s">
        <v>10</v>
      </c>
      <c r="G9" s="5">
        <v>1706</v>
      </c>
      <c r="H9" s="5">
        <v>1967</v>
      </c>
      <c r="I9" s="5">
        <v>2904</v>
      </c>
      <c r="J9" s="5">
        <v>2570</v>
      </c>
      <c r="K9" s="5">
        <v>2874</v>
      </c>
      <c r="L9" s="5">
        <v>1178</v>
      </c>
      <c r="M9" s="5">
        <v>4722.7359999999999</v>
      </c>
      <c r="N9" s="5">
        <v>3466.23</v>
      </c>
      <c r="O9" s="5">
        <v>4739.9870000000001</v>
      </c>
      <c r="P9" s="5">
        <v>4275.277</v>
      </c>
      <c r="Q9" s="5">
        <v>3252.3029999999999</v>
      </c>
      <c r="R9" s="5">
        <v>2193.9299999999998</v>
      </c>
      <c r="S9" s="5">
        <v>6742.8770000000004</v>
      </c>
      <c r="T9" s="5">
        <v>5878.0460000000003</v>
      </c>
      <c r="U9" s="5">
        <v>2842.4940000000001</v>
      </c>
      <c r="V9" s="5">
        <v>2806.2759999999998</v>
      </c>
      <c r="W9" s="5">
        <v>772.60500000000002</v>
      </c>
      <c r="X9" s="5">
        <v>1215.6500000000001</v>
      </c>
      <c r="Y9" s="5">
        <v>3248.998</v>
      </c>
      <c r="Z9" s="5">
        <v>3125.7750000000001</v>
      </c>
      <c r="AA9" s="5">
        <v>4327.01</v>
      </c>
      <c r="AB9" s="5">
        <v>6699.2169999999996</v>
      </c>
      <c r="AC9" s="5">
        <v>3378.9679999999998</v>
      </c>
      <c r="AD9" s="5">
        <v>3961.0970000000002</v>
      </c>
      <c r="AE9" s="5">
        <v>4117.6850000000004</v>
      </c>
      <c r="AF9" s="5">
        <v>5718.0649999999996</v>
      </c>
      <c r="AG9" s="5">
        <v>7601.433</v>
      </c>
      <c r="AH9" s="5">
        <v>4574.5010000000002</v>
      </c>
      <c r="AI9" s="5">
        <v>5264.5339999999997</v>
      </c>
      <c r="AJ9" s="5">
        <v>6243.3620000000001</v>
      </c>
      <c r="AK9" s="5">
        <v>3</v>
      </c>
      <c r="AM9" s="13">
        <f>+AO9/$AO$3</f>
        <v>0.13404036968420868</v>
      </c>
      <c r="AN9" s="7">
        <f>IF(AK9=1,AM9,AM9+AN7)</f>
        <v>0.65443347072276969</v>
      </c>
      <c r="AO9" s="5">
        <f>SUM(G9:AJ9)</f>
        <v>114368.056</v>
      </c>
    </row>
    <row r="10" spans="1:41" x14ac:dyDescent="0.25">
      <c r="A10" s="34" t="s">
        <v>6</v>
      </c>
      <c r="B10" s="34" t="s">
        <v>7</v>
      </c>
      <c r="C10" s="34" t="s">
        <v>8</v>
      </c>
      <c r="D10" s="34" t="s">
        <v>213</v>
      </c>
      <c r="E10" s="34" t="s">
        <v>16</v>
      </c>
      <c r="F10" s="34" t="s">
        <v>11</v>
      </c>
      <c r="G10" s="5" t="s">
        <v>15</v>
      </c>
      <c r="H10" s="5" t="s">
        <v>13</v>
      </c>
      <c r="I10" s="5" t="s">
        <v>18</v>
      </c>
      <c r="J10" s="5" t="s">
        <v>18</v>
      </c>
      <c r="K10" s="5" t="s">
        <v>18</v>
      </c>
      <c r="L10" s="5" t="s">
        <v>15</v>
      </c>
      <c r="M10" s="5" t="s">
        <v>18</v>
      </c>
      <c r="N10" s="5" t="s">
        <v>18</v>
      </c>
      <c r="O10" s="5" t="s">
        <v>18</v>
      </c>
      <c r="P10" s="5" t="s">
        <v>18</v>
      </c>
      <c r="Q10" s="5" t="s">
        <v>13</v>
      </c>
      <c r="R10" s="5" t="s">
        <v>12</v>
      </c>
      <c r="S10" s="5" t="s">
        <v>12</v>
      </c>
      <c r="T10" s="5" t="s">
        <v>12</v>
      </c>
      <c r="U10" s="5" t="s">
        <v>12</v>
      </c>
      <c r="V10" s="5" t="s">
        <v>12</v>
      </c>
      <c r="W10" s="5" t="s">
        <v>12</v>
      </c>
      <c r="X10" s="5" t="s">
        <v>12</v>
      </c>
      <c r="Y10" s="5" t="s">
        <v>12</v>
      </c>
      <c r="Z10" s="5" t="s">
        <v>13</v>
      </c>
      <c r="AA10" s="5" t="s">
        <v>12</v>
      </c>
      <c r="AB10" s="5" t="s">
        <v>12</v>
      </c>
      <c r="AC10" s="5" t="s">
        <v>15</v>
      </c>
      <c r="AD10" s="5">
        <v>-1</v>
      </c>
      <c r="AE10" s="5" t="s">
        <v>15</v>
      </c>
      <c r="AF10" s="5" t="s">
        <v>24</v>
      </c>
      <c r="AG10" s="5" t="s">
        <v>12</v>
      </c>
      <c r="AH10" s="5">
        <v>-1</v>
      </c>
      <c r="AI10" s="5" t="s">
        <v>18</v>
      </c>
      <c r="AJ10" s="5" t="s">
        <v>12</v>
      </c>
      <c r="AK10" s="5">
        <v>3</v>
      </c>
    </row>
    <row r="11" spans="1:41" x14ac:dyDescent="0.25">
      <c r="A11" s="34" t="s">
        <v>6</v>
      </c>
      <c r="B11" s="34" t="s">
        <v>7</v>
      </c>
      <c r="C11" s="34" t="s">
        <v>19</v>
      </c>
      <c r="D11" s="34" t="s">
        <v>20</v>
      </c>
      <c r="E11" s="34" t="s">
        <v>21</v>
      </c>
      <c r="F11" s="34" t="s">
        <v>10</v>
      </c>
      <c r="G11" s="5">
        <v>6300</v>
      </c>
      <c r="H11" s="5">
        <v>6409</v>
      </c>
      <c r="I11" s="5">
        <v>3977</v>
      </c>
      <c r="J11" s="5">
        <v>3905</v>
      </c>
      <c r="K11" s="5">
        <v>3330</v>
      </c>
      <c r="L11" s="5">
        <v>3098</v>
      </c>
      <c r="M11" s="5">
        <v>5785</v>
      </c>
      <c r="N11" s="5">
        <v>5299</v>
      </c>
      <c r="O11" s="5">
        <v>4399</v>
      </c>
      <c r="P11" s="5">
        <v>4330</v>
      </c>
      <c r="Q11" s="5">
        <v>4557</v>
      </c>
      <c r="R11" s="5">
        <v>4278</v>
      </c>
      <c r="S11" s="5">
        <v>2540</v>
      </c>
      <c r="T11" s="5">
        <v>2357</v>
      </c>
      <c r="U11" s="5">
        <v>1297</v>
      </c>
      <c r="V11" s="5">
        <v>1107</v>
      </c>
      <c r="W11" s="5">
        <v>863</v>
      </c>
      <c r="X11" s="5">
        <v>1587</v>
      </c>
      <c r="Y11" s="5">
        <v>1367.001</v>
      </c>
      <c r="Z11" s="5">
        <v>1180.2070000000001</v>
      </c>
      <c r="AA11" s="5">
        <v>2394</v>
      </c>
      <c r="AB11" s="5">
        <v>947</v>
      </c>
      <c r="AC11" s="5">
        <v>2857</v>
      </c>
      <c r="AD11" s="5">
        <v>3134</v>
      </c>
      <c r="AE11" s="5">
        <v>2385</v>
      </c>
      <c r="AF11" s="5">
        <v>2926</v>
      </c>
      <c r="AG11" s="5">
        <v>2770</v>
      </c>
      <c r="AH11" s="5">
        <v>3549</v>
      </c>
      <c r="AI11" s="5">
        <v>2896</v>
      </c>
      <c r="AJ11" s="5">
        <v>2806</v>
      </c>
      <c r="AK11" s="5">
        <v>4</v>
      </c>
      <c r="AM11" s="13">
        <f>+AO11/$AO$3</f>
        <v>0.11090626584790317</v>
      </c>
      <c r="AN11" s="7">
        <f>IF(AK11=1,AM11,AM11+AN9)</f>
        <v>0.76533973657067289</v>
      </c>
      <c r="AO11" s="5">
        <f>SUM(G11:AJ11)</f>
        <v>94629.207999999999</v>
      </c>
    </row>
    <row r="12" spans="1:41" x14ac:dyDescent="0.25">
      <c r="A12" s="34" t="s">
        <v>6</v>
      </c>
      <c r="B12" s="34" t="s">
        <v>7</v>
      </c>
      <c r="C12" s="34" t="s">
        <v>19</v>
      </c>
      <c r="D12" s="34" t="s">
        <v>20</v>
      </c>
      <c r="E12" s="34" t="s">
        <v>21</v>
      </c>
      <c r="F12" s="34" t="s">
        <v>11</v>
      </c>
      <c r="G12" s="5" t="s">
        <v>13</v>
      </c>
      <c r="H12" s="5" t="s">
        <v>13</v>
      </c>
      <c r="I12" s="5" t="s">
        <v>13</v>
      </c>
      <c r="J12" s="5" t="s">
        <v>13</v>
      </c>
      <c r="K12" s="5" t="s">
        <v>12</v>
      </c>
      <c r="L12" s="5" t="s">
        <v>12</v>
      </c>
      <c r="M12" s="5" t="s">
        <v>12</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5">
      <c r="A13" s="34" t="s">
        <v>6</v>
      </c>
      <c r="B13" s="34" t="s">
        <v>7</v>
      </c>
      <c r="C13" s="34" t="s">
        <v>8</v>
      </c>
      <c r="D13" s="34" t="s">
        <v>214</v>
      </c>
      <c r="E13" s="34" t="s">
        <v>16</v>
      </c>
      <c r="F13" s="34" t="s">
        <v>10</v>
      </c>
      <c r="L13" s="5">
        <v>57</v>
      </c>
      <c r="M13" s="5">
        <v>318.61</v>
      </c>
      <c r="N13" s="5">
        <v>80</v>
      </c>
      <c r="O13" s="5">
        <v>634.23</v>
      </c>
      <c r="P13" s="5">
        <v>1100</v>
      </c>
      <c r="Q13" s="5">
        <v>594</v>
      </c>
      <c r="R13" s="5">
        <v>172.333</v>
      </c>
      <c r="S13" s="5">
        <v>258.41800000000001</v>
      </c>
      <c r="T13" s="5">
        <v>504.83300000000003</v>
      </c>
      <c r="U13" s="5">
        <v>586.22199999999998</v>
      </c>
      <c r="V13" s="5">
        <v>1514.463</v>
      </c>
      <c r="W13" s="5">
        <v>1996.7159999999999</v>
      </c>
      <c r="X13" s="5">
        <v>784.62400000000002</v>
      </c>
      <c r="Y13" s="5">
        <v>3595.1559999999999</v>
      </c>
      <c r="Z13" s="5">
        <v>3551.2759999999998</v>
      </c>
      <c r="AA13" s="5">
        <v>2230.5320000000002</v>
      </c>
      <c r="AB13" s="5">
        <v>2484.6880000000001</v>
      </c>
      <c r="AC13" s="5">
        <v>2390.2330000000002</v>
      </c>
      <c r="AD13" s="5">
        <v>2336.92</v>
      </c>
      <c r="AE13" s="5">
        <v>2491.5830000000001</v>
      </c>
      <c r="AF13" s="5">
        <v>3102.087</v>
      </c>
      <c r="AG13" s="5">
        <v>3213.17</v>
      </c>
      <c r="AH13" s="5">
        <v>2938.4470000000001</v>
      </c>
      <c r="AI13" s="5">
        <v>2879.4270000000001</v>
      </c>
      <c r="AJ13" s="5">
        <v>3373.6570000000002</v>
      </c>
      <c r="AK13" s="5">
        <v>5</v>
      </c>
      <c r="AM13" s="13">
        <f>+AO13/$AO$3</f>
        <v>5.0617449169133882E-2</v>
      </c>
      <c r="AN13" s="7">
        <f>IF(AK13=1,AM13,AM13+AN11)</f>
        <v>0.8159571857398068</v>
      </c>
      <c r="AO13" s="5">
        <f>SUM(G13:AJ13)</f>
        <v>43188.625</v>
      </c>
    </row>
    <row r="14" spans="1:41" x14ac:dyDescent="0.25">
      <c r="A14" s="34" t="s">
        <v>6</v>
      </c>
      <c r="B14" s="34" t="s">
        <v>7</v>
      </c>
      <c r="C14" s="34" t="s">
        <v>8</v>
      </c>
      <c r="D14" s="34" t="s">
        <v>214</v>
      </c>
      <c r="E14" s="34" t="s">
        <v>16</v>
      </c>
      <c r="F14" s="34" t="s">
        <v>11</v>
      </c>
      <c r="L14" s="5">
        <v>-1</v>
      </c>
      <c r="M14" s="5" t="s">
        <v>24</v>
      </c>
      <c r="N14" s="5" t="s">
        <v>15</v>
      </c>
      <c r="O14" s="5" t="s">
        <v>15</v>
      </c>
      <c r="P14" s="5" t="s">
        <v>12</v>
      </c>
      <c r="Q14" s="5" t="s">
        <v>12</v>
      </c>
      <c r="R14" s="5" t="s">
        <v>12</v>
      </c>
      <c r="S14" s="5" t="s">
        <v>18</v>
      </c>
      <c r="T14" s="5" t="s">
        <v>12</v>
      </c>
      <c r="U14" s="5" t="s">
        <v>12</v>
      </c>
      <c r="V14" s="5" t="s">
        <v>12</v>
      </c>
      <c r="W14" s="5" t="s">
        <v>12</v>
      </c>
      <c r="X14" s="5" t="s">
        <v>12</v>
      </c>
      <c r="Y14" s="5" t="s">
        <v>12</v>
      </c>
      <c r="Z14" s="5" t="s">
        <v>12</v>
      </c>
      <c r="AA14" s="5" t="s">
        <v>12</v>
      </c>
      <c r="AB14" s="5" t="s">
        <v>12</v>
      </c>
      <c r="AC14" s="5" t="s">
        <v>12</v>
      </c>
      <c r="AD14" s="5" t="s">
        <v>13</v>
      </c>
      <c r="AE14" s="5" t="s">
        <v>12</v>
      </c>
      <c r="AF14" s="5" t="s">
        <v>12</v>
      </c>
      <c r="AG14" s="5" t="s">
        <v>15</v>
      </c>
      <c r="AH14" s="5" t="s">
        <v>12</v>
      </c>
      <c r="AI14" s="5" t="s">
        <v>12</v>
      </c>
      <c r="AJ14" s="5" t="s">
        <v>12</v>
      </c>
      <c r="AK14" s="5">
        <v>5</v>
      </c>
    </row>
    <row r="15" spans="1:41" x14ac:dyDescent="0.25">
      <c r="A15" s="34" t="s">
        <v>6</v>
      </c>
      <c r="B15" s="34" t="s">
        <v>7</v>
      </c>
      <c r="C15" s="34" t="s">
        <v>8</v>
      </c>
      <c r="D15" s="34" t="s">
        <v>215</v>
      </c>
      <c r="E15" s="34" t="s">
        <v>9</v>
      </c>
      <c r="F15" s="34" t="s">
        <v>10</v>
      </c>
      <c r="G15" s="5">
        <v>3369</v>
      </c>
      <c r="H15" s="5">
        <v>926</v>
      </c>
      <c r="I15" s="5">
        <v>6458</v>
      </c>
      <c r="J15" s="5">
        <v>1622</v>
      </c>
      <c r="K15" s="5">
        <v>393</v>
      </c>
      <c r="L15" s="5">
        <v>76</v>
      </c>
      <c r="M15" s="5">
        <v>281</v>
      </c>
      <c r="N15" s="5">
        <v>255.3</v>
      </c>
      <c r="O15" s="5">
        <v>1136.67</v>
      </c>
      <c r="P15" s="5">
        <v>1913.347</v>
      </c>
      <c r="Q15" s="5">
        <v>515.75599999999997</v>
      </c>
      <c r="R15" s="5">
        <v>224.41800000000001</v>
      </c>
      <c r="S15" s="5">
        <v>390.89699999999999</v>
      </c>
      <c r="T15" s="5">
        <v>21.24</v>
      </c>
      <c r="U15" s="5">
        <v>80.192999999999998</v>
      </c>
      <c r="V15" s="5">
        <v>517.26199999999994</v>
      </c>
      <c r="W15" s="5">
        <v>54.442999999999998</v>
      </c>
      <c r="X15" s="5">
        <v>178.714</v>
      </c>
      <c r="Y15" s="5">
        <v>854.55100000000004</v>
      </c>
      <c r="Z15" s="5">
        <v>1062.914</v>
      </c>
      <c r="AA15" s="5">
        <v>502.42099999999999</v>
      </c>
      <c r="AB15" s="5">
        <v>2600.7469999999998</v>
      </c>
      <c r="AC15" s="5">
        <v>912.10900000000004</v>
      </c>
      <c r="AD15" s="5">
        <v>1060.8510000000001</v>
      </c>
      <c r="AE15" s="5">
        <v>2509.348</v>
      </c>
      <c r="AF15" s="5">
        <v>493.834</v>
      </c>
      <c r="AG15" s="5">
        <v>2458.9659999999999</v>
      </c>
      <c r="AH15" s="5">
        <v>1587.0219999999999</v>
      </c>
      <c r="AI15" s="5">
        <v>480.60700000000003</v>
      </c>
      <c r="AJ15" s="5">
        <v>268.173</v>
      </c>
      <c r="AK15" s="5">
        <v>6</v>
      </c>
      <c r="AM15" s="13">
        <f>+AO15/$AO$3</f>
        <v>3.8916298346488708E-2</v>
      </c>
      <c r="AN15" s="7">
        <f>IF(AK15=1,AM15,AM15+AN13)</f>
        <v>0.85487348408629549</v>
      </c>
      <c r="AO15" s="5">
        <f>SUM(G15:AJ15)</f>
        <v>33204.783000000003</v>
      </c>
    </row>
    <row r="16" spans="1:41" x14ac:dyDescent="0.25">
      <c r="A16" s="34" t="s">
        <v>6</v>
      </c>
      <c r="B16" s="34" t="s">
        <v>7</v>
      </c>
      <c r="C16" s="34" t="s">
        <v>8</v>
      </c>
      <c r="D16" s="34" t="s">
        <v>215</v>
      </c>
      <c r="E16" s="34" t="s">
        <v>9</v>
      </c>
      <c r="F16" s="34" t="s">
        <v>11</v>
      </c>
      <c r="G16" s="5" t="s">
        <v>12</v>
      </c>
      <c r="H16" s="5" t="s">
        <v>12</v>
      </c>
      <c r="I16" s="5" t="s">
        <v>12</v>
      </c>
      <c r="J16" s="5" t="s">
        <v>12</v>
      </c>
      <c r="K16" s="5" t="s">
        <v>12</v>
      </c>
      <c r="L16" s="5" t="s">
        <v>13</v>
      </c>
      <c r="M16" s="5" t="s">
        <v>12</v>
      </c>
      <c r="N16" s="5" t="s">
        <v>12</v>
      </c>
      <c r="O16" s="5" t="s">
        <v>12</v>
      </c>
      <c r="P16" s="5" t="s">
        <v>13</v>
      </c>
      <c r="Q16" s="5" t="s">
        <v>12</v>
      </c>
      <c r="R16" s="5" t="s">
        <v>12</v>
      </c>
      <c r="S16" s="5" t="s">
        <v>12</v>
      </c>
      <c r="T16" s="5" t="s">
        <v>15</v>
      </c>
      <c r="U16" s="5" t="s">
        <v>12</v>
      </c>
      <c r="V16" s="5" t="s">
        <v>12</v>
      </c>
      <c r="W16" s="5" t="s">
        <v>12</v>
      </c>
      <c r="X16" s="5" t="s">
        <v>13</v>
      </c>
      <c r="Y16" s="5" t="s">
        <v>12</v>
      </c>
      <c r="Z16" s="5" t="s">
        <v>12</v>
      </c>
      <c r="AA16" s="5" t="s">
        <v>12</v>
      </c>
      <c r="AB16" s="5" t="s">
        <v>12</v>
      </c>
      <c r="AC16" s="5" t="s">
        <v>12</v>
      </c>
      <c r="AD16" s="5" t="s">
        <v>12</v>
      </c>
      <c r="AE16" s="5" t="s">
        <v>13</v>
      </c>
      <c r="AF16" s="5" t="s">
        <v>13</v>
      </c>
      <c r="AG16" s="5" t="s">
        <v>13</v>
      </c>
      <c r="AH16" s="5" t="s">
        <v>13</v>
      </c>
      <c r="AI16" s="5" t="s">
        <v>15</v>
      </c>
      <c r="AJ16" s="5" t="s">
        <v>15</v>
      </c>
      <c r="AK16" s="5">
        <v>6</v>
      </c>
    </row>
    <row r="17" spans="1:41" x14ac:dyDescent="0.25">
      <c r="A17" s="34" t="s">
        <v>6</v>
      </c>
      <c r="B17" s="34" t="s">
        <v>7</v>
      </c>
      <c r="C17" s="34" t="s">
        <v>8</v>
      </c>
      <c r="D17" s="34" t="s">
        <v>213</v>
      </c>
      <c r="E17" s="34" t="s">
        <v>22</v>
      </c>
      <c r="F17" s="34" t="s">
        <v>10</v>
      </c>
      <c r="G17" s="5">
        <v>4587</v>
      </c>
      <c r="H17" s="5">
        <v>3967</v>
      </c>
      <c r="I17" s="5">
        <v>2400</v>
      </c>
      <c r="J17" s="5">
        <v>2048</v>
      </c>
      <c r="K17" s="5">
        <v>1717</v>
      </c>
      <c r="L17" s="5">
        <v>2393</v>
      </c>
      <c r="M17" s="5">
        <v>1722.9960000000001</v>
      </c>
      <c r="N17" s="5">
        <v>1863.8240000000001</v>
      </c>
      <c r="O17" s="5">
        <v>1150.4100000000001</v>
      </c>
      <c r="P17" s="5">
        <v>13.295</v>
      </c>
      <c r="X17" s="5">
        <v>1.982</v>
      </c>
      <c r="Y17" s="5">
        <v>0.68899999999999995</v>
      </c>
      <c r="AA17" s="5">
        <v>21.338000000000001</v>
      </c>
      <c r="AC17" s="5">
        <v>7.2450000000000001</v>
      </c>
      <c r="AD17" s="5">
        <v>3.2160000000000002</v>
      </c>
      <c r="AE17" s="5">
        <v>0.47299999999999998</v>
      </c>
      <c r="AF17" s="5">
        <v>0.40300000000000002</v>
      </c>
      <c r="AG17" s="5">
        <v>0.52700000000000002</v>
      </c>
      <c r="AH17" s="5">
        <v>1.758</v>
      </c>
      <c r="AI17" s="5">
        <v>0.188</v>
      </c>
      <c r="AJ17" s="5">
        <v>0.52100000000000002</v>
      </c>
      <c r="AK17" s="5">
        <v>7</v>
      </c>
      <c r="AM17" s="13">
        <f>+AO17/$AO$3</f>
        <v>2.566800681655327E-2</v>
      </c>
      <c r="AN17" s="7">
        <f>IF(AK17=1,AM17,AM17+AN15)</f>
        <v>0.88054149090284872</v>
      </c>
      <c r="AO17" s="5">
        <f>SUM(G17:AJ17)</f>
        <v>21900.864999999994</v>
      </c>
    </row>
    <row r="18" spans="1:41" x14ac:dyDescent="0.25">
      <c r="A18" s="34" t="s">
        <v>6</v>
      </c>
      <c r="B18" s="34" t="s">
        <v>7</v>
      </c>
      <c r="C18" s="34" t="s">
        <v>8</v>
      </c>
      <c r="D18" s="34" t="s">
        <v>213</v>
      </c>
      <c r="E18" s="34" t="s">
        <v>22</v>
      </c>
      <c r="F18" s="34" t="s">
        <v>11</v>
      </c>
      <c r="G18" s="5" t="s">
        <v>13</v>
      </c>
      <c r="H18" s="5" t="s">
        <v>13</v>
      </c>
      <c r="I18" s="5" t="s">
        <v>18</v>
      </c>
      <c r="J18" s="5" t="s">
        <v>18</v>
      </c>
      <c r="K18" s="5" t="s">
        <v>18</v>
      </c>
      <c r="L18" s="5" t="s">
        <v>15</v>
      </c>
      <c r="M18" s="5" t="s">
        <v>18</v>
      </c>
      <c r="N18" s="5" t="s">
        <v>18</v>
      </c>
      <c r="O18" s="5" t="s">
        <v>18</v>
      </c>
      <c r="P18" s="5" t="s">
        <v>15</v>
      </c>
      <c r="X18" s="5">
        <v>-1</v>
      </c>
      <c r="Y18" s="5">
        <v>-1</v>
      </c>
      <c r="AA18" s="5">
        <v>-1</v>
      </c>
      <c r="AC18" s="5">
        <v>-1</v>
      </c>
      <c r="AD18" s="5">
        <v>-1</v>
      </c>
      <c r="AE18" s="5" t="s">
        <v>15</v>
      </c>
      <c r="AF18" s="5">
        <v>-1</v>
      </c>
      <c r="AG18" s="5" t="s">
        <v>15</v>
      </c>
      <c r="AH18" s="5">
        <v>-1</v>
      </c>
      <c r="AI18" s="5" t="s">
        <v>15</v>
      </c>
      <c r="AJ18" s="5" t="s">
        <v>13</v>
      </c>
      <c r="AK18" s="5">
        <v>7</v>
      </c>
    </row>
    <row r="19" spans="1:41" x14ac:dyDescent="0.25">
      <c r="A19" s="34" t="s">
        <v>6</v>
      </c>
      <c r="B19" s="34" t="s">
        <v>7</v>
      </c>
      <c r="C19" s="34" t="s">
        <v>8</v>
      </c>
      <c r="D19" s="34" t="s">
        <v>214</v>
      </c>
      <c r="E19" s="34" t="s">
        <v>22</v>
      </c>
      <c r="F19" s="34" t="s">
        <v>10</v>
      </c>
      <c r="G19" s="5">
        <v>1946</v>
      </c>
      <c r="H19" s="5">
        <v>2534</v>
      </c>
      <c r="I19" s="5">
        <v>918</v>
      </c>
      <c r="J19" s="5">
        <v>874</v>
      </c>
      <c r="K19" s="5">
        <v>1913</v>
      </c>
      <c r="L19" s="5">
        <v>3639</v>
      </c>
      <c r="M19" s="5">
        <v>4523</v>
      </c>
      <c r="N19" s="5">
        <v>3374</v>
      </c>
      <c r="O19" s="5">
        <v>1430.1</v>
      </c>
      <c r="AK19" s="5">
        <v>8</v>
      </c>
      <c r="AM19" s="13">
        <f>+AO19/$AO$3</f>
        <v>2.4789275628044827E-2</v>
      </c>
      <c r="AN19" s="7">
        <f>IF(AK19=1,AM19,AM19+AN17)</f>
        <v>0.9053307665308935</v>
      </c>
      <c r="AO19" s="5">
        <f>SUM(G19:AJ19)</f>
        <v>21151.1</v>
      </c>
    </row>
    <row r="20" spans="1:41" x14ac:dyDescent="0.25">
      <c r="A20" s="34" t="s">
        <v>6</v>
      </c>
      <c r="B20" s="34" t="s">
        <v>7</v>
      </c>
      <c r="C20" s="34" t="s">
        <v>8</v>
      </c>
      <c r="D20" s="34" t="s">
        <v>214</v>
      </c>
      <c r="E20" s="34" t="s">
        <v>22</v>
      </c>
      <c r="F20" s="34" t="s">
        <v>11</v>
      </c>
      <c r="G20" s="5" t="s">
        <v>13</v>
      </c>
      <c r="H20" s="5">
        <v>-1</v>
      </c>
      <c r="I20" s="5">
        <v>-1</v>
      </c>
      <c r="J20" s="5" t="s">
        <v>17</v>
      </c>
      <c r="K20" s="5" t="s">
        <v>17</v>
      </c>
      <c r="L20" s="5" t="s">
        <v>17</v>
      </c>
      <c r="M20" s="5" t="s">
        <v>23</v>
      </c>
      <c r="N20" s="5" t="s">
        <v>13</v>
      </c>
      <c r="O20" s="5" t="s">
        <v>13</v>
      </c>
      <c r="AK20" s="5">
        <v>8</v>
      </c>
    </row>
    <row r="21" spans="1:41" x14ac:dyDescent="0.25">
      <c r="A21" s="34" t="s">
        <v>6</v>
      </c>
      <c r="B21" s="34" t="s">
        <v>7</v>
      </c>
      <c r="C21" s="34" t="s">
        <v>8</v>
      </c>
      <c r="D21" s="34" t="s">
        <v>25</v>
      </c>
      <c r="E21" s="34" t="s">
        <v>21</v>
      </c>
      <c r="F21" s="34" t="s">
        <v>10</v>
      </c>
      <c r="G21" s="5">
        <v>485</v>
      </c>
      <c r="H21" s="5">
        <v>505</v>
      </c>
      <c r="I21" s="5">
        <v>386</v>
      </c>
      <c r="J21" s="5">
        <v>466</v>
      </c>
      <c r="K21" s="5">
        <v>414</v>
      </c>
      <c r="L21" s="5">
        <v>446</v>
      </c>
      <c r="M21" s="5">
        <v>425</v>
      </c>
      <c r="N21" s="5">
        <v>688</v>
      </c>
      <c r="O21" s="5">
        <v>1126</v>
      </c>
      <c r="P21" s="5">
        <v>711.40099999999995</v>
      </c>
      <c r="Q21" s="5">
        <v>680.28099999999995</v>
      </c>
      <c r="R21" s="5">
        <v>892.81299999999999</v>
      </c>
      <c r="S21" s="5">
        <v>1335.779</v>
      </c>
      <c r="T21" s="5">
        <v>780.66800000000001</v>
      </c>
      <c r="U21" s="5">
        <v>288.274</v>
      </c>
      <c r="V21" s="5">
        <v>402</v>
      </c>
      <c r="W21" s="5">
        <v>288.39600000000002</v>
      </c>
      <c r="X21" s="5">
        <v>525.08500000000004</v>
      </c>
      <c r="Y21" s="5">
        <v>335.67599999999999</v>
      </c>
      <c r="Z21" s="5">
        <v>399.60700000000003</v>
      </c>
      <c r="AA21" s="5">
        <v>1745.441</v>
      </c>
      <c r="AB21" s="5">
        <v>267.17</v>
      </c>
      <c r="AC21" s="5">
        <v>276.01499999999999</v>
      </c>
      <c r="AD21" s="5">
        <v>297.01600000000002</v>
      </c>
      <c r="AE21" s="5">
        <v>365.74</v>
      </c>
      <c r="AF21" s="5">
        <v>195.88800000000001</v>
      </c>
      <c r="AG21" s="5">
        <v>334.45</v>
      </c>
      <c r="AH21" s="5">
        <v>261.245</v>
      </c>
      <c r="AI21" s="5">
        <v>261.08</v>
      </c>
      <c r="AJ21" s="5">
        <v>301.02100000000002</v>
      </c>
      <c r="AK21" s="5">
        <v>9</v>
      </c>
      <c r="AM21" s="13">
        <f>+AO21/$AO$3</f>
        <v>1.8618585933298935E-2</v>
      </c>
      <c r="AN21" s="7">
        <f>IF(AK21=1,AM21,AM21+AN19)</f>
        <v>0.92394935246419241</v>
      </c>
      <c r="AO21" s="5">
        <f>SUM(G21:AJ21)</f>
        <v>15886.046000000002</v>
      </c>
    </row>
    <row r="22" spans="1:41" x14ac:dyDescent="0.25">
      <c r="A22" s="34" t="s">
        <v>6</v>
      </c>
      <c r="B22" s="34" t="s">
        <v>7</v>
      </c>
      <c r="C22" s="34" t="s">
        <v>8</v>
      </c>
      <c r="D22" s="34" t="s">
        <v>25</v>
      </c>
      <c r="E22" s="34" t="s">
        <v>21</v>
      </c>
      <c r="F22" s="34" t="s">
        <v>11</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13</v>
      </c>
      <c r="AA22" s="5" t="s">
        <v>13</v>
      </c>
      <c r="AB22" s="5" t="s">
        <v>13</v>
      </c>
      <c r="AC22" s="5" t="s">
        <v>13</v>
      </c>
      <c r="AD22" s="5" t="s">
        <v>13</v>
      </c>
      <c r="AE22" s="5" t="s">
        <v>13</v>
      </c>
      <c r="AF22" s="5" t="s">
        <v>13</v>
      </c>
      <c r="AG22" s="5" t="s">
        <v>13</v>
      </c>
      <c r="AH22" s="5" t="s">
        <v>13</v>
      </c>
      <c r="AI22" s="5" t="s">
        <v>15</v>
      </c>
      <c r="AJ22" s="5" t="s">
        <v>15</v>
      </c>
      <c r="AK22" s="5">
        <v>9</v>
      </c>
    </row>
    <row r="23" spans="1:41" x14ac:dyDescent="0.25">
      <c r="A23" s="34" t="s">
        <v>6</v>
      </c>
      <c r="B23" s="34" t="s">
        <v>7</v>
      </c>
      <c r="C23" s="34" t="s">
        <v>8</v>
      </c>
      <c r="D23" s="34" t="s">
        <v>216</v>
      </c>
      <c r="E23" s="34" t="s">
        <v>21</v>
      </c>
      <c r="F23" s="34" t="s">
        <v>10</v>
      </c>
      <c r="N23" s="5">
        <v>702.95100000000002</v>
      </c>
      <c r="O23" s="5">
        <v>1369.701</v>
      </c>
      <c r="P23" s="5">
        <v>299.89</v>
      </c>
      <c r="Q23" s="5">
        <v>1555.4</v>
      </c>
      <c r="R23" s="5">
        <v>82</v>
      </c>
      <c r="S23" s="5">
        <v>802</v>
      </c>
      <c r="T23" s="5">
        <v>75.781999999999996</v>
      </c>
      <c r="U23" s="5">
        <v>262.58300000000003</v>
      </c>
      <c r="V23" s="5">
        <v>130.08699999999999</v>
      </c>
      <c r="W23" s="5">
        <v>134.04</v>
      </c>
      <c r="X23" s="5">
        <v>174.41300000000001</v>
      </c>
      <c r="Y23" s="5">
        <v>329.12</v>
      </c>
      <c r="Z23" s="5">
        <v>304.54500000000002</v>
      </c>
      <c r="AA23" s="5">
        <v>285.99299999999999</v>
      </c>
      <c r="AB23" s="5">
        <v>326.91300000000001</v>
      </c>
      <c r="AC23" s="5">
        <v>305.12299999999999</v>
      </c>
      <c r="AD23" s="5">
        <v>291.14100000000002</v>
      </c>
      <c r="AE23" s="5">
        <v>296.20699999999999</v>
      </c>
      <c r="AF23" s="5">
        <v>172.97399999999999</v>
      </c>
      <c r="AG23" s="5">
        <v>180.17699999999999</v>
      </c>
      <c r="AH23" s="5">
        <v>250.42599999999999</v>
      </c>
      <c r="AI23" s="5">
        <v>201.19200000000001</v>
      </c>
      <c r="AK23" s="5">
        <v>10</v>
      </c>
      <c r="AM23" s="13">
        <f>+AO23/$AO$3</f>
        <v>1.0000350383755064E-2</v>
      </c>
      <c r="AN23" s="7">
        <f>IF(AK23=1,AM23,AM23+AN21)</f>
        <v>0.93394970284794743</v>
      </c>
      <c r="AO23" s="5">
        <f>SUM(G23:AJ23)</f>
        <v>8532.6579999999994</v>
      </c>
    </row>
    <row r="24" spans="1:41" x14ac:dyDescent="0.25">
      <c r="A24" s="34" t="s">
        <v>6</v>
      </c>
      <c r="B24" s="34" t="s">
        <v>7</v>
      </c>
      <c r="C24" s="34" t="s">
        <v>8</v>
      </c>
      <c r="D24" s="34" t="s">
        <v>216</v>
      </c>
      <c r="E24" s="34" t="s">
        <v>21</v>
      </c>
      <c r="F24" s="34" t="s">
        <v>11</v>
      </c>
      <c r="N24" s="5">
        <v>-1</v>
      </c>
      <c r="O24" s="5">
        <v>-1</v>
      </c>
      <c r="P24" s="5" t="s">
        <v>15</v>
      </c>
      <c r="Q24" s="5" t="s">
        <v>15</v>
      </c>
      <c r="R24" s="5" t="s">
        <v>15</v>
      </c>
      <c r="S24" s="5">
        <v>-1</v>
      </c>
      <c r="T24" s="5" t="s">
        <v>15</v>
      </c>
      <c r="U24" s="5" t="s">
        <v>15</v>
      </c>
      <c r="V24" s="5" t="s">
        <v>15</v>
      </c>
      <c r="W24" s="5" t="s">
        <v>15</v>
      </c>
      <c r="X24" s="5" t="s">
        <v>15</v>
      </c>
      <c r="Y24" s="5" t="s">
        <v>13</v>
      </c>
      <c r="Z24" s="5" t="s">
        <v>15</v>
      </c>
      <c r="AA24" s="5" t="s">
        <v>13</v>
      </c>
      <c r="AB24" s="5" t="s">
        <v>15</v>
      </c>
      <c r="AC24" s="5" t="s">
        <v>13</v>
      </c>
      <c r="AD24" s="5" t="s">
        <v>13</v>
      </c>
      <c r="AE24" s="5" t="s">
        <v>13</v>
      </c>
      <c r="AF24" s="5" t="s">
        <v>13</v>
      </c>
      <c r="AG24" s="5" t="s">
        <v>12</v>
      </c>
      <c r="AH24" s="5" t="s">
        <v>12</v>
      </c>
      <c r="AI24" s="5">
        <v>-1</v>
      </c>
      <c r="AK24" s="5">
        <v>10</v>
      </c>
    </row>
    <row r="25" spans="1:41" x14ac:dyDescent="0.25">
      <c r="A25" s="34" t="s">
        <v>6</v>
      </c>
      <c r="B25" s="34" t="s">
        <v>7</v>
      </c>
      <c r="C25" s="34" t="s">
        <v>8</v>
      </c>
      <c r="D25" s="34" t="s">
        <v>27</v>
      </c>
      <c r="E25" s="34" t="s">
        <v>21</v>
      </c>
      <c r="F25" s="34" t="s">
        <v>10</v>
      </c>
      <c r="G25" s="5">
        <v>18.206</v>
      </c>
      <c r="H25" s="5">
        <v>0.3</v>
      </c>
      <c r="I25" s="5">
        <v>0.315</v>
      </c>
      <c r="J25" s="5">
        <v>51.548000000000002</v>
      </c>
      <c r="K25" s="5">
        <v>49</v>
      </c>
      <c r="L25" s="5">
        <v>15.763999999999999</v>
      </c>
      <c r="M25" s="5">
        <v>36.036000000000001</v>
      </c>
      <c r="N25" s="5">
        <v>106.149</v>
      </c>
      <c r="O25" s="5">
        <v>35.1</v>
      </c>
      <c r="P25" s="5">
        <v>67.3</v>
      </c>
      <c r="Q25" s="5">
        <v>134.80000000000001</v>
      </c>
      <c r="R25" s="5">
        <v>115.922</v>
      </c>
      <c r="S25" s="5">
        <v>110.753</v>
      </c>
      <c r="T25" s="5">
        <v>155.35599999999999</v>
      </c>
      <c r="U25" s="5">
        <v>146.30000000000001</v>
      </c>
      <c r="V25" s="5">
        <v>138.221</v>
      </c>
      <c r="W25" s="5">
        <v>289.8</v>
      </c>
      <c r="X25" s="5">
        <v>241.535</v>
      </c>
      <c r="Y25" s="5">
        <v>247.38800000000001</v>
      </c>
      <c r="Z25" s="5">
        <v>291.53199999999998</v>
      </c>
      <c r="AA25" s="5">
        <v>273.64999999999998</v>
      </c>
      <c r="AB25" s="5">
        <v>436.53899999999999</v>
      </c>
      <c r="AC25" s="5">
        <v>560.04600000000005</v>
      </c>
      <c r="AD25" s="5">
        <v>587.29200000000003</v>
      </c>
      <c r="AE25" s="5">
        <v>601.16700000000003</v>
      </c>
      <c r="AF25" s="5">
        <v>325.58</v>
      </c>
      <c r="AG25" s="5">
        <v>371.54700000000003</v>
      </c>
      <c r="AH25" s="5">
        <v>297.70400000000001</v>
      </c>
      <c r="AI25" s="5">
        <v>419.36</v>
      </c>
      <c r="AJ25" s="5">
        <v>317.34100000000001</v>
      </c>
      <c r="AK25" s="5">
        <v>11</v>
      </c>
      <c r="AM25" s="13">
        <f>+AO25/$AO$3</f>
        <v>7.5495545485155767E-3</v>
      </c>
      <c r="AN25" s="7">
        <f>IF(AK25=1,AM25,AM25+AN23)</f>
        <v>0.94149925739646301</v>
      </c>
      <c r="AO25" s="5">
        <f>SUM(G25:AJ25)</f>
        <v>6441.5510000000004</v>
      </c>
    </row>
    <row r="26" spans="1:41" x14ac:dyDescent="0.25">
      <c r="A26" s="34" t="s">
        <v>6</v>
      </c>
      <c r="B26" s="34" t="s">
        <v>7</v>
      </c>
      <c r="C26" s="34" t="s">
        <v>8</v>
      </c>
      <c r="D26" s="34" t="s">
        <v>27</v>
      </c>
      <c r="E26" s="34" t="s">
        <v>21</v>
      </c>
      <c r="F26" s="34" t="s">
        <v>11</v>
      </c>
      <c r="G26" s="5" t="s">
        <v>13</v>
      </c>
      <c r="H26" s="5" t="s">
        <v>13</v>
      </c>
      <c r="I26" s="5" t="s">
        <v>13</v>
      </c>
      <c r="J26" s="5" t="s">
        <v>13</v>
      </c>
      <c r="K26" s="5" t="s">
        <v>24</v>
      </c>
      <c r="L26" s="5" t="s">
        <v>13</v>
      </c>
      <c r="M26" s="5" t="s">
        <v>13</v>
      </c>
      <c r="N26" s="5" t="s">
        <v>13</v>
      </c>
      <c r="O26" s="5" t="s">
        <v>24</v>
      </c>
      <c r="P26" s="5" t="s">
        <v>24</v>
      </c>
      <c r="Q26" s="5" t="s">
        <v>13</v>
      </c>
      <c r="R26" s="5" t="s">
        <v>13</v>
      </c>
      <c r="S26" s="5" t="s">
        <v>13</v>
      </c>
      <c r="T26" s="5" t="s">
        <v>13</v>
      </c>
      <c r="U26" s="5" t="s">
        <v>13</v>
      </c>
      <c r="V26" s="5" t="s">
        <v>13</v>
      </c>
      <c r="W26" s="5" t="s">
        <v>13</v>
      </c>
      <c r="X26" s="5" t="s">
        <v>13</v>
      </c>
      <c r="Y26" s="5" t="s">
        <v>13</v>
      </c>
      <c r="Z26" s="5" t="s">
        <v>13</v>
      </c>
      <c r="AA26" s="5" t="s">
        <v>13</v>
      </c>
      <c r="AB26" s="5" t="s">
        <v>13</v>
      </c>
      <c r="AC26" s="5" t="s">
        <v>13</v>
      </c>
      <c r="AD26" s="5" t="s">
        <v>13</v>
      </c>
      <c r="AE26" s="5" t="s">
        <v>13</v>
      </c>
      <c r="AF26" s="5" t="s">
        <v>13</v>
      </c>
      <c r="AG26" s="5" t="s">
        <v>15</v>
      </c>
      <c r="AH26" s="5" t="s">
        <v>15</v>
      </c>
      <c r="AI26" s="5" t="s">
        <v>15</v>
      </c>
      <c r="AJ26" s="5" t="s">
        <v>15</v>
      </c>
      <c r="AK26" s="5">
        <v>11</v>
      </c>
    </row>
    <row r="27" spans="1:41" x14ac:dyDescent="0.25">
      <c r="A27" s="34" t="s">
        <v>6</v>
      </c>
      <c r="B27" s="34" t="s">
        <v>7</v>
      </c>
      <c r="C27" s="34" t="s">
        <v>8</v>
      </c>
      <c r="D27" s="34" t="s">
        <v>217</v>
      </c>
      <c r="E27" s="34" t="s">
        <v>26</v>
      </c>
      <c r="F27" s="34" t="s">
        <v>10</v>
      </c>
      <c r="G27" s="5">
        <v>224</v>
      </c>
      <c r="H27" s="5">
        <v>324</v>
      </c>
      <c r="I27" s="5">
        <v>23</v>
      </c>
      <c r="J27" s="5">
        <v>309</v>
      </c>
      <c r="K27" s="5">
        <v>335</v>
      </c>
      <c r="L27" s="5">
        <v>601</v>
      </c>
      <c r="M27" s="5">
        <v>90</v>
      </c>
      <c r="N27" s="5">
        <v>250.75</v>
      </c>
      <c r="O27" s="5">
        <v>122.3</v>
      </c>
      <c r="P27" s="5">
        <v>323</v>
      </c>
      <c r="Q27" s="5">
        <v>333.77</v>
      </c>
      <c r="R27" s="5">
        <v>500.46</v>
      </c>
      <c r="S27" s="5">
        <v>356.05</v>
      </c>
      <c r="T27" s="5">
        <v>284.25</v>
      </c>
      <c r="U27" s="5">
        <v>393.62</v>
      </c>
      <c r="V27" s="5">
        <v>125.191</v>
      </c>
      <c r="W27" s="5">
        <v>22.82</v>
      </c>
      <c r="X27" s="5">
        <v>56.255000000000003</v>
      </c>
      <c r="Y27" s="5">
        <v>117.087</v>
      </c>
      <c r="Z27" s="5">
        <v>136.58699999999999</v>
      </c>
      <c r="AA27" s="5">
        <v>560.72199999999998</v>
      </c>
      <c r="AB27" s="5">
        <v>136.62799999999999</v>
      </c>
      <c r="AC27" s="5">
        <v>120.629</v>
      </c>
      <c r="AD27" s="5">
        <v>42.563000000000002</v>
      </c>
      <c r="AE27" s="5">
        <v>27.53</v>
      </c>
      <c r="AF27" s="5">
        <v>8.93</v>
      </c>
      <c r="AG27" s="5">
        <v>29.504000000000001</v>
      </c>
      <c r="AH27" s="5">
        <v>45.033000000000001</v>
      </c>
      <c r="AI27" s="5">
        <v>54.704999999999998</v>
      </c>
      <c r="AJ27" s="5">
        <v>150.11099999999999</v>
      </c>
      <c r="AK27" s="5">
        <v>12</v>
      </c>
      <c r="AM27" s="13">
        <f>+AO27/$AO$3</f>
        <v>7.1545219456681467E-3</v>
      </c>
      <c r="AN27" s="7">
        <f>IF(AK27=1,AM27,AM27+AN25)</f>
        <v>0.94865377934213113</v>
      </c>
      <c r="AO27" s="5">
        <f>SUM(G27:AJ27)</f>
        <v>6104.4950000000008</v>
      </c>
    </row>
    <row r="28" spans="1:41" ht="12.6" thickBot="1" x14ac:dyDescent="0.3">
      <c r="A28" s="34" t="s">
        <v>6</v>
      </c>
      <c r="B28" s="34" t="s">
        <v>7</v>
      </c>
      <c r="C28" s="34" t="s">
        <v>8</v>
      </c>
      <c r="D28" s="34" t="s">
        <v>217</v>
      </c>
      <c r="E28" s="34" t="s">
        <v>26</v>
      </c>
      <c r="F28" s="34" t="s">
        <v>11</v>
      </c>
      <c r="G28" s="5" t="s">
        <v>13</v>
      </c>
      <c r="H28" s="5" t="s">
        <v>13</v>
      </c>
      <c r="I28" s="5" t="s">
        <v>13</v>
      </c>
      <c r="J28" s="5" t="s">
        <v>24</v>
      </c>
      <c r="K28" s="5" t="s">
        <v>13</v>
      </c>
      <c r="L28" s="5" t="s">
        <v>13</v>
      </c>
      <c r="M28" s="5" t="s">
        <v>13</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12</v>
      </c>
      <c r="AD28" s="5" t="s">
        <v>12</v>
      </c>
      <c r="AE28" s="5" t="s">
        <v>12</v>
      </c>
      <c r="AF28" s="5" t="s">
        <v>12</v>
      </c>
      <c r="AG28" s="5" t="s">
        <v>12</v>
      </c>
      <c r="AH28" s="5" t="s">
        <v>12</v>
      </c>
      <c r="AI28" s="5" t="s">
        <v>12</v>
      </c>
      <c r="AJ28" s="5" t="s">
        <v>12</v>
      </c>
      <c r="AK28" s="29">
        <v>12</v>
      </c>
    </row>
    <row r="29" spans="1:41" x14ac:dyDescent="0.25">
      <c r="A29" s="34" t="s">
        <v>6</v>
      </c>
      <c r="B29" s="34" t="s">
        <v>7</v>
      </c>
      <c r="C29" s="34" t="s">
        <v>8</v>
      </c>
      <c r="D29" s="34" t="s">
        <v>217</v>
      </c>
      <c r="E29" s="34" t="s">
        <v>21</v>
      </c>
      <c r="F29" s="34" t="s">
        <v>10</v>
      </c>
      <c r="G29" s="5">
        <v>192</v>
      </c>
      <c r="H29" s="5">
        <v>230</v>
      </c>
      <c r="I29" s="5">
        <v>373</v>
      </c>
      <c r="J29" s="5">
        <v>123</v>
      </c>
      <c r="K29" s="5">
        <v>184</v>
      </c>
      <c r="L29" s="5">
        <v>179</v>
      </c>
      <c r="M29" s="5">
        <v>192</v>
      </c>
      <c r="N29" s="5">
        <v>146.49</v>
      </c>
      <c r="O29" s="5">
        <v>191.49</v>
      </c>
      <c r="P29" s="5">
        <v>146</v>
      </c>
      <c r="Q29" s="5">
        <v>105.66</v>
      </c>
      <c r="R29" s="5">
        <v>119.864</v>
      </c>
      <c r="S29" s="5">
        <v>108.411</v>
      </c>
      <c r="T29" s="5">
        <v>102.98399999999999</v>
      </c>
      <c r="U29" s="5">
        <v>126.82299999999999</v>
      </c>
      <c r="V29" s="5">
        <v>126.59699999999999</v>
      </c>
      <c r="W29" s="5">
        <v>158.386</v>
      </c>
      <c r="X29" s="5">
        <v>160.03200000000001</v>
      </c>
      <c r="Y29" s="5">
        <v>239.96799999999999</v>
      </c>
      <c r="Z29" s="5">
        <v>261.185</v>
      </c>
      <c r="AA29" s="5">
        <v>255.30799999999999</v>
      </c>
      <c r="AB29" s="5">
        <v>308.72399999999999</v>
      </c>
      <c r="AC29" s="5">
        <v>228.946</v>
      </c>
      <c r="AD29" s="5">
        <v>202.982</v>
      </c>
      <c r="AE29" s="5">
        <v>208.773</v>
      </c>
      <c r="AF29" s="5">
        <v>92.933999999999997</v>
      </c>
      <c r="AG29" s="5">
        <v>189.74799999999999</v>
      </c>
      <c r="AH29" s="5">
        <v>280.52499999999998</v>
      </c>
      <c r="AI29" s="5">
        <v>239.61600000000001</v>
      </c>
      <c r="AJ29" s="5">
        <v>159.73500000000001</v>
      </c>
      <c r="AK29" s="5">
        <v>13</v>
      </c>
      <c r="AM29" s="13">
        <f>+AO29/$AO$3</f>
        <v>6.6033097922705312E-3</v>
      </c>
      <c r="AN29" s="7">
        <f>IF(AK29=1,AM29,AM29+AN27)</f>
        <v>0.95525708913440166</v>
      </c>
      <c r="AO29" s="5">
        <f>SUM(G29:AJ29)</f>
        <v>5634.1809999999996</v>
      </c>
    </row>
    <row r="30" spans="1:41" x14ac:dyDescent="0.25">
      <c r="A30" s="34" t="s">
        <v>6</v>
      </c>
      <c r="B30" s="34" t="s">
        <v>7</v>
      </c>
      <c r="C30" s="34" t="s">
        <v>8</v>
      </c>
      <c r="D30" s="34" t="s">
        <v>217</v>
      </c>
      <c r="E30" s="34" t="s">
        <v>21</v>
      </c>
      <c r="F30" s="34" t="s">
        <v>11</v>
      </c>
      <c r="G30" s="5" t="s">
        <v>13</v>
      </c>
      <c r="H30" s="5" t="s">
        <v>13</v>
      </c>
      <c r="I30" s="5" t="s">
        <v>13</v>
      </c>
      <c r="J30" s="5" t="s">
        <v>13</v>
      </c>
      <c r="K30" s="5" t="s">
        <v>13</v>
      </c>
      <c r="L30" s="5" t="s">
        <v>13</v>
      </c>
      <c r="M30" s="5" t="s">
        <v>13</v>
      </c>
      <c r="N30" s="5" t="s">
        <v>12</v>
      </c>
      <c r="O30" s="5" t="s">
        <v>12</v>
      </c>
      <c r="P30" s="5" t="s">
        <v>12</v>
      </c>
      <c r="Q30" s="5" t="s">
        <v>12</v>
      </c>
      <c r="R30" s="5" t="s">
        <v>12</v>
      </c>
      <c r="S30" s="5" t="s">
        <v>12</v>
      </c>
      <c r="T30" s="5" t="s">
        <v>12</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5">
      <c r="A31" s="34" t="s">
        <v>6</v>
      </c>
      <c r="B31" s="34" t="s">
        <v>7</v>
      </c>
      <c r="C31" s="34" t="s">
        <v>8</v>
      </c>
      <c r="D31" s="34" t="s">
        <v>34</v>
      </c>
      <c r="E31" s="34" t="s">
        <v>21</v>
      </c>
      <c r="F31" s="34" t="s">
        <v>10</v>
      </c>
      <c r="U31" s="5">
        <v>21.78</v>
      </c>
      <c r="V31" s="5">
        <v>26.227</v>
      </c>
      <c r="W31" s="5">
        <v>38.704000000000001</v>
      </c>
      <c r="X31" s="5">
        <v>365.601</v>
      </c>
      <c r="Y31" s="5">
        <v>351.18200000000002</v>
      </c>
      <c r="Z31" s="5">
        <v>155.42699999999999</v>
      </c>
      <c r="AA31" s="5">
        <v>230.12700000000001</v>
      </c>
      <c r="AB31" s="5">
        <v>79.198999999999998</v>
      </c>
      <c r="AC31" s="5">
        <v>0.74099999999999999</v>
      </c>
      <c r="AD31" s="5">
        <v>398.51</v>
      </c>
      <c r="AE31" s="5">
        <v>448.43900000000002</v>
      </c>
      <c r="AF31" s="5">
        <v>385.137</v>
      </c>
      <c r="AG31" s="5">
        <v>216.09299999999999</v>
      </c>
      <c r="AH31" s="5">
        <v>326.04500000000002</v>
      </c>
      <c r="AI31" s="5">
        <v>200.65700000000001</v>
      </c>
      <c r="AJ31" s="5">
        <v>212.328</v>
      </c>
      <c r="AK31" s="5">
        <v>14</v>
      </c>
      <c r="AM31" s="13">
        <f>+AO31/$AO$3</f>
        <v>4.050693347287926E-3</v>
      </c>
      <c r="AN31" s="7">
        <f>IF(AK31=1,AM31,AM31+AN29)</f>
        <v>0.95930778248168957</v>
      </c>
      <c r="AO31" s="5">
        <f>SUM(G31:AJ31)</f>
        <v>3456.1970000000001</v>
      </c>
    </row>
    <row r="32" spans="1:41" x14ac:dyDescent="0.25">
      <c r="A32" s="34" t="s">
        <v>6</v>
      </c>
      <c r="B32" s="34" t="s">
        <v>7</v>
      </c>
      <c r="C32" s="34" t="s">
        <v>8</v>
      </c>
      <c r="D32" s="34" t="s">
        <v>34</v>
      </c>
      <c r="E32" s="34" t="s">
        <v>21</v>
      </c>
      <c r="F32" s="34" t="s">
        <v>11</v>
      </c>
      <c r="U32" s="5" t="s">
        <v>15</v>
      </c>
      <c r="V32" s="5" t="s">
        <v>15</v>
      </c>
      <c r="W32" s="5" t="s">
        <v>13</v>
      </c>
      <c r="X32" s="5" t="s">
        <v>13</v>
      </c>
      <c r="Y32" s="5" t="s">
        <v>13</v>
      </c>
      <c r="Z32" s="5" t="s">
        <v>13</v>
      </c>
      <c r="AA32" s="5" t="s">
        <v>15</v>
      </c>
      <c r="AB32" s="5" t="s">
        <v>15</v>
      </c>
      <c r="AC32" s="5" t="s">
        <v>13</v>
      </c>
      <c r="AD32" s="5" t="s">
        <v>18</v>
      </c>
      <c r="AE32" s="5" t="s">
        <v>13</v>
      </c>
      <c r="AF32" s="5" t="s">
        <v>12</v>
      </c>
      <c r="AG32" s="5" t="s">
        <v>13</v>
      </c>
      <c r="AH32" s="5" t="s">
        <v>12</v>
      </c>
      <c r="AI32" s="5" t="s">
        <v>12</v>
      </c>
      <c r="AJ32" s="5" t="s">
        <v>13</v>
      </c>
      <c r="AK32" s="5">
        <v>14</v>
      </c>
    </row>
    <row r="33" spans="1:41" x14ac:dyDescent="0.25">
      <c r="A33" s="34" t="s">
        <v>6</v>
      </c>
      <c r="B33" s="34" t="s">
        <v>7</v>
      </c>
      <c r="C33" s="34" t="s">
        <v>8</v>
      </c>
      <c r="D33" s="34" t="s">
        <v>27</v>
      </c>
      <c r="E33" s="34" t="s">
        <v>28</v>
      </c>
      <c r="F33" s="34" t="s">
        <v>10</v>
      </c>
      <c r="G33" s="5">
        <v>228</v>
      </c>
      <c r="H33" s="5">
        <v>278</v>
      </c>
      <c r="I33" s="5">
        <v>278</v>
      </c>
      <c r="J33" s="5">
        <v>263</v>
      </c>
      <c r="K33" s="5">
        <v>25.6</v>
      </c>
      <c r="L33" s="5">
        <v>91</v>
      </c>
      <c r="M33" s="5">
        <v>55</v>
      </c>
      <c r="N33" s="5">
        <v>191.411</v>
      </c>
      <c r="O33" s="5">
        <v>260</v>
      </c>
      <c r="P33" s="5">
        <v>93.2</v>
      </c>
      <c r="Q33" s="5">
        <v>210.6</v>
      </c>
      <c r="R33" s="5">
        <v>340.90499999999997</v>
      </c>
      <c r="S33" s="5">
        <v>62.798000000000002</v>
      </c>
      <c r="T33" s="5">
        <v>161.55600000000001</v>
      </c>
      <c r="U33" s="5">
        <v>198.04300000000001</v>
      </c>
      <c r="V33" s="5">
        <v>70.319000000000003</v>
      </c>
      <c r="W33" s="5">
        <v>84.203999999999994</v>
      </c>
      <c r="X33" s="5">
        <v>16.148</v>
      </c>
      <c r="Z33" s="5">
        <v>20.79</v>
      </c>
      <c r="AB33" s="5">
        <v>27.251000000000001</v>
      </c>
      <c r="AE33" s="5">
        <v>1.736</v>
      </c>
      <c r="AK33" s="5">
        <v>15</v>
      </c>
      <c r="AM33" s="13">
        <f>+AO33/$AO$3</f>
        <v>3.4662875602571928E-3</v>
      </c>
      <c r="AN33" s="7">
        <f>IF(AK33=1,AM33,AM33+AN31)</f>
        <v>0.96277407004194682</v>
      </c>
      <c r="AO33" s="5">
        <f>SUM(G33:AJ33)</f>
        <v>2957.5610000000006</v>
      </c>
    </row>
    <row r="34" spans="1:41" x14ac:dyDescent="0.25">
      <c r="A34" s="34" t="s">
        <v>6</v>
      </c>
      <c r="B34" s="34" t="s">
        <v>7</v>
      </c>
      <c r="C34" s="34" t="s">
        <v>8</v>
      </c>
      <c r="D34" s="34" t="s">
        <v>27</v>
      </c>
      <c r="E34" s="34" t="s">
        <v>28</v>
      </c>
      <c r="F34" s="34" t="s">
        <v>11</v>
      </c>
      <c r="G34" s="5" t="s">
        <v>13</v>
      </c>
      <c r="H34" s="5" t="s">
        <v>13</v>
      </c>
      <c r="I34" s="5" t="s">
        <v>13</v>
      </c>
      <c r="J34" s="5" t="s">
        <v>24</v>
      </c>
      <c r="K34" s="5" t="s">
        <v>15</v>
      </c>
      <c r="L34" s="5" t="s">
        <v>13</v>
      </c>
      <c r="M34" s="5" t="s">
        <v>15</v>
      </c>
      <c r="N34" s="5" t="s">
        <v>13</v>
      </c>
      <c r="O34" s="5" t="s">
        <v>13</v>
      </c>
      <c r="P34" s="5" t="s">
        <v>13</v>
      </c>
      <c r="Q34" s="5" t="s">
        <v>13</v>
      </c>
      <c r="R34" s="5" t="s">
        <v>13</v>
      </c>
      <c r="S34" s="5" t="s">
        <v>13</v>
      </c>
      <c r="T34" s="5" t="s">
        <v>13</v>
      </c>
      <c r="U34" s="5" t="s">
        <v>13</v>
      </c>
      <c r="V34" s="5" t="s">
        <v>13</v>
      </c>
      <c r="W34" s="5" t="s">
        <v>13</v>
      </c>
      <c r="X34" s="5" t="s">
        <v>13</v>
      </c>
      <c r="Z34" s="5" t="s">
        <v>13</v>
      </c>
      <c r="AB34" s="5" t="s">
        <v>13</v>
      </c>
      <c r="AE34" s="5" t="s">
        <v>13</v>
      </c>
      <c r="AK34" s="5">
        <v>15</v>
      </c>
    </row>
    <row r="35" spans="1:41" x14ac:dyDescent="0.25">
      <c r="A35" s="34" t="s">
        <v>6</v>
      </c>
      <c r="B35" s="34" t="s">
        <v>7</v>
      </c>
      <c r="C35" s="34" t="s">
        <v>8</v>
      </c>
      <c r="D35" s="34" t="s">
        <v>212</v>
      </c>
      <c r="E35" s="34" t="s">
        <v>21</v>
      </c>
      <c r="F35" s="34" t="s">
        <v>10</v>
      </c>
      <c r="G35" s="5">
        <v>8</v>
      </c>
      <c r="H35" s="5">
        <v>5</v>
      </c>
      <c r="I35" s="5">
        <v>19</v>
      </c>
      <c r="J35" s="5">
        <v>35.402000000000001</v>
      </c>
      <c r="K35" s="5">
        <v>30</v>
      </c>
      <c r="L35" s="5">
        <v>105</v>
      </c>
      <c r="M35" s="5">
        <v>85.539000000000001</v>
      </c>
      <c r="N35" s="5">
        <v>213.8</v>
      </c>
      <c r="P35" s="5">
        <v>264.10000000000002</v>
      </c>
      <c r="Q35" s="5">
        <v>12.3</v>
      </c>
      <c r="R35" s="5">
        <v>9.9</v>
      </c>
      <c r="S35" s="5">
        <v>215.798</v>
      </c>
      <c r="T35" s="5">
        <v>80.155000000000001</v>
      </c>
      <c r="U35" s="5">
        <v>118.128</v>
      </c>
      <c r="V35" s="5">
        <v>88.99</v>
      </c>
      <c r="W35" s="5">
        <v>240.018</v>
      </c>
      <c r="X35" s="5">
        <v>110.783</v>
      </c>
      <c r="Y35" s="5">
        <v>117.471</v>
      </c>
      <c r="Z35" s="5">
        <v>132.74299999999999</v>
      </c>
      <c r="AA35" s="5">
        <v>158.762</v>
      </c>
      <c r="AB35" s="5">
        <v>216.03200000000001</v>
      </c>
      <c r="AC35" s="5">
        <v>176.95099999999999</v>
      </c>
      <c r="AD35" s="5">
        <v>123.283</v>
      </c>
      <c r="AE35" s="5">
        <v>114.27500000000001</v>
      </c>
      <c r="AF35" s="5">
        <v>49.301000000000002</v>
      </c>
      <c r="AG35" s="5">
        <v>38.825000000000003</v>
      </c>
      <c r="AH35" s="5">
        <v>0.81299999999999994</v>
      </c>
      <c r="AI35" s="5">
        <v>8.9610000000000003</v>
      </c>
      <c r="AJ35" s="5">
        <v>1.885</v>
      </c>
      <c r="AK35" s="5">
        <v>16</v>
      </c>
      <c r="AM35" s="13">
        <f>+AO35/$AO$3</f>
        <v>3.2596084939247932E-3</v>
      </c>
      <c r="AN35" s="7">
        <f>IF(AK35=1,AM35,AM35+AN33)</f>
        <v>0.96603367853587163</v>
      </c>
      <c r="AO35" s="5">
        <f>SUM(G35:AJ35)</f>
        <v>2781.2149999999997</v>
      </c>
    </row>
    <row r="36" spans="1:41" x14ac:dyDescent="0.25">
      <c r="A36" s="34" t="s">
        <v>6</v>
      </c>
      <c r="B36" s="34" t="s">
        <v>7</v>
      </c>
      <c r="C36" s="34" t="s">
        <v>8</v>
      </c>
      <c r="D36" s="34" t="s">
        <v>212</v>
      </c>
      <c r="E36" s="34" t="s">
        <v>21</v>
      </c>
      <c r="F36" s="34" t="s">
        <v>11</v>
      </c>
      <c r="G36" s="5" t="s">
        <v>13</v>
      </c>
      <c r="H36" s="5" t="s">
        <v>13</v>
      </c>
      <c r="I36" s="5" t="s">
        <v>13</v>
      </c>
      <c r="J36" s="5" t="s">
        <v>13</v>
      </c>
      <c r="K36" s="5">
        <v>-1</v>
      </c>
      <c r="L36" s="5">
        <v>-1</v>
      </c>
      <c r="M36" s="5">
        <v>-1</v>
      </c>
      <c r="N36" s="5">
        <v>-1</v>
      </c>
      <c r="P36" s="5">
        <v>-1</v>
      </c>
      <c r="Q36" s="5">
        <v>-1</v>
      </c>
      <c r="R36" s="5">
        <v>-1</v>
      </c>
      <c r="S36" s="5">
        <v>-1</v>
      </c>
      <c r="T36" s="5">
        <v>-1</v>
      </c>
      <c r="U36" s="5">
        <v>-1</v>
      </c>
      <c r="V36" s="5">
        <v>-1</v>
      </c>
      <c r="W36" s="5">
        <v>-1</v>
      </c>
      <c r="X36" s="5">
        <v>-1</v>
      </c>
      <c r="Y36" s="5">
        <v>-1</v>
      </c>
      <c r="Z36" s="5">
        <v>-1</v>
      </c>
      <c r="AA36" s="5">
        <v>-1</v>
      </c>
      <c r="AB36" s="5" t="s">
        <v>24</v>
      </c>
      <c r="AC36" s="5" t="s">
        <v>24</v>
      </c>
      <c r="AD36" s="5">
        <v>-1</v>
      </c>
      <c r="AE36" s="5">
        <v>-1</v>
      </c>
      <c r="AF36" s="5">
        <v>-1</v>
      </c>
      <c r="AG36" s="5">
        <v>-1</v>
      </c>
      <c r="AH36" s="5">
        <v>-1</v>
      </c>
      <c r="AI36" s="5">
        <v>-1</v>
      </c>
      <c r="AJ36" s="5">
        <v>-1</v>
      </c>
      <c r="AK36" s="5">
        <v>16</v>
      </c>
    </row>
    <row r="37" spans="1:41" x14ac:dyDescent="0.25">
      <c r="A37" s="34" t="s">
        <v>6</v>
      </c>
      <c r="B37" s="34" t="s">
        <v>7</v>
      </c>
      <c r="C37" s="34" t="s">
        <v>8</v>
      </c>
      <c r="D37" s="34" t="s">
        <v>152</v>
      </c>
      <c r="E37" s="34" t="s">
        <v>21</v>
      </c>
      <c r="F37" s="34" t="s">
        <v>10</v>
      </c>
      <c r="H37" s="5">
        <v>14</v>
      </c>
      <c r="I37" s="5">
        <v>8</v>
      </c>
      <c r="J37" s="5">
        <v>20</v>
      </c>
      <c r="M37" s="5">
        <v>21</v>
      </c>
      <c r="N37" s="5">
        <v>16.2</v>
      </c>
      <c r="O37" s="5">
        <v>56.5</v>
      </c>
      <c r="P37" s="5">
        <v>195.8</v>
      </c>
      <c r="Q37" s="5">
        <v>155.19999999999999</v>
      </c>
      <c r="R37" s="5">
        <v>32.079000000000001</v>
      </c>
      <c r="S37" s="5">
        <v>111.634</v>
      </c>
      <c r="T37" s="5">
        <v>202</v>
      </c>
      <c r="U37" s="5">
        <v>59</v>
      </c>
      <c r="V37" s="5">
        <v>24.4</v>
      </c>
      <c r="W37" s="5">
        <v>27</v>
      </c>
      <c r="X37" s="5">
        <v>142.38</v>
      </c>
      <c r="Y37" s="5">
        <v>100.992</v>
      </c>
      <c r="Z37" s="5">
        <v>21.030999999999999</v>
      </c>
      <c r="AA37" s="5">
        <v>81.085999999999999</v>
      </c>
      <c r="AB37" s="5">
        <v>34.866999999999997</v>
      </c>
      <c r="AC37" s="5">
        <v>20.963999999999999</v>
      </c>
      <c r="AD37" s="5">
        <v>103.196</v>
      </c>
      <c r="AE37" s="5">
        <v>123.654</v>
      </c>
      <c r="AF37" s="5">
        <v>123.839</v>
      </c>
      <c r="AG37" s="5">
        <v>129.155</v>
      </c>
      <c r="AH37" s="5">
        <v>207.66399999999999</v>
      </c>
      <c r="AI37" s="5">
        <v>291.32</v>
      </c>
      <c r="AJ37" s="5">
        <v>239.869</v>
      </c>
      <c r="AK37" s="5">
        <v>17</v>
      </c>
      <c r="AM37" s="13">
        <f>+AO37/$AO$3</f>
        <v>3.0036593490561782E-3</v>
      </c>
      <c r="AN37" s="7">
        <f>IF(AK37=1,AM37,AM37+AN35)</f>
        <v>0.96903733788492785</v>
      </c>
      <c r="AO37" s="5">
        <f>SUM(G37:AJ37)</f>
        <v>2562.83</v>
      </c>
    </row>
    <row r="38" spans="1:41" x14ac:dyDescent="0.25">
      <c r="A38" s="34" t="s">
        <v>6</v>
      </c>
      <c r="B38" s="34" t="s">
        <v>7</v>
      </c>
      <c r="C38" s="34" t="s">
        <v>8</v>
      </c>
      <c r="D38" s="34" t="s">
        <v>152</v>
      </c>
      <c r="E38" s="34" t="s">
        <v>21</v>
      </c>
      <c r="F38" s="34" t="s">
        <v>11</v>
      </c>
      <c r="H38" s="5">
        <v>-1</v>
      </c>
      <c r="I38" s="5">
        <v>-1</v>
      </c>
      <c r="J38" s="5">
        <v>-1</v>
      </c>
      <c r="M38" s="5" t="s">
        <v>15</v>
      </c>
      <c r="N38" s="5" t="s">
        <v>15</v>
      </c>
      <c r="O38" s="5" t="s">
        <v>15</v>
      </c>
      <c r="P38" s="5" t="s">
        <v>15</v>
      </c>
      <c r="Q38" s="5" t="s">
        <v>15</v>
      </c>
      <c r="R38" s="5" t="s">
        <v>15</v>
      </c>
      <c r="S38" s="5" t="s">
        <v>15</v>
      </c>
      <c r="T38" s="5" t="s">
        <v>15</v>
      </c>
      <c r="U38" s="5" t="s">
        <v>15</v>
      </c>
      <c r="V38" s="5" t="s">
        <v>15</v>
      </c>
      <c r="W38" s="5" t="s">
        <v>13</v>
      </c>
      <c r="X38" s="5" t="s">
        <v>13</v>
      </c>
      <c r="Y38" s="5" t="s">
        <v>13</v>
      </c>
      <c r="Z38" s="5" t="s">
        <v>13</v>
      </c>
      <c r="AA38" s="5" t="s">
        <v>13</v>
      </c>
      <c r="AB38" s="5" t="s">
        <v>15</v>
      </c>
      <c r="AC38" s="5" t="s">
        <v>13</v>
      </c>
      <c r="AD38" s="5" t="s">
        <v>12</v>
      </c>
      <c r="AE38" s="5" t="s">
        <v>12</v>
      </c>
      <c r="AF38" s="5" t="s">
        <v>12</v>
      </c>
      <c r="AG38" s="5" t="s">
        <v>13</v>
      </c>
      <c r="AH38" s="5" t="s">
        <v>12</v>
      </c>
      <c r="AI38" s="5" t="s">
        <v>12</v>
      </c>
      <c r="AJ38" s="5" t="s">
        <v>12</v>
      </c>
      <c r="AK38" s="5">
        <v>17</v>
      </c>
    </row>
    <row r="39" spans="1:41" x14ac:dyDescent="0.25">
      <c r="A39" s="34" t="s">
        <v>6</v>
      </c>
      <c r="B39" s="34" t="s">
        <v>7</v>
      </c>
      <c r="C39" s="34" t="s">
        <v>8</v>
      </c>
      <c r="D39" s="34" t="s">
        <v>35</v>
      </c>
      <c r="E39" s="34" t="s">
        <v>21</v>
      </c>
      <c r="F39" s="34" t="s">
        <v>10</v>
      </c>
      <c r="G39" s="5">
        <v>59.773000000000003</v>
      </c>
      <c r="H39" s="5">
        <v>103.301</v>
      </c>
      <c r="I39" s="5">
        <v>73.225999999999999</v>
      </c>
      <c r="J39" s="5">
        <v>10.8</v>
      </c>
      <c r="K39" s="5">
        <v>4.548</v>
      </c>
      <c r="T39" s="5">
        <v>96.331999999999994</v>
      </c>
      <c r="U39" s="5">
        <v>297.84899999999999</v>
      </c>
      <c r="V39" s="5">
        <v>113.43899999999999</v>
      </c>
      <c r="W39" s="5">
        <v>45.323999999999998</v>
      </c>
      <c r="X39" s="5">
        <v>154.126</v>
      </c>
      <c r="Y39" s="5">
        <v>102.60899999999999</v>
      </c>
      <c r="AA39" s="5">
        <v>246.244</v>
      </c>
      <c r="AB39" s="5">
        <v>108.182</v>
      </c>
      <c r="AD39" s="5">
        <v>199.81</v>
      </c>
      <c r="AF39" s="5">
        <v>196.21299999999999</v>
      </c>
      <c r="AG39" s="5">
        <v>184.79</v>
      </c>
      <c r="AH39" s="5">
        <v>175.917</v>
      </c>
      <c r="AI39" s="5">
        <v>182.89599999999999</v>
      </c>
      <c r="AJ39" s="5">
        <v>180.67</v>
      </c>
      <c r="AK39" s="5">
        <v>18</v>
      </c>
      <c r="AM39" s="13">
        <f>+AO39/$AO$3</f>
        <v>2.972271781005596E-3</v>
      </c>
      <c r="AN39" s="7">
        <f>IF(AK39=1,AM39,AM39+AN37)</f>
        <v>0.97200960966593342</v>
      </c>
      <c r="AO39" s="5">
        <f>SUM(G39:AJ39)</f>
        <v>2536.049</v>
      </c>
    </row>
    <row r="40" spans="1:41" x14ac:dyDescent="0.25">
      <c r="A40" s="34" t="s">
        <v>6</v>
      </c>
      <c r="B40" s="34" t="s">
        <v>7</v>
      </c>
      <c r="C40" s="34" t="s">
        <v>8</v>
      </c>
      <c r="D40" s="34" t="s">
        <v>35</v>
      </c>
      <c r="E40" s="34" t="s">
        <v>21</v>
      </c>
      <c r="F40" s="34" t="s">
        <v>11</v>
      </c>
      <c r="G40" s="5">
        <v>-1</v>
      </c>
      <c r="H40" s="5">
        <v>-1</v>
      </c>
      <c r="I40" s="5">
        <v>-1</v>
      </c>
      <c r="J40" s="5">
        <v>-1</v>
      </c>
      <c r="K40" s="5">
        <v>-1</v>
      </c>
      <c r="T40" s="5" t="s">
        <v>15</v>
      </c>
      <c r="U40" s="5" t="s">
        <v>15</v>
      </c>
      <c r="V40" s="5" t="s">
        <v>15</v>
      </c>
      <c r="W40" s="5" t="s">
        <v>15</v>
      </c>
      <c r="X40" s="5">
        <v>-1</v>
      </c>
      <c r="Y40" s="5">
        <v>-1</v>
      </c>
      <c r="AA40" s="5" t="s">
        <v>15</v>
      </c>
      <c r="AB40" s="5" t="s">
        <v>15</v>
      </c>
      <c r="AD40" s="5">
        <v>-1</v>
      </c>
      <c r="AF40" s="5">
        <v>-1</v>
      </c>
      <c r="AG40" s="5" t="s">
        <v>15</v>
      </c>
      <c r="AH40" s="5" t="s">
        <v>15</v>
      </c>
      <c r="AI40" s="5" t="s">
        <v>15</v>
      </c>
      <c r="AJ40" s="5" t="s">
        <v>15</v>
      </c>
      <c r="AK40" s="5">
        <v>18</v>
      </c>
    </row>
    <row r="41" spans="1:41" x14ac:dyDescent="0.25">
      <c r="A41" s="34" t="s">
        <v>6</v>
      </c>
      <c r="B41" s="34" t="s">
        <v>7</v>
      </c>
      <c r="C41" s="34" t="s">
        <v>30</v>
      </c>
      <c r="D41" s="34" t="s">
        <v>29</v>
      </c>
      <c r="E41" s="34" t="s">
        <v>21</v>
      </c>
      <c r="F41" s="34" t="s">
        <v>10</v>
      </c>
      <c r="R41" s="5">
        <v>413.77</v>
      </c>
      <c r="S41" s="5">
        <v>506.79300000000001</v>
      </c>
      <c r="T41" s="5">
        <v>234.66300000000001</v>
      </c>
      <c r="U41" s="5">
        <v>94.578999999999994</v>
      </c>
      <c r="V41" s="5">
        <v>19.53</v>
      </c>
      <c r="W41" s="5">
        <v>139.99199999999999</v>
      </c>
      <c r="X41" s="5">
        <v>186.99100000000001</v>
      </c>
      <c r="Y41" s="5">
        <v>196.14599999999999</v>
      </c>
      <c r="Z41" s="5">
        <v>171.964</v>
      </c>
      <c r="AA41" s="5">
        <v>228.065</v>
      </c>
      <c r="AB41" s="5">
        <v>195.31800000000001</v>
      </c>
      <c r="AK41" s="5">
        <v>19</v>
      </c>
      <c r="AM41" s="13">
        <f>+AO41/$AO$3</f>
        <v>2.7985355384200989E-3</v>
      </c>
      <c r="AN41" s="7">
        <f>IF(AK41=1,AM41,AM41+AN39)</f>
        <v>0.97480814520435355</v>
      </c>
      <c r="AO41" s="5">
        <f>SUM(G41:AJ41)</f>
        <v>2387.8110000000001</v>
      </c>
    </row>
    <row r="42" spans="1:41" x14ac:dyDescent="0.25">
      <c r="A42" s="34" t="s">
        <v>6</v>
      </c>
      <c r="B42" s="34" t="s">
        <v>7</v>
      </c>
      <c r="C42" s="34" t="s">
        <v>30</v>
      </c>
      <c r="D42" s="34" t="s">
        <v>29</v>
      </c>
      <c r="E42" s="34" t="s">
        <v>21</v>
      </c>
      <c r="F42" s="34" t="s">
        <v>11</v>
      </c>
      <c r="R42" s="5" t="s">
        <v>15</v>
      </c>
      <c r="S42" s="5" t="s">
        <v>15</v>
      </c>
      <c r="T42" s="5" t="s">
        <v>15</v>
      </c>
      <c r="U42" s="5">
        <v>-1</v>
      </c>
      <c r="V42" s="5">
        <v>-1</v>
      </c>
      <c r="W42" s="5">
        <v>-1</v>
      </c>
      <c r="X42" s="5" t="s">
        <v>15</v>
      </c>
      <c r="Y42" s="5" t="s">
        <v>13</v>
      </c>
      <c r="Z42" s="5" t="s">
        <v>13</v>
      </c>
      <c r="AA42" s="5" t="s">
        <v>15</v>
      </c>
      <c r="AB42" s="5" t="s">
        <v>15</v>
      </c>
      <c r="AK42" s="5">
        <v>19</v>
      </c>
    </row>
    <row r="43" spans="1:41" x14ac:dyDescent="0.25">
      <c r="A43" s="34" t="s">
        <v>6</v>
      </c>
      <c r="B43" s="34" t="s">
        <v>7</v>
      </c>
      <c r="C43" s="34" t="s">
        <v>8</v>
      </c>
      <c r="D43" s="34" t="s">
        <v>213</v>
      </c>
      <c r="E43" s="34" t="s">
        <v>21</v>
      </c>
      <c r="F43" s="34" t="s">
        <v>10</v>
      </c>
      <c r="M43" s="5">
        <v>76.033000000000001</v>
      </c>
      <c r="N43" s="5">
        <v>4.0179999999999998</v>
      </c>
      <c r="O43" s="5">
        <v>25.727</v>
      </c>
      <c r="P43" s="5">
        <v>15.661</v>
      </c>
      <c r="Q43" s="5">
        <v>90.046000000000006</v>
      </c>
      <c r="R43" s="5">
        <v>175.53100000000001</v>
      </c>
      <c r="S43" s="5">
        <v>252.988</v>
      </c>
      <c r="T43" s="5">
        <v>309.23099999999999</v>
      </c>
      <c r="U43" s="5">
        <v>229.22300000000001</v>
      </c>
      <c r="V43" s="5">
        <v>127.693</v>
      </c>
      <c r="W43" s="5">
        <v>3.673</v>
      </c>
      <c r="X43" s="5">
        <v>16.719000000000001</v>
      </c>
      <c r="Y43" s="5">
        <v>2.79</v>
      </c>
      <c r="Z43" s="5">
        <v>2.3959999999999999</v>
      </c>
      <c r="AA43" s="5">
        <v>1.2030000000000001</v>
      </c>
      <c r="AB43" s="5">
        <v>0.16600000000000001</v>
      </c>
      <c r="AC43" s="5">
        <v>46.932000000000002</v>
      </c>
      <c r="AD43" s="5">
        <v>10.122999999999999</v>
      </c>
      <c r="AE43" s="5">
        <v>40.670999999999999</v>
      </c>
      <c r="AF43" s="5">
        <v>50.777999999999999</v>
      </c>
      <c r="AG43" s="5">
        <v>141.78299999999999</v>
      </c>
      <c r="AH43" s="5">
        <v>129.65299999999999</v>
      </c>
      <c r="AI43" s="5">
        <v>16.515000000000001</v>
      </c>
      <c r="AJ43" s="5">
        <v>12.269</v>
      </c>
      <c r="AK43" s="5">
        <v>20</v>
      </c>
      <c r="AM43" s="13">
        <f>+AO43/$AO$3</f>
        <v>2.0883110891686059E-3</v>
      </c>
      <c r="AN43" s="7">
        <f>IF(AK43=1,AM43,AM43+AN41)</f>
        <v>0.97689645629352218</v>
      </c>
      <c r="AO43" s="5">
        <f>SUM(G43:AJ43)</f>
        <v>1781.8220000000001</v>
      </c>
    </row>
    <row r="44" spans="1:41" x14ac:dyDescent="0.25">
      <c r="A44" s="34" t="s">
        <v>6</v>
      </c>
      <c r="B44" s="34" t="s">
        <v>7</v>
      </c>
      <c r="C44" s="34" t="s">
        <v>8</v>
      </c>
      <c r="D44" s="34" t="s">
        <v>213</v>
      </c>
      <c r="E44" s="34" t="s">
        <v>21</v>
      </c>
      <c r="F44" s="34" t="s">
        <v>11</v>
      </c>
      <c r="M44" s="5" t="s">
        <v>15</v>
      </c>
      <c r="N44" s="5" t="s">
        <v>15</v>
      </c>
      <c r="O44" s="5" t="s">
        <v>15</v>
      </c>
      <c r="P44" s="5" t="s">
        <v>15</v>
      </c>
      <c r="Q44" s="5" t="s">
        <v>15</v>
      </c>
      <c r="R44" s="5" t="s">
        <v>15</v>
      </c>
      <c r="S44" s="5" t="s">
        <v>15</v>
      </c>
      <c r="T44" s="5" t="s">
        <v>15</v>
      </c>
      <c r="U44" s="5" t="s">
        <v>12</v>
      </c>
      <c r="V44" s="5" t="s">
        <v>12</v>
      </c>
      <c r="W44" s="5" t="s">
        <v>12</v>
      </c>
      <c r="X44" s="5" t="s">
        <v>15</v>
      </c>
      <c r="Y44" s="5" t="s">
        <v>15</v>
      </c>
      <c r="Z44" s="5" t="s">
        <v>15</v>
      </c>
      <c r="AA44" s="5" t="s">
        <v>15</v>
      </c>
      <c r="AB44" s="5" t="s">
        <v>13</v>
      </c>
      <c r="AC44" s="5">
        <v>-1</v>
      </c>
      <c r="AD44" s="5">
        <v>-1</v>
      </c>
      <c r="AE44" s="5" t="s">
        <v>15</v>
      </c>
      <c r="AF44" s="5" t="s">
        <v>24</v>
      </c>
      <c r="AG44" s="5" t="s">
        <v>15</v>
      </c>
      <c r="AH44" s="5">
        <v>-1</v>
      </c>
      <c r="AI44" s="5" t="s">
        <v>18</v>
      </c>
      <c r="AJ44" s="5" t="s">
        <v>12</v>
      </c>
      <c r="AK44" s="5">
        <v>20</v>
      </c>
    </row>
    <row r="45" spans="1:41" x14ac:dyDescent="0.25">
      <c r="A45" s="34" t="s">
        <v>6</v>
      </c>
      <c r="B45" s="34" t="s">
        <v>7</v>
      </c>
      <c r="C45" s="34" t="s">
        <v>30</v>
      </c>
      <c r="D45" s="34" t="s">
        <v>31</v>
      </c>
      <c r="E45" s="34" t="s">
        <v>21</v>
      </c>
      <c r="F45" s="34" t="s">
        <v>10</v>
      </c>
      <c r="P45" s="5">
        <v>1.2529999999999999</v>
      </c>
      <c r="Q45" s="5">
        <v>321.7</v>
      </c>
      <c r="R45" s="5">
        <v>435.2</v>
      </c>
      <c r="S45" s="5">
        <v>423.9</v>
      </c>
      <c r="T45" s="5">
        <v>526.79999999999995</v>
      </c>
      <c r="AK45" s="5">
        <v>21</v>
      </c>
      <c r="AM45" s="13">
        <f>+AO45/$AO$3</f>
        <v>2.0027907780120792E-3</v>
      </c>
      <c r="AN45" s="7">
        <f>IF(AK45=1,AM45,AM45+AN43)</f>
        <v>0.97889924707153431</v>
      </c>
      <c r="AO45" s="5">
        <f>SUM(G45:AJ45)</f>
        <v>1708.8529999999998</v>
      </c>
    </row>
    <row r="46" spans="1:41" x14ac:dyDescent="0.25">
      <c r="A46" s="34" t="s">
        <v>6</v>
      </c>
      <c r="B46" s="34" t="s">
        <v>7</v>
      </c>
      <c r="C46" s="34" t="s">
        <v>30</v>
      </c>
      <c r="D46" s="34" t="s">
        <v>31</v>
      </c>
      <c r="E46" s="34" t="s">
        <v>21</v>
      </c>
      <c r="F46" s="34" t="s">
        <v>11</v>
      </c>
      <c r="P46" s="5" t="s">
        <v>13</v>
      </c>
      <c r="Q46" s="5">
        <v>-1</v>
      </c>
      <c r="R46" s="5">
        <v>-1</v>
      </c>
      <c r="S46" s="5">
        <v>-1</v>
      </c>
      <c r="T46" s="5">
        <v>-1</v>
      </c>
      <c r="AK46" s="5">
        <v>21</v>
      </c>
    </row>
    <row r="47" spans="1:41" x14ac:dyDescent="0.25">
      <c r="A47" s="34" t="s">
        <v>6</v>
      </c>
      <c r="B47" s="34" t="s">
        <v>7</v>
      </c>
      <c r="C47" s="34" t="s">
        <v>8</v>
      </c>
      <c r="D47" s="34" t="s">
        <v>218</v>
      </c>
      <c r="E47" s="34" t="s">
        <v>22</v>
      </c>
      <c r="F47" s="34" t="s">
        <v>10</v>
      </c>
      <c r="G47" s="5">
        <v>499</v>
      </c>
      <c r="H47" s="5">
        <v>613</v>
      </c>
      <c r="I47" s="5">
        <v>196</v>
      </c>
      <c r="J47" s="5">
        <v>49</v>
      </c>
      <c r="K47" s="5">
        <v>33</v>
      </c>
      <c r="L47" s="5">
        <v>36</v>
      </c>
      <c r="M47" s="5">
        <v>42</v>
      </c>
      <c r="N47" s="5">
        <v>14.305</v>
      </c>
      <c r="S47" s="5">
        <v>4.5119999999999996</v>
      </c>
      <c r="T47" s="5">
        <v>0.49199999999999999</v>
      </c>
      <c r="U47" s="5">
        <v>5.0000000000000001E-3</v>
      </c>
      <c r="X47" s="5">
        <v>4.0000000000000001E-3</v>
      </c>
      <c r="Y47" s="5">
        <v>3.0000000000000001E-3</v>
      </c>
      <c r="AB47" s="5">
        <v>4.0000000000000001E-3</v>
      </c>
      <c r="AC47" s="5">
        <v>1.2E-2</v>
      </c>
      <c r="AD47" s="5">
        <v>2E-3</v>
      </c>
      <c r="AE47" s="5">
        <v>4.0000000000000001E-3</v>
      </c>
      <c r="AH47" s="5">
        <v>3.0000000000000001E-3</v>
      </c>
      <c r="AK47" s="5">
        <v>22</v>
      </c>
      <c r="AM47" s="13">
        <f>+AO47/$AO$3</f>
        <v>1.7431826216258233E-3</v>
      </c>
      <c r="AN47" s="7">
        <f>IF(AK47=1,AM47,AM47+AN45)</f>
        <v>0.98064242969316018</v>
      </c>
      <c r="AO47" s="5">
        <f>SUM(G47:AJ47)</f>
        <v>1487.3459999999995</v>
      </c>
    </row>
    <row r="48" spans="1:41" x14ac:dyDescent="0.25">
      <c r="A48" s="34" t="s">
        <v>6</v>
      </c>
      <c r="B48" s="34" t="s">
        <v>7</v>
      </c>
      <c r="C48" s="34" t="s">
        <v>8</v>
      </c>
      <c r="D48" s="34" t="s">
        <v>218</v>
      </c>
      <c r="E48" s="34" t="s">
        <v>22</v>
      </c>
      <c r="F48" s="34" t="s">
        <v>11</v>
      </c>
      <c r="G48" s="5">
        <v>-1</v>
      </c>
      <c r="H48" s="5">
        <v>-1</v>
      </c>
      <c r="I48" s="5" t="s">
        <v>15</v>
      </c>
      <c r="J48" s="5" t="s">
        <v>15</v>
      </c>
      <c r="K48" s="5" t="s">
        <v>15</v>
      </c>
      <c r="L48" s="5">
        <v>-1</v>
      </c>
      <c r="M48" s="5">
        <v>-1</v>
      </c>
      <c r="N48" s="5">
        <v>-1</v>
      </c>
      <c r="S48" s="5" t="s">
        <v>15</v>
      </c>
      <c r="T48" s="5" t="s">
        <v>15</v>
      </c>
      <c r="U48" s="5" t="s">
        <v>15</v>
      </c>
      <c r="X48" s="5" t="s">
        <v>15</v>
      </c>
      <c r="Y48" s="5">
        <v>-1</v>
      </c>
      <c r="AB48" s="5" t="s">
        <v>15</v>
      </c>
      <c r="AC48" s="5" t="s">
        <v>15</v>
      </c>
      <c r="AD48" s="5" t="s">
        <v>15</v>
      </c>
      <c r="AE48" s="5" t="s">
        <v>15</v>
      </c>
      <c r="AH48" s="5" t="s">
        <v>15</v>
      </c>
      <c r="AK48" s="5">
        <v>22</v>
      </c>
    </row>
    <row r="49" spans="1:41" x14ac:dyDescent="0.25">
      <c r="A49" s="34" t="s">
        <v>6</v>
      </c>
      <c r="B49" s="34" t="s">
        <v>7</v>
      </c>
      <c r="C49" s="34" t="s">
        <v>8</v>
      </c>
      <c r="D49" s="34" t="s">
        <v>213</v>
      </c>
      <c r="E49" s="34" t="s">
        <v>32</v>
      </c>
      <c r="F49" s="34" t="s">
        <v>10</v>
      </c>
      <c r="M49" s="5">
        <v>300.60500000000002</v>
      </c>
      <c r="N49" s="5">
        <v>272.50099999999998</v>
      </c>
      <c r="O49" s="5">
        <v>4.0880000000000001</v>
      </c>
      <c r="P49" s="5">
        <v>0.627</v>
      </c>
      <c r="Q49" s="5">
        <v>54.456000000000003</v>
      </c>
      <c r="R49" s="5">
        <v>9.9450000000000003</v>
      </c>
      <c r="S49" s="5">
        <v>6.19</v>
      </c>
      <c r="T49" s="5">
        <v>4.0949999999999998</v>
      </c>
      <c r="U49" s="5">
        <v>1.6379999999999999</v>
      </c>
      <c r="V49" s="5">
        <v>1.4379999999999999</v>
      </c>
      <c r="W49" s="5">
        <v>340.87400000000002</v>
      </c>
      <c r="X49" s="5">
        <v>1.5069999999999999</v>
      </c>
      <c r="Y49" s="5">
        <v>48.238999999999997</v>
      </c>
      <c r="Z49" s="5">
        <v>172.77099999999999</v>
      </c>
      <c r="AA49" s="5">
        <v>218.67099999999999</v>
      </c>
      <c r="AD49" s="5">
        <v>1.7</v>
      </c>
      <c r="AF49" s="5">
        <v>0.40699999999999997</v>
      </c>
      <c r="AG49" s="5">
        <v>0.35499999999999998</v>
      </c>
      <c r="AH49" s="5">
        <v>1.1819999999999999</v>
      </c>
      <c r="AI49" s="5">
        <v>1.157</v>
      </c>
      <c r="AK49" s="5">
        <v>23</v>
      </c>
      <c r="AM49" s="13">
        <f>+AO49/$AO$3</f>
        <v>1.6905594258724487E-3</v>
      </c>
      <c r="AN49" s="7">
        <f>IF(AK49=1,AM49,AM49+AN47)</f>
        <v>0.98233298911903266</v>
      </c>
      <c r="AO49" s="5">
        <f>SUM(G49:AJ49)</f>
        <v>1442.4459999999999</v>
      </c>
    </row>
    <row r="50" spans="1:41" x14ac:dyDescent="0.25">
      <c r="A50" s="34" t="s">
        <v>6</v>
      </c>
      <c r="B50" s="34" t="s">
        <v>7</v>
      </c>
      <c r="C50" s="34" t="s">
        <v>8</v>
      </c>
      <c r="D50" s="34" t="s">
        <v>213</v>
      </c>
      <c r="E50" s="34" t="s">
        <v>32</v>
      </c>
      <c r="F50" s="34" t="s">
        <v>11</v>
      </c>
      <c r="G50" s="5" t="s">
        <v>15</v>
      </c>
      <c r="H50" s="5" t="s">
        <v>15</v>
      </c>
      <c r="I50" s="5" t="s">
        <v>15</v>
      </c>
      <c r="J50" s="5" t="s">
        <v>15</v>
      </c>
      <c r="K50" s="5" t="s">
        <v>15</v>
      </c>
      <c r="L50" s="5" t="s">
        <v>15</v>
      </c>
      <c r="M50" s="5" t="s">
        <v>15</v>
      </c>
      <c r="N50" s="5" t="s">
        <v>15</v>
      </c>
      <c r="O50" s="5" t="s">
        <v>15</v>
      </c>
      <c r="P50" s="5" t="s">
        <v>15</v>
      </c>
      <c r="Q50" s="5" t="s">
        <v>15</v>
      </c>
      <c r="R50" s="5" t="s">
        <v>15</v>
      </c>
      <c r="S50" s="5" t="s">
        <v>15</v>
      </c>
      <c r="T50" s="5" t="s">
        <v>15</v>
      </c>
      <c r="U50" s="5" t="s">
        <v>15</v>
      </c>
      <c r="V50" s="5" t="s">
        <v>15</v>
      </c>
      <c r="W50" s="5">
        <v>-1</v>
      </c>
      <c r="X50" s="5">
        <v>-1</v>
      </c>
      <c r="Y50" s="5">
        <v>-1</v>
      </c>
      <c r="Z50" s="5" t="s">
        <v>15</v>
      </c>
      <c r="AA50" s="5" t="s">
        <v>15</v>
      </c>
      <c r="AB50" s="5" t="s">
        <v>15</v>
      </c>
      <c r="AD50" s="5">
        <v>-1</v>
      </c>
      <c r="AF50" s="5">
        <v>-1</v>
      </c>
      <c r="AG50" s="5" t="s">
        <v>15</v>
      </c>
      <c r="AH50" s="5">
        <v>-1</v>
      </c>
      <c r="AI50" s="5" t="s">
        <v>15</v>
      </c>
      <c r="AK50" s="5">
        <v>23</v>
      </c>
    </row>
    <row r="51" spans="1:41" x14ac:dyDescent="0.25">
      <c r="A51" s="34" t="s">
        <v>6</v>
      </c>
      <c r="B51" s="34" t="s">
        <v>7</v>
      </c>
      <c r="C51" s="34" t="s">
        <v>8</v>
      </c>
      <c r="D51" s="34" t="s">
        <v>215</v>
      </c>
      <c r="E51" s="34" t="s">
        <v>21</v>
      </c>
      <c r="F51" s="34" t="s">
        <v>10</v>
      </c>
      <c r="H51" s="5">
        <v>0.28999999999999998</v>
      </c>
      <c r="I51" s="5">
        <v>0.1</v>
      </c>
      <c r="J51" s="5">
        <v>2</v>
      </c>
      <c r="L51" s="5">
        <v>3</v>
      </c>
      <c r="M51" s="5">
        <v>39.4</v>
      </c>
      <c r="N51" s="5">
        <v>21.5</v>
      </c>
      <c r="P51" s="5">
        <v>8.5760000000000005</v>
      </c>
      <c r="Q51" s="5">
        <v>36.680999999999997</v>
      </c>
      <c r="R51" s="5">
        <v>287.26799999999997</v>
      </c>
      <c r="S51" s="5">
        <v>164.84</v>
      </c>
      <c r="T51" s="5">
        <v>98.09</v>
      </c>
      <c r="U51" s="5">
        <v>103.59</v>
      </c>
      <c r="V51" s="5">
        <v>90.727000000000004</v>
      </c>
      <c r="W51" s="5">
        <v>53.173999999999999</v>
      </c>
      <c r="X51" s="5">
        <v>13.052</v>
      </c>
      <c r="Y51" s="5">
        <v>87.040999999999997</v>
      </c>
      <c r="Z51" s="5">
        <v>168.46199999999999</v>
      </c>
      <c r="AA51" s="5">
        <v>56.612000000000002</v>
      </c>
      <c r="AB51" s="5">
        <v>6.6550000000000002</v>
      </c>
      <c r="AC51" s="5">
        <v>15.689</v>
      </c>
      <c r="AD51" s="5">
        <v>48.668999999999997</v>
      </c>
      <c r="AE51" s="5">
        <v>17.384</v>
      </c>
      <c r="AF51" s="5">
        <v>0.98799999999999999</v>
      </c>
      <c r="AG51" s="5">
        <v>9.49</v>
      </c>
      <c r="AH51" s="5">
        <v>4.5010000000000003</v>
      </c>
      <c r="AI51" s="5">
        <v>15.952999999999999</v>
      </c>
      <c r="AJ51" s="5">
        <v>3.1219999999999999</v>
      </c>
      <c r="AK51" s="5">
        <v>24</v>
      </c>
      <c r="AM51" s="13">
        <f>+AO51/$AO$3</f>
        <v>1.5902448474554584E-3</v>
      </c>
      <c r="AN51" s="7">
        <f>IF(AK51=1,AM51,AM51+AN49)</f>
        <v>0.98392323396648818</v>
      </c>
      <c r="AO51" s="5">
        <f>SUM(G51:AJ51)</f>
        <v>1356.8540000000003</v>
      </c>
    </row>
    <row r="52" spans="1:41" x14ac:dyDescent="0.25">
      <c r="A52" s="34" t="s">
        <v>6</v>
      </c>
      <c r="B52" s="34" t="s">
        <v>7</v>
      </c>
      <c r="C52" s="34" t="s">
        <v>8</v>
      </c>
      <c r="D52" s="34" t="s">
        <v>215</v>
      </c>
      <c r="E52" s="34" t="s">
        <v>21</v>
      </c>
      <c r="F52" s="34" t="s">
        <v>11</v>
      </c>
      <c r="H52" s="5" t="s">
        <v>15</v>
      </c>
      <c r="I52" s="5" t="s">
        <v>15</v>
      </c>
      <c r="J52" s="5" t="s">
        <v>15</v>
      </c>
      <c r="L52" s="5" t="s">
        <v>15</v>
      </c>
      <c r="M52" s="5" t="s">
        <v>15</v>
      </c>
      <c r="N52" s="5">
        <v>-1</v>
      </c>
      <c r="P52" s="5" t="s">
        <v>15</v>
      </c>
      <c r="Q52" s="5" t="s">
        <v>15</v>
      </c>
      <c r="R52" s="5" t="s">
        <v>15</v>
      </c>
      <c r="S52" s="5" t="s">
        <v>13</v>
      </c>
      <c r="T52" s="5" t="s">
        <v>15</v>
      </c>
      <c r="U52" s="5" t="s">
        <v>15</v>
      </c>
      <c r="V52" s="5" t="s">
        <v>13</v>
      </c>
      <c r="W52" s="5" t="s">
        <v>15</v>
      </c>
      <c r="X52" s="5" t="s">
        <v>13</v>
      </c>
      <c r="Y52" s="5" t="s">
        <v>13</v>
      </c>
      <c r="Z52" s="5" t="s">
        <v>13</v>
      </c>
      <c r="AA52" s="5" t="s">
        <v>13</v>
      </c>
      <c r="AB52" s="5" t="s">
        <v>13</v>
      </c>
      <c r="AC52" s="5" t="s">
        <v>13</v>
      </c>
      <c r="AD52" s="5" t="s">
        <v>13</v>
      </c>
      <c r="AE52" s="5" t="s">
        <v>13</v>
      </c>
      <c r="AF52" s="5" t="s">
        <v>13</v>
      </c>
      <c r="AG52" s="5" t="s">
        <v>13</v>
      </c>
      <c r="AH52" s="5" t="s">
        <v>13</v>
      </c>
      <c r="AI52" s="5" t="s">
        <v>13</v>
      </c>
      <c r="AJ52" s="5" t="s">
        <v>13</v>
      </c>
      <c r="AK52" s="5">
        <v>24</v>
      </c>
    </row>
    <row r="53" spans="1:41" x14ac:dyDescent="0.25">
      <c r="A53" s="34" t="s">
        <v>6</v>
      </c>
      <c r="B53" s="34" t="s">
        <v>7</v>
      </c>
      <c r="C53" s="34" t="s">
        <v>8</v>
      </c>
      <c r="D53" s="34" t="s">
        <v>219</v>
      </c>
      <c r="E53" s="34" t="s">
        <v>21</v>
      </c>
      <c r="F53" s="34" t="s">
        <v>10</v>
      </c>
      <c r="G53" s="5">
        <v>8</v>
      </c>
      <c r="H53" s="5">
        <v>0.3</v>
      </c>
      <c r="I53" s="5">
        <v>1.6439999999999999</v>
      </c>
      <c r="J53" s="5">
        <v>2</v>
      </c>
      <c r="K53" s="5">
        <v>1</v>
      </c>
      <c r="S53" s="5">
        <v>59</v>
      </c>
      <c r="T53" s="5">
        <v>45</v>
      </c>
      <c r="U53" s="5">
        <v>12</v>
      </c>
      <c r="V53" s="5">
        <v>58.8</v>
      </c>
      <c r="W53" s="5">
        <v>82</v>
      </c>
      <c r="X53" s="5">
        <v>110.29300000000001</v>
      </c>
      <c r="Y53" s="5">
        <v>59.765999999999998</v>
      </c>
      <c r="Z53" s="5">
        <v>199.94900000000001</v>
      </c>
      <c r="AA53" s="5">
        <v>184.35900000000001</v>
      </c>
      <c r="AB53" s="5">
        <v>63.871000000000002</v>
      </c>
      <c r="AC53" s="5">
        <v>4.6130000000000004</v>
      </c>
      <c r="AD53" s="5">
        <v>13.18</v>
      </c>
      <c r="AE53" s="5">
        <v>7.9029999999999996</v>
      </c>
      <c r="AF53" s="5">
        <v>27.263000000000002</v>
      </c>
      <c r="AG53" s="5">
        <v>48.478000000000002</v>
      </c>
      <c r="AH53" s="5">
        <v>115.89700000000001</v>
      </c>
      <c r="AI53" s="5">
        <v>114.614</v>
      </c>
      <c r="AJ53" s="5">
        <v>124.28100000000001</v>
      </c>
      <c r="AK53" s="5">
        <v>25</v>
      </c>
      <c r="AM53" s="13">
        <f>+AO53/$AO$3</f>
        <v>1.5754271400187114E-3</v>
      </c>
      <c r="AN53" s="7">
        <f>IF(AK53=1,AM53,AM53+AN51)</f>
        <v>0.98549866110650686</v>
      </c>
      <c r="AO53" s="5">
        <f>SUM(G53:AJ53)</f>
        <v>1344.211</v>
      </c>
    </row>
    <row r="54" spans="1:41" x14ac:dyDescent="0.25">
      <c r="A54" s="34" t="s">
        <v>6</v>
      </c>
      <c r="B54" s="34" t="s">
        <v>7</v>
      </c>
      <c r="C54" s="34" t="s">
        <v>8</v>
      </c>
      <c r="D54" s="34" t="s">
        <v>219</v>
      </c>
      <c r="E54" s="34" t="s">
        <v>21</v>
      </c>
      <c r="F54" s="34" t="s">
        <v>11</v>
      </c>
      <c r="G54" s="5" t="s">
        <v>15</v>
      </c>
      <c r="H54" s="5" t="s">
        <v>15</v>
      </c>
      <c r="I54" s="5" t="s">
        <v>15</v>
      </c>
      <c r="J54" s="5" t="s">
        <v>15</v>
      </c>
      <c r="K54" s="5" t="s">
        <v>15</v>
      </c>
      <c r="S54" s="5" t="s">
        <v>15</v>
      </c>
      <c r="T54" s="5" t="s">
        <v>15</v>
      </c>
      <c r="U54" s="5" t="s">
        <v>15</v>
      </c>
      <c r="V54" s="5" t="s">
        <v>15</v>
      </c>
      <c r="W54" s="5" t="s">
        <v>15</v>
      </c>
      <c r="X54" s="5" t="s">
        <v>15</v>
      </c>
      <c r="Y54" s="5" t="s">
        <v>15</v>
      </c>
      <c r="Z54" s="5" t="s">
        <v>12</v>
      </c>
      <c r="AA54" s="5" t="s">
        <v>12</v>
      </c>
      <c r="AB54" s="5" t="s">
        <v>12</v>
      </c>
      <c r="AC54" s="5" t="s">
        <v>12</v>
      </c>
      <c r="AD54" s="5" t="s">
        <v>12</v>
      </c>
      <c r="AE54" s="5" t="s">
        <v>12</v>
      </c>
      <c r="AF54" s="5" t="s">
        <v>12</v>
      </c>
      <c r="AG54" s="5" t="s">
        <v>12</v>
      </c>
      <c r="AH54" s="5" t="s">
        <v>15</v>
      </c>
      <c r="AI54" s="5" t="s">
        <v>15</v>
      </c>
      <c r="AJ54" s="5" t="s">
        <v>15</v>
      </c>
      <c r="AK54" s="5">
        <v>25</v>
      </c>
    </row>
    <row r="55" spans="1:41" x14ac:dyDescent="0.25">
      <c r="A55" s="34" t="s">
        <v>6</v>
      </c>
      <c r="B55" s="34" t="s">
        <v>7</v>
      </c>
      <c r="C55" s="34" t="s">
        <v>8</v>
      </c>
      <c r="D55" s="34" t="s">
        <v>213</v>
      </c>
      <c r="E55" s="34" t="s">
        <v>33</v>
      </c>
      <c r="F55" s="34" t="s">
        <v>10</v>
      </c>
      <c r="M55" s="5">
        <v>13.25</v>
      </c>
      <c r="N55" s="5">
        <v>68.400000000000006</v>
      </c>
      <c r="O55" s="5">
        <v>79.52</v>
      </c>
      <c r="P55" s="5">
        <v>1.7310000000000001</v>
      </c>
      <c r="Q55" s="5">
        <v>49.552999999999997</v>
      </c>
      <c r="R55" s="5">
        <v>36.057000000000002</v>
      </c>
      <c r="S55" s="5">
        <v>218.31100000000001</v>
      </c>
      <c r="T55" s="5">
        <v>297.44099999999997</v>
      </c>
      <c r="U55" s="5">
        <v>86.12</v>
      </c>
      <c r="V55" s="5">
        <v>66.804000000000002</v>
      </c>
      <c r="W55" s="5">
        <v>3.7240000000000002</v>
      </c>
      <c r="X55" s="5">
        <v>56.771000000000001</v>
      </c>
      <c r="Y55" s="5">
        <v>11.542999999999999</v>
      </c>
      <c r="Z55" s="5">
        <v>10.316000000000001</v>
      </c>
      <c r="AA55" s="5">
        <v>0.374</v>
      </c>
      <c r="AC55" s="5">
        <v>0.80100000000000005</v>
      </c>
      <c r="AD55" s="5">
        <v>9.4779999999999998</v>
      </c>
      <c r="AE55" s="5">
        <v>10.552</v>
      </c>
      <c r="AF55" s="5">
        <v>42.445999999999998</v>
      </c>
      <c r="AG55" s="5">
        <v>121.398</v>
      </c>
      <c r="AH55" s="5">
        <v>44.77</v>
      </c>
      <c r="AI55" s="5">
        <v>47.899000000000001</v>
      </c>
      <c r="AJ55" s="5">
        <v>64.296000000000006</v>
      </c>
      <c r="AK55" s="5">
        <v>26</v>
      </c>
      <c r="AM55" s="13">
        <f>+AO55/$AO$3</f>
        <v>1.5723142846084451E-3</v>
      </c>
      <c r="AN55" s="7">
        <f>IF(AK55=1,AM55,AM55+AN53)</f>
        <v>0.98707097539111532</v>
      </c>
      <c r="AO55" s="5">
        <f>SUM(G55:AJ55)</f>
        <v>1341.5550000000001</v>
      </c>
    </row>
    <row r="56" spans="1:41" x14ac:dyDescent="0.25">
      <c r="A56" s="34" t="s">
        <v>6</v>
      </c>
      <c r="B56" s="34" t="s">
        <v>7</v>
      </c>
      <c r="C56" s="34" t="s">
        <v>8</v>
      </c>
      <c r="D56" s="34" t="s">
        <v>213</v>
      </c>
      <c r="E56" s="34" t="s">
        <v>33</v>
      </c>
      <c r="F56" s="34" t="s">
        <v>11</v>
      </c>
      <c r="G56" s="5" t="s">
        <v>15</v>
      </c>
      <c r="H56" s="5" t="s">
        <v>15</v>
      </c>
      <c r="I56" s="5" t="s">
        <v>15</v>
      </c>
      <c r="J56" s="5" t="s">
        <v>15</v>
      </c>
      <c r="K56" s="5" t="s">
        <v>15</v>
      </c>
      <c r="L56" s="5" t="s">
        <v>15</v>
      </c>
      <c r="M56" s="5" t="s">
        <v>15</v>
      </c>
      <c r="N56" s="5" t="s">
        <v>15</v>
      </c>
      <c r="O56" s="5" t="s">
        <v>15</v>
      </c>
      <c r="P56" s="5" t="s">
        <v>15</v>
      </c>
      <c r="Q56" s="5" t="s">
        <v>15</v>
      </c>
      <c r="R56" s="5" t="s">
        <v>15</v>
      </c>
      <c r="S56" s="5" t="s">
        <v>15</v>
      </c>
      <c r="T56" s="5" t="s">
        <v>15</v>
      </c>
      <c r="U56" s="5" t="s">
        <v>15</v>
      </c>
      <c r="V56" s="5" t="s">
        <v>15</v>
      </c>
      <c r="W56" s="5" t="s">
        <v>15</v>
      </c>
      <c r="X56" s="5" t="s">
        <v>12</v>
      </c>
      <c r="Y56" s="5" t="s">
        <v>15</v>
      </c>
      <c r="Z56" s="5" t="s">
        <v>15</v>
      </c>
      <c r="AA56" s="5" t="s">
        <v>13</v>
      </c>
      <c r="AC56" s="5">
        <v>-1</v>
      </c>
      <c r="AD56" s="5">
        <v>-1</v>
      </c>
      <c r="AE56" s="5" t="s">
        <v>15</v>
      </c>
      <c r="AF56" s="5">
        <v>-1</v>
      </c>
      <c r="AG56" s="5" t="s">
        <v>15</v>
      </c>
      <c r="AH56" s="5">
        <v>-1</v>
      </c>
      <c r="AI56" s="5" t="s">
        <v>18</v>
      </c>
      <c r="AJ56" s="5" t="s">
        <v>15</v>
      </c>
      <c r="AK56" s="5">
        <v>26</v>
      </c>
    </row>
    <row r="57" spans="1:41" x14ac:dyDescent="0.25">
      <c r="A57" s="34" t="s">
        <v>6</v>
      </c>
      <c r="B57" s="34" t="s">
        <v>7</v>
      </c>
      <c r="C57" s="34" t="s">
        <v>8</v>
      </c>
      <c r="D57" s="34" t="s">
        <v>160</v>
      </c>
      <c r="E57" s="34" t="s">
        <v>21</v>
      </c>
      <c r="F57" s="34" t="s">
        <v>10</v>
      </c>
      <c r="W57" s="5">
        <v>24.7</v>
      </c>
      <c r="X57" s="5">
        <v>53.368000000000002</v>
      </c>
      <c r="Y57" s="5">
        <v>39.033999999999999</v>
      </c>
      <c r="AD57" s="5">
        <v>150.56200000000001</v>
      </c>
      <c r="AE57" s="5">
        <v>548.78099999999995</v>
      </c>
      <c r="AG57" s="5">
        <v>75.91</v>
      </c>
      <c r="AH57" s="5">
        <v>14.186</v>
      </c>
      <c r="AI57" s="5">
        <v>30.032</v>
      </c>
      <c r="AJ57" s="5">
        <v>0.64600000000000002</v>
      </c>
      <c r="AK57" s="5">
        <v>27</v>
      </c>
      <c r="AM57" s="13">
        <f>+AO57/$AO$3</f>
        <v>1.0984289287479397E-3</v>
      </c>
      <c r="AN57" s="7">
        <f>IF(AK57=1,AM57,AM57+AN55)</f>
        <v>0.98816940431986322</v>
      </c>
      <c r="AO57" s="5">
        <f>SUM(G57:AJ57)</f>
        <v>937.21899999999994</v>
      </c>
    </row>
    <row r="58" spans="1:41" x14ac:dyDescent="0.25">
      <c r="A58" s="34" t="s">
        <v>6</v>
      </c>
      <c r="B58" s="34" t="s">
        <v>7</v>
      </c>
      <c r="C58" s="34" t="s">
        <v>8</v>
      </c>
      <c r="D58" s="34" t="s">
        <v>160</v>
      </c>
      <c r="E58" s="34" t="s">
        <v>21</v>
      </c>
      <c r="F58" s="34" t="s">
        <v>11</v>
      </c>
      <c r="W58" s="5">
        <v>-1</v>
      </c>
      <c r="X58" s="5">
        <v>-1</v>
      </c>
      <c r="Y58" s="5">
        <v>-1</v>
      </c>
      <c r="AD58" s="5">
        <v>-1</v>
      </c>
      <c r="AE58" s="5">
        <v>-1</v>
      </c>
      <c r="AG58" s="5">
        <v>-1</v>
      </c>
      <c r="AH58" s="5" t="s">
        <v>15</v>
      </c>
      <c r="AI58" s="5" t="s">
        <v>15</v>
      </c>
      <c r="AJ58" s="5">
        <v>-1</v>
      </c>
      <c r="AK58" s="5">
        <v>27</v>
      </c>
    </row>
    <row r="59" spans="1:41" x14ac:dyDescent="0.25">
      <c r="A59" s="34" t="s">
        <v>6</v>
      </c>
      <c r="B59" s="34" t="s">
        <v>7</v>
      </c>
      <c r="C59" s="34" t="s">
        <v>8</v>
      </c>
      <c r="D59" s="34" t="s">
        <v>37</v>
      </c>
      <c r="E59" s="34" t="s">
        <v>21</v>
      </c>
      <c r="F59" s="34" t="s">
        <v>10</v>
      </c>
      <c r="P59" s="5">
        <v>55</v>
      </c>
      <c r="Q59" s="5">
        <v>81</v>
      </c>
      <c r="R59" s="5">
        <v>120</v>
      </c>
      <c r="S59" s="5">
        <v>178</v>
      </c>
      <c r="T59" s="5">
        <v>98</v>
      </c>
      <c r="U59" s="5">
        <v>96</v>
      </c>
      <c r="V59" s="5">
        <v>99</v>
      </c>
      <c r="W59" s="5">
        <v>130</v>
      </c>
      <c r="Y59" s="5">
        <v>0.2</v>
      </c>
      <c r="AD59" s="5">
        <v>6</v>
      </c>
      <c r="AE59" s="5">
        <v>5</v>
      </c>
      <c r="AF59" s="5">
        <v>5</v>
      </c>
      <c r="AG59" s="5">
        <v>5</v>
      </c>
      <c r="AH59" s="5">
        <v>6</v>
      </c>
      <c r="AI59" s="5">
        <v>8.3000000000000007</v>
      </c>
      <c r="AK59" s="5">
        <v>28</v>
      </c>
      <c r="AM59" s="13">
        <f>+AO59/$AO$3</f>
        <v>1.0460178665899179E-3</v>
      </c>
      <c r="AN59" s="7">
        <f>IF(AK59=1,AM59,AM59+AN57)</f>
        <v>0.98921542218645309</v>
      </c>
      <c r="AO59" s="5">
        <f>SUM(G59:AJ59)</f>
        <v>892.5</v>
      </c>
    </row>
    <row r="60" spans="1:41" x14ac:dyDescent="0.25">
      <c r="A60" s="34" t="s">
        <v>6</v>
      </c>
      <c r="B60" s="34" t="s">
        <v>7</v>
      </c>
      <c r="C60" s="34" t="s">
        <v>8</v>
      </c>
      <c r="D60" s="34" t="s">
        <v>37</v>
      </c>
      <c r="E60" s="34" t="s">
        <v>21</v>
      </c>
      <c r="F60" s="34" t="s">
        <v>11</v>
      </c>
      <c r="P60" s="5">
        <v>-1</v>
      </c>
      <c r="Q60" s="5">
        <v>-1</v>
      </c>
      <c r="R60" s="5">
        <v>-1</v>
      </c>
      <c r="S60" s="5">
        <v>-1</v>
      </c>
      <c r="T60" s="5">
        <v>-1</v>
      </c>
      <c r="U60" s="5">
        <v>-1</v>
      </c>
      <c r="V60" s="5">
        <v>-1</v>
      </c>
      <c r="W60" s="5">
        <v>-1</v>
      </c>
      <c r="Y60" s="5">
        <v>-1</v>
      </c>
      <c r="AD60" s="5">
        <v>-1</v>
      </c>
      <c r="AE60" s="5">
        <v>-1</v>
      </c>
      <c r="AF60" s="5">
        <v>-1</v>
      </c>
      <c r="AG60" s="5">
        <v>-1</v>
      </c>
      <c r="AH60" s="5">
        <v>-1</v>
      </c>
      <c r="AI60" s="5">
        <v>-1</v>
      </c>
      <c r="AK60" s="5">
        <v>28</v>
      </c>
    </row>
    <row r="61" spans="1:41" x14ac:dyDescent="0.25">
      <c r="A61" s="34" t="s">
        <v>6</v>
      </c>
      <c r="B61" s="34" t="s">
        <v>7</v>
      </c>
      <c r="C61" s="34" t="s">
        <v>8</v>
      </c>
      <c r="D61" s="34" t="s">
        <v>38</v>
      </c>
      <c r="E61" s="34" t="s">
        <v>21</v>
      </c>
      <c r="F61" s="34" t="s">
        <v>10</v>
      </c>
      <c r="G61" s="5">
        <v>9</v>
      </c>
      <c r="H61" s="5">
        <v>32</v>
      </c>
      <c r="I61" s="5">
        <v>11</v>
      </c>
      <c r="J61" s="5">
        <v>14</v>
      </c>
      <c r="K61" s="5">
        <v>27</v>
      </c>
      <c r="L61" s="5">
        <v>20</v>
      </c>
      <c r="M61" s="5">
        <v>26</v>
      </c>
      <c r="N61" s="5">
        <v>103.199</v>
      </c>
      <c r="O61" s="5">
        <v>41.975000000000001</v>
      </c>
      <c r="P61" s="5">
        <v>98.766999999999996</v>
      </c>
      <c r="Q61" s="5">
        <v>31.524999999999999</v>
      </c>
      <c r="R61" s="5">
        <v>22.635999999999999</v>
      </c>
      <c r="S61" s="5">
        <v>39.683</v>
      </c>
      <c r="T61" s="5">
        <v>12.066000000000001</v>
      </c>
      <c r="U61" s="5">
        <v>19.808</v>
      </c>
      <c r="V61" s="5">
        <v>22.152999999999999</v>
      </c>
      <c r="W61" s="5">
        <v>8.2829999999999995</v>
      </c>
      <c r="X61" s="5">
        <v>13.704000000000001</v>
      </c>
      <c r="Y61" s="5">
        <v>21.521999999999998</v>
      </c>
      <c r="Z61" s="5">
        <v>26.646999999999998</v>
      </c>
      <c r="AA61" s="5">
        <v>28.721</v>
      </c>
      <c r="AB61" s="5">
        <v>38.340000000000003</v>
      </c>
      <c r="AC61" s="5">
        <v>30.585000000000001</v>
      </c>
      <c r="AD61" s="5">
        <v>17.234000000000002</v>
      </c>
      <c r="AE61" s="5">
        <v>15.592000000000001</v>
      </c>
      <c r="AF61" s="5">
        <v>25.324000000000002</v>
      </c>
      <c r="AG61" s="5">
        <v>30.960999999999999</v>
      </c>
      <c r="AH61" s="5">
        <v>11.923</v>
      </c>
      <c r="AI61" s="5">
        <v>39.343000000000004</v>
      </c>
      <c r="AJ61" s="5">
        <v>23.683</v>
      </c>
      <c r="AK61" s="5">
        <v>29</v>
      </c>
      <c r="AM61" s="13">
        <f>+AO61/$AO$3</f>
        <v>1.0110615317003818E-3</v>
      </c>
      <c r="AN61" s="7">
        <f>IF(AK61=1,AM61,AM61+AN59)</f>
        <v>0.99022648371815347</v>
      </c>
      <c r="AO61" s="5">
        <f>SUM(G61:AJ61)</f>
        <v>862.67400000000009</v>
      </c>
    </row>
    <row r="62" spans="1:41" x14ac:dyDescent="0.25">
      <c r="A62" s="34" t="s">
        <v>6</v>
      </c>
      <c r="B62" s="34" t="s">
        <v>7</v>
      </c>
      <c r="C62" s="34" t="s">
        <v>8</v>
      </c>
      <c r="D62" s="34" t="s">
        <v>38</v>
      </c>
      <c r="E62" s="34" t="s">
        <v>21</v>
      </c>
      <c r="F62" s="34" t="s">
        <v>11</v>
      </c>
      <c r="G62" s="5" t="s">
        <v>15</v>
      </c>
      <c r="H62" s="5" t="s">
        <v>15</v>
      </c>
      <c r="I62" s="5" t="s">
        <v>15</v>
      </c>
      <c r="J62" s="5" t="s">
        <v>15</v>
      </c>
      <c r="K62" s="5" t="s">
        <v>15</v>
      </c>
      <c r="L62" s="5" t="s">
        <v>15</v>
      </c>
      <c r="M62" s="5" t="s">
        <v>13</v>
      </c>
      <c r="N62" s="5" t="s">
        <v>13</v>
      </c>
      <c r="O62" s="5" t="s">
        <v>13</v>
      </c>
      <c r="P62" s="5" t="s">
        <v>13</v>
      </c>
      <c r="Q62" s="5" t="s">
        <v>13</v>
      </c>
      <c r="R62" s="5" t="s">
        <v>13</v>
      </c>
      <c r="S62" s="5" t="s">
        <v>13</v>
      </c>
      <c r="T62" s="5" t="s">
        <v>13</v>
      </c>
      <c r="U62" s="5" t="s">
        <v>13</v>
      </c>
      <c r="V62" s="5" t="s">
        <v>13</v>
      </c>
      <c r="W62" s="5" t="s">
        <v>13</v>
      </c>
      <c r="X62" s="5" t="s">
        <v>13</v>
      </c>
      <c r="Y62" s="5" t="s">
        <v>12</v>
      </c>
      <c r="Z62" s="5" t="s">
        <v>12</v>
      </c>
      <c r="AA62" s="5" t="s">
        <v>12</v>
      </c>
      <c r="AB62" s="5" t="s">
        <v>12</v>
      </c>
      <c r="AC62" s="5" t="s">
        <v>12</v>
      </c>
      <c r="AD62" s="5" t="s">
        <v>12</v>
      </c>
      <c r="AE62" s="5" t="s">
        <v>12</v>
      </c>
      <c r="AF62" s="5" t="s">
        <v>12</v>
      </c>
      <c r="AG62" s="5" t="s">
        <v>12</v>
      </c>
      <c r="AH62" s="5" t="s">
        <v>12</v>
      </c>
      <c r="AI62" s="5" t="s">
        <v>12</v>
      </c>
      <c r="AJ62" s="5" t="s">
        <v>12</v>
      </c>
      <c r="AK62" s="5">
        <v>29</v>
      </c>
    </row>
    <row r="63" spans="1:41" x14ac:dyDescent="0.25">
      <c r="A63" s="34" t="s">
        <v>6</v>
      </c>
      <c r="B63" s="34" t="s">
        <v>7</v>
      </c>
      <c r="C63" s="34" t="s">
        <v>8</v>
      </c>
      <c r="D63" s="34" t="s">
        <v>218</v>
      </c>
      <c r="E63" s="34" t="s">
        <v>16</v>
      </c>
      <c r="F63" s="34" t="s">
        <v>10</v>
      </c>
      <c r="H63" s="5">
        <v>7.0000000000000007E-2</v>
      </c>
      <c r="L63" s="5">
        <v>81</v>
      </c>
      <c r="M63" s="5">
        <v>301</v>
      </c>
      <c r="N63" s="5">
        <v>0.47499999999999998</v>
      </c>
      <c r="T63" s="5">
        <v>0.9</v>
      </c>
      <c r="W63" s="5">
        <v>41.366</v>
      </c>
      <c r="X63" s="5">
        <v>25.46</v>
      </c>
      <c r="Z63" s="5">
        <v>0.2</v>
      </c>
      <c r="AA63" s="5">
        <v>1E-3</v>
      </c>
      <c r="AB63" s="5">
        <v>5.0000000000000001E-3</v>
      </c>
      <c r="AC63" s="5">
        <v>3.0000000000000001E-3</v>
      </c>
      <c r="AD63" s="5">
        <v>5.5E-2</v>
      </c>
      <c r="AH63" s="5">
        <v>64.233000000000004</v>
      </c>
      <c r="AI63" s="5">
        <v>165.10499999999999</v>
      </c>
      <c r="AJ63" s="5">
        <v>120.77</v>
      </c>
      <c r="AK63" s="5">
        <v>30</v>
      </c>
      <c r="AM63" s="13">
        <f>+AO63/$AO$3</f>
        <v>9.3836065295255071E-4</v>
      </c>
      <c r="AN63" s="7">
        <f>IF(AK63=1,AM63,AM63+AN61)</f>
        <v>0.99116484437110597</v>
      </c>
      <c r="AO63" s="5">
        <f>SUM(G63:AJ63)</f>
        <v>800.64299999999992</v>
      </c>
    </row>
    <row r="64" spans="1:41" x14ac:dyDescent="0.25">
      <c r="A64" s="34" t="s">
        <v>6</v>
      </c>
      <c r="B64" s="34" t="s">
        <v>7</v>
      </c>
      <c r="C64" s="34" t="s">
        <v>8</v>
      </c>
      <c r="D64" s="34" t="s">
        <v>218</v>
      </c>
      <c r="E64" s="34" t="s">
        <v>16</v>
      </c>
      <c r="F64" s="34" t="s">
        <v>11</v>
      </c>
      <c r="H64" s="5">
        <v>-1</v>
      </c>
      <c r="L64" s="5">
        <v>-1</v>
      </c>
      <c r="M64" s="5">
        <v>-1</v>
      </c>
      <c r="N64" s="5">
        <v>-1</v>
      </c>
      <c r="T64" s="5" t="s">
        <v>15</v>
      </c>
      <c r="W64" s="5" t="s">
        <v>15</v>
      </c>
      <c r="X64" s="5" t="s">
        <v>15</v>
      </c>
      <c r="Z64" s="5" t="s">
        <v>15</v>
      </c>
      <c r="AA64" s="5" t="s">
        <v>15</v>
      </c>
      <c r="AB64" s="5" t="s">
        <v>15</v>
      </c>
      <c r="AC64" s="5" t="s">
        <v>15</v>
      </c>
      <c r="AD64" s="5" t="s">
        <v>15</v>
      </c>
      <c r="AH64" s="5" t="s">
        <v>15</v>
      </c>
      <c r="AI64" s="5" t="s">
        <v>15</v>
      </c>
      <c r="AJ64" s="5" t="s">
        <v>15</v>
      </c>
      <c r="AK64" s="5">
        <v>30</v>
      </c>
    </row>
    <row r="65" spans="1:41" x14ac:dyDescent="0.25">
      <c r="A65" s="34" t="s">
        <v>6</v>
      </c>
      <c r="B65" s="34" t="s">
        <v>7</v>
      </c>
      <c r="C65" s="34" t="s">
        <v>8</v>
      </c>
      <c r="D65" s="34" t="s">
        <v>41</v>
      </c>
      <c r="E65" s="34" t="s">
        <v>21</v>
      </c>
      <c r="F65" s="34" t="s">
        <v>10</v>
      </c>
      <c r="K65" s="5">
        <v>1.5</v>
      </c>
      <c r="L65" s="5">
        <v>1</v>
      </c>
      <c r="M65" s="5">
        <v>0.7</v>
      </c>
      <c r="N65" s="5">
        <v>1.6</v>
      </c>
      <c r="O65" s="5">
        <v>11</v>
      </c>
      <c r="P65" s="5">
        <v>9</v>
      </c>
      <c r="Q65" s="5">
        <v>11.993</v>
      </c>
      <c r="R65" s="5">
        <v>12.241</v>
      </c>
      <c r="S65" s="5">
        <v>9.1289999999999996</v>
      </c>
      <c r="T65" s="5">
        <v>12.435</v>
      </c>
      <c r="U65" s="5">
        <v>18.456</v>
      </c>
      <c r="V65" s="5">
        <v>31.509</v>
      </c>
      <c r="W65" s="5">
        <v>16.765000000000001</v>
      </c>
      <c r="X65" s="5">
        <v>17.106000000000002</v>
      </c>
      <c r="Y65" s="5">
        <v>23.021999999999998</v>
      </c>
      <c r="Z65" s="5">
        <v>46.786999999999999</v>
      </c>
      <c r="AA65" s="5">
        <v>66.706000000000003</v>
      </c>
      <c r="AB65" s="5">
        <v>71.06</v>
      </c>
      <c r="AC65" s="5">
        <v>94.828000000000003</v>
      </c>
      <c r="AD65" s="5">
        <v>70.694999999999993</v>
      </c>
      <c r="AE65" s="5">
        <v>48.234000000000002</v>
      </c>
      <c r="AF65" s="5">
        <v>33.104999999999997</v>
      </c>
      <c r="AG65" s="5">
        <v>22.024999999999999</v>
      </c>
      <c r="AH65" s="5">
        <v>16.062999999999999</v>
      </c>
      <c r="AI65" s="5">
        <v>26.777000000000001</v>
      </c>
      <c r="AJ65" s="5">
        <v>21.843</v>
      </c>
      <c r="AK65" s="5">
        <v>31</v>
      </c>
      <c r="AM65" s="13">
        <f>+AO65/$AO$3</f>
        <v>8.1522471890728106E-4</v>
      </c>
      <c r="AN65" s="7">
        <f>IF(AK65=1,AM65,AM65+AN63)</f>
        <v>0.99198006909001324</v>
      </c>
      <c r="AO65" s="5">
        <f>SUM(G65:AJ65)</f>
        <v>695.57899999999995</v>
      </c>
    </row>
    <row r="66" spans="1:41" x14ac:dyDescent="0.25">
      <c r="A66" s="34" t="s">
        <v>6</v>
      </c>
      <c r="B66" s="34" t="s">
        <v>7</v>
      </c>
      <c r="C66" s="34" t="s">
        <v>8</v>
      </c>
      <c r="D66" s="34" t="s">
        <v>41</v>
      </c>
      <c r="E66" s="34" t="s">
        <v>21</v>
      </c>
      <c r="F66" s="34" t="s">
        <v>11</v>
      </c>
      <c r="K66" s="5">
        <v>-1</v>
      </c>
      <c r="L66" s="5">
        <v>-1</v>
      </c>
      <c r="M66" s="5">
        <v>-1</v>
      </c>
      <c r="N66" s="5">
        <v>-1</v>
      </c>
      <c r="O66" s="5">
        <v>-1</v>
      </c>
      <c r="P66" s="5">
        <v>-1</v>
      </c>
      <c r="Q66" s="5" t="s">
        <v>15</v>
      </c>
      <c r="R66" s="5" t="s">
        <v>15</v>
      </c>
      <c r="S66" s="5" t="s">
        <v>15</v>
      </c>
      <c r="T66" s="5" t="s">
        <v>15</v>
      </c>
      <c r="U66" s="5" t="s">
        <v>15</v>
      </c>
      <c r="V66" s="5" t="s">
        <v>15</v>
      </c>
      <c r="W66" s="5" t="s">
        <v>15</v>
      </c>
      <c r="X66" s="5" t="s">
        <v>15</v>
      </c>
      <c r="Y66" s="5" t="s">
        <v>15</v>
      </c>
      <c r="Z66" s="5" t="s">
        <v>15</v>
      </c>
      <c r="AA66" s="5" t="s">
        <v>15</v>
      </c>
      <c r="AB66" s="5" t="s">
        <v>15</v>
      </c>
      <c r="AC66" s="5" t="s">
        <v>15</v>
      </c>
      <c r="AD66" s="5" t="s">
        <v>15</v>
      </c>
      <c r="AE66" s="5" t="s">
        <v>15</v>
      </c>
      <c r="AF66" s="5" t="s">
        <v>15</v>
      </c>
      <c r="AG66" s="5" t="s">
        <v>15</v>
      </c>
      <c r="AH66" s="5" t="s">
        <v>15</v>
      </c>
      <c r="AI66" s="5" t="s">
        <v>15</v>
      </c>
      <c r="AJ66" s="5" t="s">
        <v>15</v>
      </c>
      <c r="AK66" s="5">
        <v>31</v>
      </c>
    </row>
    <row r="67" spans="1:41" x14ac:dyDescent="0.25">
      <c r="A67" s="34" t="s">
        <v>6</v>
      </c>
      <c r="B67" s="34" t="s">
        <v>7</v>
      </c>
      <c r="C67" s="34" t="s">
        <v>30</v>
      </c>
      <c r="D67" s="34" t="s">
        <v>36</v>
      </c>
      <c r="E67" s="34" t="s">
        <v>32</v>
      </c>
      <c r="F67" s="34" t="s">
        <v>10</v>
      </c>
      <c r="K67" s="5">
        <v>323.2</v>
      </c>
      <c r="L67" s="5">
        <v>120.7</v>
      </c>
      <c r="M67" s="5">
        <v>73.400000000000006</v>
      </c>
      <c r="N67" s="5">
        <v>95.2</v>
      </c>
      <c r="AK67" s="5">
        <v>32</v>
      </c>
      <c r="AM67" s="13">
        <f>+AO67/$AO$3</f>
        <v>7.1785539864013966E-4</v>
      </c>
      <c r="AN67" s="7">
        <f>IF(AK67=1,AM67,AM67+AN65)</f>
        <v>0.99269792448865335</v>
      </c>
      <c r="AO67" s="5">
        <f>SUM(G67:AJ67)</f>
        <v>612.5</v>
      </c>
    </row>
    <row r="68" spans="1:41" x14ac:dyDescent="0.25">
      <c r="A68" s="34" t="s">
        <v>6</v>
      </c>
      <c r="B68" s="34" t="s">
        <v>7</v>
      </c>
      <c r="C68" s="34" t="s">
        <v>30</v>
      </c>
      <c r="D68" s="34" t="s">
        <v>36</v>
      </c>
      <c r="E68" s="34" t="s">
        <v>32</v>
      </c>
      <c r="F68" s="34" t="s">
        <v>11</v>
      </c>
      <c r="K68" s="5">
        <v>-1</v>
      </c>
      <c r="L68" s="5">
        <v>-1</v>
      </c>
      <c r="M68" s="5">
        <v>-1</v>
      </c>
      <c r="N68" s="5">
        <v>-1</v>
      </c>
      <c r="AK68" s="5">
        <v>32</v>
      </c>
    </row>
    <row r="69" spans="1:41" x14ac:dyDescent="0.25">
      <c r="A69" s="34" t="s">
        <v>6</v>
      </c>
      <c r="B69" s="34" t="s">
        <v>7</v>
      </c>
      <c r="C69" s="34" t="s">
        <v>8</v>
      </c>
      <c r="D69" s="34" t="s">
        <v>40</v>
      </c>
      <c r="E69" s="34" t="s">
        <v>21</v>
      </c>
      <c r="F69" s="34" t="s">
        <v>10</v>
      </c>
      <c r="I69" s="5">
        <v>2</v>
      </c>
      <c r="J69" s="5">
        <v>1</v>
      </c>
      <c r="K69" s="5">
        <v>6</v>
      </c>
      <c r="L69" s="5">
        <v>7</v>
      </c>
      <c r="M69" s="5">
        <v>6</v>
      </c>
      <c r="N69" s="5">
        <v>12.2</v>
      </c>
      <c r="O69" s="5">
        <v>20.8</v>
      </c>
      <c r="P69" s="5">
        <v>22.861999999999998</v>
      </c>
      <c r="Q69" s="5">
        <v>46.13</v>
      </c>
      <c r="R69" s="5">
        <v>24.661999999999999</v>
      </c>
      <c r="S69" s="5">
        <v>28.507000000000001</v>
      </c>
      <c r="T69" s="5">
        <v>18.507999999999999</v>
      </c>
      <c r="U69" s="5">
        <v>20.300999999999998</v>
      </c>
      <c r="V69" s="5">
        <v>14.81</v>
      </c>
      <c r="W69" s="5">
        <v>17.873000000000001</v>
      </c>
      <c r="X69" s="5">
        <v>17.661999999999999</v>
      </c>
      <c r="Y69" s="5">
        <v>17.766999999999999</v>
      </c>
      <c r="AC69" s="5">
        <v>79.317999999999998</v>
      </c>
      <c r="AD69" s="5">
        <v>49.779000000000003</v>
      </c>
      <c r="AE69" s="5">
        <v>61.802999999999997</v>
      </c>
      <c r="AF69" s="5">
        <v>36.97</v>
      </c>
      <c r="AG69" s="5">
        <v>23.221</v>
      </c>
      <c r="AH69" s="5">
        <v>22.114999999999998</v>
      </c>
      <c r="AI69" s="5">
        <v>5.7480000000000002</v>
      </c>
      <c r="AK69" s="5">
        <v>33</v>
      </c>
      <c r="AM69" s="13">
        <f>+AO69/$AO$3</f>
        <v>6.5988315465918324E-4</v>
      </c>
      <c r="AN69" s="7">
        <f>IF(AK69=1,AM69,AM69+AN67)</f>
        <v>0.9933578076433125</v>
      </c>
      <c r="AO69" s="5">
        <f>SUM(G69:AJ69)</f>
        <v>563.03600000000006</v>
      </c>
    </row>
    <row r="70" spans="1:41" x14ac:dyDescent="0.25">
      <c r="A70" s="34" t="s">
        <v>6</v>
      </c>
      <c r="B70" s="34" t="s">
        <v>7</v>
      </c>
      <c r="C70" s="34" t="s">
        <v>8</v>
      </c>
      <c r="D70" s="34" t="s">
        <v>40</v>
      </c>
      <c r="E70" s="34" t="s">
        <v>21</v>
      </c>
      <c r="F70" s="34" t="s">
        <v>11</v>
      </c>
      <c r="I70" s="5">
        <v>-1</v>
      </c>
      <c r="J70" s="5">
        <v>-1</v>
      </c>
      <c r="K70" s="5">
        <v>-1</v>
      </c>
      <c r="L70" s="5">
        <v>-1</v>
      </c>
      <c r="M70" s="5">
        <v>-1</v>
      </c>
      <c r="N70" s="5">
        <v>-1</v>
      </c>
      <c r="O70" s="5">
        <v>-1</v>
      </c>
      <c r="P70" s="5">
        <v>-1</v>
      </c>
      <c r="Q70" s="5">
        <v>-1</v>
      </c>
      <c r="R70" s="5" t="s">
        <v>15</v>
      </c>
      <c r="S70" s="5" t="s">
        <v>15</v>
      </c>
      <c r="T70" s="5" t="s">
        <v>15</v>
      </c>
      <c r="U70" s="5" t="s">
        <v>15</v>
      </c>
      <c r="V70" s="5" t="s">
        <v>15</v>
      </c>
      <c r="W70" s="5">
        <v>-1</v>
      </c>
      <c r="X70" s="5">
        <v>-1</v>
      </c>
      <c r="Y70" s="5">
        <v>-1</v>
      </c>
      <c r="AC70" s="5">
        <v>-1</v>
      </c>
      <c r="AD70" s="5">
        <v>-1</v>
      </c>
      <c r="AE70" s="5">
        <v>-1</v>
      </c>
      <c r="AF70" s="5">
        <v>-1</v>
      </c>
      <c r="AG70" s="5">
        <v>-1</v>
      </c>
      <c r="AH70" s="5">
        <v>-1</v>
      </c>
      <c r="AI70" s="5">
        <v>-1</v>
      </c>
      <c r="AK70" s="5">
        <v>33</v>
      </c>
    </row>
    <row r="71" spans="1:41" x14ac:dyDescent="0.25">
      <c r="A71" s="34" t="s">
        <v>6</v>
      </c>
      <c r="B71" s="34" t="s">
        <v>7</v>
      </c>
      <c r="C71" s="34" t="s">
        <v>8</v>
      </c>
      <c r="D71" s="34" t="s">
        <v>213</v>
      </c>
      <c r="E71" s="34" t="s">
        <v>9</v>
      </c>
      <c r="F71" s="34" t="s">
        <v>10</v>
      </c>
      <c r="J71" s="5">
        <v>76</v>
      </c>
      <c r="K71" s="5">
        <v>27</v>
      </c>
      <c r="L71" s="5">
        <v>140</v>
      </c>
      <c r="M71" s="5">
        <v>51</v>
      </c>
      <c r="N71" s="5">
        <v>42.8</v>
      </c>
      <c r="O71" s="5">
        <v>5</v>
      </c>
      <c r="P71" s="5">
        <v>13</v>
      </c>
      <c r="R71" s="5">
        <v>11</v>
      </c>
      <c r="T71" s="5">
        <v>70.394000000000005</v>
      </c>
      <c r="U71" s="5">
        <v>15.115</v>
      </c>
      <c r="V71" s="5">
        <v>6.5</v>
      </c>
      <c r="AK71" s="5">
        <v>34</v>
      </c>
      <c r="AM71" s="13">
        <f>+AO71/$AO$3</f>
        <v>5.3655618317721427E-4</v>
      </c>
      <c r="AN71" s="7">
        <f>IF(AK71=1,AM71,AM71+AN69)</f>
        <v>0.99389436382648966</v>
      </c>
      <c r="AO71" s="5">
        <f>SUM(G71:AJ71)</f>
        <v>457.80900000000003</v>
      </c>
    </row>
    <row r="72" spans="1:41" x14ac:dyDescent="0.25">
      <c r="A72" s="34" t="s">
        <v>6</v>
      </c>
      <c r="B72" s="34" t="s">
        <v>7</v>
      </c>
      <c r="C72" s="34" t="s">
        <v>8</v>
      </c>
      <c r="D72" s="34" t="s">
        <v>213</v>
      </c>
      <c r="E72" s="34" t="s">
        <v>9</v>
      </c>
      <c r="F72" s="34" t="s">
        <v>11</v>
      </c>
      <c r="J72" s="5">
        <v>-1</v>
      </c>
      <c r="K72" s="5">
        <v>-1</v>
      </c>
      <c r="L72" s="5">
        <v>-1</v>
      </c>
      <c r="M72" s="5">
        <v>-1</v>
      </c>
      <c r="N72" s="5">
        <v>-1</v>
      </c>
      <c r="O72" s="5">
        <v>-1</v>
      </c>
      <c r="P72" s="5">
        <v>-1</v>
      </c>
      <c r="R72" s="5">
        <v>-1</v>
      </c>
      <c r="T72" s="5">
        <v>-1</v>
      </c>
      <c r="U72" s="5">
        <v>-1</v>
      </c>
      <c r="V72" s="5">
        <v>-1</v>
      </c>
      <c r="AG72" s="5" t="s">
        <v>24</v>
      </c>
      <c r="AK72" s="5">
        <v>34</v>
      </c>
    </row>
    <row r="73" spans="1:41" x14ac:dyDescent="0.25">
      <c r="A73" s="34" t="s">
        <v>6</v>
      </c>
      <c r="B73" s="34" t="s">
        <v>7</v>
      </c>
      <c r="C73" s="34" t="s">
        <v>8</v>
      </c>
      <c r="D73" s="34" t="s">
        <v>213</v>
      </c>
      <c r="E73" s="34" t="s">
        <v>14</v>
      </c>
      <c r="F73" s="34" t="s">
        <v>10</v>
      </c>
      <c r="N73" s="5">
        <v>6.8000000000000005E-2</v>
      </c>
      <c r="O73" s="5">
        <v>0.23100000000000001</v>
      </c>
      <c r="Q73" s="5">
        <v>9.2750000000000004</v>
      </c>
      <c r="R73" s="5">
        <v>14.329000000000001</v>
      </c>
      <c r="S73" s="5">
        <v>9.4190000000000005</v>
      </c>
      <c r="U73" s="5">
        <v>4.0910000000000002</v>
      </c>
      <c r="V73" s="5">
        <v>0.16</v>
      </c>
      <c r="W73" s="5">
        <v>1.379</v>
      </c>
      <c r="X73" s="5">
        <v>0.41399999999999998</v>
      </c>
      <c r="Y73" s="5">
        <v>9.7750000000000004</v>
      </c>
      <c r="Z73" s="5">
        <v>49.250999999999998</v>
      </c>
      <c r="AA73" s="5">
        <v>23.338000000000001</v>
      </c>
      <c r="AB73" s="5">
        <v>8.1910000000000007</v>
      </c>
      <c r="AD73" s="5">
        <v>191.53</v>
      </c>
      <c r="AI73" s="5">
        <v>64.903999999999996</v>
      </c>
      <c r="AJ73" s="5">
        <v>65.906000000000006</v>
      </c>
      <c r="AK73" s="5">
        <v>35</v>
      </c>
      <c r="AM73" s="13">
        <f>+AO73/$AO$3</f>
        <v>5.3005387827655224E-4</v>
      </c>
      <c r="AN73" s="7">
        <f>IF(AK73=1,AM73,AM73+AN71)</f>
        <v>0.99442441770476619</v>
      </c>
      <c r="AO73" s="5">
        <f>SUM(G73:AJ73)</f>
        <v>452.26100000000002</v>
      </c>
    </row>
    <row r="74" spans="1:41" x14ac:dyDescent="0.25">
      <c r="A74" s="34" t="s">
        <v>6</v>
      </c>
      <c r="B74" s="34" t="s">
        <v>7</v>
      </c>
      <c r="C74" s="34" t="s">
        <v>8</v>
      </c>
      <c r="D74" s="34" t="s">
        <v>213</v>
      </c>
      <c r="E74" s="34" t="s">
        <v>14</v>
      </c>
      <c r="F74" s="34" t="s">
        <v>11</v>
      </c>
      <c r="G74" s="5" t="s">
        <v>15</v>
      </c>
      <c r="H74" s="5" t="s">
        <v>15</v>
      </c>
      <c r="I74" s="5" t="s">
        <v>15</v>
      </c>
      <c r="J74" s="5" t="s">
        <v>15</v>
      </c>
      <c r="K74" s="5" t="s">
        <v>15</v>
      </c>
      <c r="L74" s="5" t="s">
        <v>15</v>
      </c>
      <c r="N74" s="5" t="s">
        <v>15</v>
      </c>
      <c r="O74" s="5" t="s">
        <v>15</v>
      </c>
      <c r="Q74" s="5" t="s">
        <v>15</v>
      </c>
      <c r="R74" s="5" t="s">
        <v>15</v>
      </c>
      <c r="S74" s="5" t="s">
        <v>15</v>
      </c>
      <c r="T74" s="5" t="s">
        <v>15</v>
      </c>
      <c r="U74" s="5" t="s">
        <v>15</v>
      </c>
      <c r="V74" s="5" t="s">
        <v>15</v>
      </c>
      <c r="W74" s="5" t="s">
        <v>12</v>
      </c>
      <c r="X74" s="5" t="s">
        <v>15</v>
      </c>
      <c r="Y74" s="5" t="s">
        <v>15</v>
      </c>
      <c r="Z74" s="5" t="s">
        <v>15</v>
      </c>
      <c r="AA74" s="5" t="s">
        <v>15</v>
      </c>
      <c r="AB74" s="5" t="s">
        <v>13</v>
      </c>
      <c r="AD74" s="5">
        <v>-1</v>
      </c>
      <c r="AI74" s="5" t="s">
        <v>18</v>
      </c>
      <c r="AJ74" s="5" t="s">
        <v>12</v>
      </c>
      <c r="AK74" s="5">
        <v>35</v>
      </c>
    </row>
    <row r="75" spans="1:41" x14ac:dyDescent="0.25">
      <c r="A75" s="34" t="s">
        <v>6</v>
      </c>
      <c r="B75" s="34" t="s">
        <v>7</v>
      </c>
      <c r="C75" s="34" t="s">
        <v>8</v>
      </c>
      <c r="D75" s="34" t="s">
        <v>218</v>
      </c>
      <c r="E75" s="34" t="s">
        <v>21</v>
      </c>
      <c r="F75" s="34" t="s">
        <v>10</v>
      </c>
      <c r="S75" s="5">
        <v>0.99</v>
      </c>
      <c r="T75" s="5">
        <v>10.281000000000001</v>
      </c>
      <c r="U75" s="5">
        <v>8.3819999999999997</v>
      </c>
      <c r="W75" s="5">
        <v>0.94899999999999995</v>
      </c>
      <c r="X75" s="5">
        <v>21.478000000000002</v>
      </c>
      <c r="Y75" s="5">
        <v>24.117999999999999</v>
      </c>
      <c r="Z75" s="5">
        <v>49.898000000000003</v>
      </c>
      <c r="AA75" s="5">
        <v>133.37100000000001</v>
      </c>
      <c r="AB75" s="5">
        <v>135.69200000000001</v>
      </c>
      <c r="AC75" s="5">
        <v>30.992999999999999</v>
      </c>
      <c r="AK75" s="5">
        <v>36</v>
      </c>
      <c r="AM75" s="13">
        <f>+AO75/$AO$3</f>
        <v>4.8773381200798593E-4</v>
      </c>
      <c r="AN75" s="7">
        <f>IF(AK75=1,AM75,AM75+AN73)</f>
        <v>0.99491215151677415</v>
      </c>
      <c r="AO75" s="5">
        <f>SUM(G75:AJ75)</f>
        <v>416.15199999999999</v>
      </c>
    </row>
    <row r="76" spans="1:41" x14ac:dyDescent="0.25">
      <c r="A76" s="34" t="s">
        <v>6</v>
      </c>
      <c r="B76" s="34" t="s">
        <v>7</v>
      </c>
      <c r="C76" s="34" t="s">
        <v>8</v>
      </c>
      <c r="D76" s="34" t="s">
        <v>218</v>
      </c>
      <c r="E76" s="34" t="s">
        <v>21</v>
      </c>
      <c r="F76" s="34" t="s">
        <v>11</v>
      </c>
      <c r="S76" s="5" t="s">
        <v>15</v>
      </c>
      <c r="T76" s="5" t="s">
        <v>15</v>
      </c>
      <c r="U76" s="5" t="s">
        <v>15</v>
      </c>
      <c r="W76" s="5" t="s">
        <v>15</v>
      </c>
      <c r="X76" s="5" t="s">
        <v>15</v>
      </c>
      <c r="Y76" s="5">
        <v>-1</v>
      </c>
      <c r="Z76" s="5" t="s">
        <v>15</v>
      </c>
      <c r="AA76" s="5" t="s">
        <v>15</v>
      </c>
      <c r="AB76" s="5" t="s">
        <v>15</v>
      </c>
      <c r="AC76" s="5" t="s">
        <v>15</v>
      </c>
      <c r="AK76" s="5">
        <v>36</v>
      </c>
    </row>
    <row r="77" spans="1:41" x14ac:dyDescent="0.25">
      <c r="A77" s="34" t="s">
        <v>6</v>
      </c>
      <c r="B77" s="34" t="s">
        <v>7</v>
      </c>
      <c r="C77" s="34" t="s">
        <v>8</v>
      </c>
      <c r="D77" s="34" t="s">
        <v>217</v>
      </c>
      <c r="E77" s="34" t="s">
        <v>16</v>
      </c>
      <c r="F77" s="34" t="s">
        <v>10</v>
      </c>
      <c r="G77" s="5">
        <v>73.47</v>
      </c>
      <c r="H77" s="5">
        <v>164</v>
      </c>
      <c r="I77" s="5">
        <v>145</v>
      </c>
      <c r="J77" s="5">
        <v>1</v>
      </c>
      <c r="K77" s="5">
        <v>3</v>
      </c>
      <c r="L77" s="5">
        <v>2</v>
      </c>
      <c r="M77" s="5">
        <v>0.44</v>
      </c>
      <c r="N77" s="5">
        <v>0.03</v>
      </c>
      <c r="P77" s="5">
        <v>0.33</v>
      </c>
      <c r="Q77" s="5">
        <v>0.02</v>
      </c>
      <c r="R77" s="5">
        <v>2.6869999999999998</v>
      </c>
      <c r="T77" s="5">
        <v>1.141</v>
      </c>
      <c r="U77" s="5">
        <v>0.26300000000000001</v>
      </c>
      <c r="V77" s="5">
        <v>0.01</v>
      </c>
      <c r="W77" s="5">
        <v>0.08</v>
      </c>
      <c r="X77" s="5">
        <v>0.16600000000000001</v>
      </c>
      <c r="Y77" s="5">
        <v>2.0299999999999998</v>
      </c>
      <c r="Z77" s="5">
        <v>0.33700000000000002</v>
      </c>
      <c r="AC77" s="5">
        <v>1.6559999999999999</v>
      </c>
      <c r="AD77" s="5">
        <v>0.47</v>
      </c>
      <c r="AE77" s="5">
        <v>1.73</v>
      </c>
      <c r="AF77" s="5">
        <v>5.0999999999999997E-2</v>
      </c>
      <c r="AG77" s="5">
        <v>1.1359999999999999</v>
      </c>
      <c r="AH77" s="5">
        <v>0.29499999999999998</v>
      </c>
      <c r="AK77" s="5">
        <v>37</v>
      </c>
      <c r="AM77" s="13">
        <f>+AO77/$AO$3</f>
        <v>4.703763614710709E-4</v>
      </c>
      <c r="AN77" s="7">
        <f>IF(AK77=1,AM77,AM77+AN75)</f>
        <v>0.99538252787824522</v>
      </c>
      <c r="AO77" s="5">
        <f>SUM(G77:AJ77)</f>
        <v>401.34199999999998</v>
      </c>
    </row>
    <row r="78" spans="1:41" x14ac:dyDescent="0.25">
      <c r="A78" s="34" t="s">
        <v>6</v>
      </c>
      <c r="B78" s="34" t="s">
        <v>7</v>
      </c>
      <c r="C78" s="34" t="s">
        <v>8</v>
      </c>
      <c r="D78" s="34" t="s">
        <v>217</v>
      </c>
      <c r="E78" s="34" t="s">
        <v>16</v>
      </c>
      <c r="F78" s="34" t="s">
        <v>11</v>
      </c>
      <c r="G78" s="5" t="s">
        <v>13</v>
      </c>
      <c r="H78" s="5" t="s">
        <v>13</v>
      </c>
      <c r="I78" s="5" t="s">
        <v>13</v>
      </c>
      <c r="J78" s="5">
        <v>-1</v>
      </c>
      <c r="K78" s="5">
        <v>-1</v>
      </c>
      <c r="L78" s="5" t="s">
        <v>24</v>
      </c>
      <c r="M78" s="5">
        <v>-1</v>
      </c>
      <c r="N78" s="5">
        <v>-1</v>
      </c>
      <c r="P78" s="5">
        <v>-1</v>
      </c>
      <c r="Q78" s="5">
        <v>-1</v>
      </c>
      <c r="R78" s="5">
        <v>-1</v>
      </c>
      <c r="T78" s="5">
        <v>-1</v>
      </c>
      <c r="U78" s="5" t="s">
        <v>23</v>
      </c>
      <c r="V78" s="5">
        <v>-1</v>
      </c>
      <c r="W78" s="5">
        <v>-1</v>
      </c>
      <c r="X78" s="5">
        <v>-1</v>
      </c>
      <c r="Y78" s="5" t="s">
        <v>17</v>
      </c>
      <c r="Z78" s="5" t="s">
        <v>17</v>
      </c>
      <c r="AC78" s="5" t="s">
        <v>17</v>
      </c>
      <c r="AD78" s="5">
        <v>-1</v>
      </c>
      <c r="AE78" s="5" t="s">
        <v>17</v>
      </c>
      <c r="AF78" s="5" t="s">
        <v>17</v>
      </c>
      <c r="AG78" s="5" t="s">
        <v>17</v>
      </c>
      <c r="AH78" s="5" t="s">
        <v>17</v>
      </c>
      <c r="AK78" s="5">
        <v>37</v>
      </c>
    </row>
    <row r="79" spans="1:41" x14ac:dyDescent="0.25">
      <c r="A79" s="34" t="s">
        <v>6</v>
      </c>
      <c r="B79" s="34" t="s">
        <v>7</v>
      </c>
      <c r="C79" s="34" t="s">
        <v>8</v>
      </c>
      <c r="D79" s="34" t="s">
        <v>214</v>
      </c>
      <c r="E79" s="34" t="s">
        <v>14</v>
      </c>
      <c r="F79" s="34" t="s">
        <v>10</v>
      </c>
      <c r="L79" s="5">
        <v>54</v>
      </c>
      <c r="M79" s="5">
        <v>15.9</v>
      </c>
      <c r="N79" s="5">
        <v>10</v>
      </c>
      <c r="O79" s="5">
        <v>28.34</v>
      </c>
      <c r="Q79" s="5">
        <v>161</v>
      </c>
      <c r="R79" s="5">
        <v>3</v>
      </c>
      <c r="S79" s="5">
        <v>47.116</v>
      </c>
      <c r="T79" s="5">
        <v>16.655000000000001</v>
      </c>
      <c r="U79" s="5">
        <v>10.096</v>
      </c>
      <c r="V79" s="5">
        <v>2.8580000000000001</v>
      </c>
      <c r="W79" s="5">
        <v>0.63200000000000001</v>
      </c>
      <c r="X79" s="5">
        <v>3.847</v>
      </c>
      <c r="Y79" s="5">
        <v>2.214</v>
      </c>
      <c r="Z79" s="5">
        <v>23.678999999999998</v>
      </c>
      <c r="AA79" s="5">
        <v>0.46800000000000003</v>
      </c>
      <c r="AK79" s="5">
        <v>38</v>
      </c>
      <c r="AM79" s="13">
        <f>+AO79/$AO$3</f>
        <v>4.4513480764166239E-4</v>
      </c>
      <c r="AN79" s="7">
        <f>IF(AK79=1,AM79,AM79+AN77)</f>
        <v>0.99582766268588685</v>
      </c>
      <c r="AO79" s="5">
        <f>SUM(G79:AJ79)</f>
        <v>379.80499999999995</v>
      </c>
    </row>
    <row r="80" spans="1:41" x14ac:dyDescent="0.25">
      <c r="A80" s="34" t="s">
        <v>6</v>
      </c>
      <c r="B80" s="34" t="s">
        <v>7</v>
      </c>
      <c r="C80" s="34" t="s">
        <v>8</v>
      </c>
      <c r="D80" s="34" t="s">
        <v>214</v>
      </c>
      <c r="E80" s="34" t="s">
        <v>14</v>
      </c>
      <c r="F80" s="34" t="s">
        <v>11</v>
      </c>
      <c r="L80" s="5">
        <v>-1</v>
      </c>
      <c r="M80" s="5" t="s">
        <v>24</v>
      </c>
      <c r="N80" s="5" t="s">
        <v>15</v>
      </c>
      <c r="O80" s="5" t="s">
        <v>15</v>
      </c>
      <c r="Q80" s="5" t="s">
        <v>15</v>
      </c>
      <c r="R80" s="5">
        <v>-1</v>
      </c>
      <c r="S80" s="5" t="s">
        <v>18</v>
      </c>
      <c r="T80" s="5" t="s">
        <v>12</v>
      </c>
      <c r="U80" s="5" t="s">
        <v>12</v>
      </c>
      <c r="V80" s="5" t="s">
        <v>12</v>
      </c>
      <c r="W80" s="5" t="s">
        <v>12</v>
      </c>
      <c r="X80" s="5" t="s">
        <v>15</v>
      </c>
      <c r="Y80" s="5" t="s">
        <v>15</v>
      </c>
      <c r="Z80" s="5" t="s">
        <v>12</v>
      </c>
      <c r="AA80" s="5" t="s">
        <v>15</v>
      </c>
      <c r="AK80" s="5">
        <v>38</v>
      </c>
    </row>
    <row r="81" spans="1:41" x14ac:dyDescent="0.25">
      <c r="A81" s="34" t="s">
        <v>6</v>
      </c>
      <c r="B81" s="34" t="s">
        <v>7</v>
      </c>
      <c r="C81" s="34" t="s">
        <v>8</v>
      </c>
      <c r="D81" s="34" t="s">
        <v>39</v>
      </c>
      <c r="E81" s="34" t="s">
        <v>21</v>
      </c>
      <c r="F81" s="34" t="s">
        <v>10</v>
      </c>
      <c r="L81" s="5">
        <v>151.30000000000001</v>
      </c>
      <c r="M81" s="5">
        <v>4.1420000000000003</v>
      </c>
      <c r="N81" s="5">
        <v>1.6E-2</v>
      </c>
      <c r="S81" s="5">
        <v>9.4619999999999997</v>
      </c>
      <c r="U81" s="5">
        <v>7.5359999999999996</v>
      </c>
      <c r="V81" s="5">
        <v>19.379000000000001</v>
      </c>
      <c r="W81" s="5">
        <v>54.076999999999998</v>
      </c>
      <c r="Z81" s="5">
        <v>82.635000000000005</v>
      </c>
      <c r="AK81" s="5">
        <v>39</v>
      </c>
      <c r="AM81" s="13">
        <f>+AO81/$AO$3</f>
        <v>3.8505997984819909E-4</v>
      </c>
      <c r="AN81" s="7">
        <f>IF(AK81=1,AM81,AM81+AN79)</f>
        <v>0.99621272266573502</v>
      </c>
      <c r="AO81" s="5">
        <f>SUM(G81:AJ81)</f>
        <v>328.54699999999997</v>
      </c>
    </row>
    <row r="82" spans="1:41" x14ac:dyDescent="0.25">
      <c r="A82" s="34" t="s">
        <v>6</v>
      </c>
      <c r="B82" s="34" t="s">
        <v>7</v>
      </c>
      <c r="C82" s="34" t="s">
        <v>8</v>
      </c>
      <c r="D82" s="34" t="s">
        <v>39</v>
      </c>
      <c r="E82" s="34" t="s">
        <v>21</v>
      </c>
      <c r="F82" s="34" t="s">
        <v>11</v>
      </c>
      <c r="L82" s="5" t="s">
        <v>15</v>
      </c>
      <c r="M82" s="5" t="s">
        <v>15</v>
      </c>
      <c r="N82" s="5">
        <v>-1</v>
      </c>
      <c r="S82" s="5" t="s">
        <v>15</v>
      </c>
      <c r="U82" s="5">
        <v>-1</v>
      </c>
      <c r="V82" s="5" t="s">
        <v>15</v>
      </c>
      <c r="W82" s="5" t="s">
        <v>15</v>
      </c>
      <c r="Z82" s="5" t="s">
        <v>15</v>
      </c>
      <c r="AA82" s="5" t="s">
        <v>15</v>
      </c>
      <c r="AB82" s="5" t="s">
        <v>15</v>
      </c>
      <c r="AK82" s="5">
        <v>39</v>
      </c>
    </row>
    <row r="83" spans="1:41" x14ac:dyDescent="0.25">
      <c r="A83" s="34" t="s">
        <v>6</v>
      </c>
      <c r="B83" s="34" t="s">
        <v>7</v>
      </c>
      <c r="C83" s="34" t="s">
        <v>8</v>
      </c>
      <c r="D83" s="34" t="s">
        <v>153</v>
      </c>
      <c r="E83" s="34" t="s">
        <v>21</v>
      </c>
      <c r="F83" s="34" t="s">
        <v>10</v>
      </c>
      <c r="N83" s="5">
        <v>2.4</v>
      </c>
      <c r="AF83" s="5">
        <v>52.485999999999997</v>
      </c>
      <c r="AG83" s="5">
        <v>127.197</v>
      </c>
      <c r="AH83" s="5">
        <v>83.135000000000005</v>
      </c>
      <c r="AI83" s="5">
        <v>13.798999999999999</v>
      </c>
      <c r="AK83" s="5">
        <v>40</v>
      </c>
      <c r="AM83" s="13">
        <f>+AO83/$AO$3</f>
        <v>3.2701038328551159E-4</v>
      </c>
      <c r="AN83" s="7">
        <f>IF(AK83=1,AM83,AM83+AN81)</f>
        <v>0.99653973304902055</v>
      </c>
      <c r="AO83" s="5">
        <f>SUM(G83:AJ83)</f>
        <v>279.017</v>
      </c>
    </row>
    <row r="84" spans="1:41" x14ac:dyDescent="0.25">
      <c r="A84" s="34" t="s">
        <v>6</v>
      </c>
      <c r="B84" s="34" t="s">
        <v>7</v>
      </c>
      <c r="C84" s="34" t="s">
        <v>8</v>
      </c>
      <c r="D84" s="34" t="s">
        <v>153</v>
      </c>
      <c r="E84" s="34" t="s">
        <v>21</v>
      </c>
      <c r="F84" s="34" t="s">
        <v>11</v>
      </c>
      <c r="J84" s="5" t="s">
        <v>15</v>
      </c>
      <c r="K84" s="5" t="s">
        <v>15</v>
      </c>
      <c r="L84" s="5" t="s">
        <v>15</v>
      </c>
      <c r="M84" s="5" t="s">
        <v>15</v>
      </c>
      <c r="N84" s="5" t="s">
        <v>15</v>
      </c>
      <c r="P84" s="5" t="s">
        <v>15</v>
      </c>
      <c r="Q84" s="5" t="s">
        <v>15</v>
      </c>
      <c r="R84" s="5" t="s">
        <v>15</v>
      </c>
      <c r="S84" s="5" t="s">
        <v>15</v>
      </c>
      <c r="T84" s="5" t="s">
        <v>15</v>
      </c>
      <c r="U84" s="5" t="s">
        <v>13</v>
      </c>
      <c r="V84" s="5" t="s">
        <v>15</v>
      </c>
      <c r="W84" s="5" t="s">
        <v>15</v>
      </c>
      <c r="X84" s="5" t="s">
        <v>13</v>
      </c>
      <c r="Y84" s="5" t="s">
        <v>13</v>
      </c>
      <c r="Z84" s="5" t="s">
        <v>15</v>
      </c>
      <c r="AB84" s="5" t="s">
        <v>15</v>
      </c>
      <c r="AD84" s="5" t="s">
        <v>15</v>
      </c>
      <c r="AE84" s="5" t="s">
        <v>15</v>
      </c>
      <c r="AF84" s="5" t="s">
        <v>15</v>
      </c>
      <c r="AG84" s="5" t="s">
        <v>13</v>
      </c>
      <c r="AH84" s="5" t="s">
        <v>13</v>
      </c>
      <c r="AI84" s="5" t="s">
        <v>15</v>
      </c>
      <c r="AJ84" s="5" t="s">
        <v>15</v>
      </c>
      <c r="AK84" s="5">
        <v>40</v>
      </c>
    </row>
    <row r="85" spans="1:41" x14ac:dyDescent="0.25">
      <c r="A85" s="34" t="s">
        <v>6</v>
      </c>
      <c r="B85" s="34" t="s">
        <v>7</v>
      </c>
      <c r="C85" s="34" t="s">
        <v>8</v>
      </c>
      <c r="D85" s="34" t="s">
        <v>43</v>
      </c>
      <c r="E85" s="34" t="s">
        <v>21</v>
      </c>
      <c r="F85" s="34" t="s">
        <v>10</v>
      </c>
      <c r="K85" s="5">
        <v>1</v>
      </c>
      <c r="L85" s="5">
        <v>0.70499999999999996</v>
      </c>
      <c r="M85" s="5">
        <v>0.66600000000000004</v>
      </c>
      <c r="O85" s="5">
        <v>2</v>
      </c>
      <c r="P85" s="5">
        <v>5.2</v>
      </c>
      <c r="Q85" s="5">
        <v>6.6420000000000003</v>
      </c>
      <c r="R85" s="5">
        <v>8.2469999999999999</v>
      </c>
      <c r="S85" s="5">
        <v>11.023999999999999</v>
      </c>
      <c r="T85" s="5">
        <v>7.3</v>
      </c>
      <c r="U85" s="5">
        <v>6.0330000000000004</v>
      </c>
      <c r="V85" s="5">
        <v>6.1420000000000003</v>
      </c>
      <c r="W85" s="5">
        <v>2.7480000000000002</v>
      </c>
      <c r="X85" s="5">
        <v>1.925</v>
      </c>
      <c r="Y85" s="5">
        <v>3.3490000000000002</v>
      </c>
      <c r="Z85" s="5">
        <v>15.058999999999999</v>
      </c>
      <c r="AA85" s="5">
        <v>20.574999999999999</v>
      </c>
      <c r="AB85" s="5">
        <v>11.387</v>
      </c>
      <c r="AC85" s="5">
        <v>15.353</v>
      </c>
      <c r="AD85" s="5">
        <v>37.115000000000002</v>
      </c>
      <c r="AE85" s="5">
        <v>25.478000000000002</v>
      </c>
      <c r="AF85" s="5">
        <v>13.223000000000001</v>
      </c>
      <c r="AG85" s="5">
        <v>6.5339999999999998</v>
      </c>
      <c r="AH85" s="5">
        <v>9.9730000000000008</v>
      </c>
      <c r="AI85" s="5">
        <v>12.295999999999999</v>
      </c>
      <c r="AJ85" s="5">
        <v>11.478999999999999</v>
      </c>
      <c r="AK85" s="5">
        <v>41</v>
      </c>
      <c r="AM85" s="13">
        <f>+AO85/$AO$3</f>
        <v>2.8298504419242069E-4</v>
      </c>
      <c r="AN85" s="7">
        <f>IF(AK85=1,AM85,AM85+AN83)</f>
        <v>0.99682271809321299</v>
      </c>
      <c r="AO85" s="5">
        <f>SUM(G85:AJ85)</f>
        <v>241.45300000000003</v>
      </c>
    </row>
    <row r="86" spans="1:41" x14ac:dyDescent="0.25">
      <c r="A86" s="34" t="s">
        <v>6</v>
      </c>
      <c r="B86" s="34" t="s">
        <v>7</v>
      </c>
      <c r="C86" s="34" t="s">
        <v>8</v>
      </c>
      <c r="D86" s="34" t="s">
        <v>43</v>
      </c>
      <c r="E86" s="34" t="s">
        <v>21</v>
      </c>
      <c r="F86" s="34" t="s">
        <v>11</v>
      </c>
      <c r="K86" s="5">
        <v>-1</v>
      </c>
      <c r="L86" s="5">
        <v>-1</v>
      </c>
      <c r="M86" s="5">
        <v>-1</v>
      </c>
      <c r="O86" s="5">
        <v>-1</v>
      </c>
      <c r="P86" s="5">
        <v>-1</v>
      </c>
      <c r="Q86" s="5">
        <v>-1</v>
      </c>
      <c r="R86" s="5">
        <v>-1</v>
      </c>
      <c r="S86" s="5">
        <v>-1</v>
      </c>
      <c r="T86" s="5">
        <v>-1</v>
      </c>
      <c r="U86" s="5">
        <v>-1</v>
      </c>
      <c r="V86" s="5">
        <v>-1</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5">
      <c r="A87" s="34" t="s">
        <v>6</v>
      </c>
      <c r="B87" s="34" t="s">
        <v>7</v>
      </c>
      <c r="C87" s="34" t="s">
        <v>8</v>
      </c>
      <c r="D87" s="34" t="s">
        <v>215</v>
      </c>
      <c r="E87" s="34" t="s">
        <v>32</v>
      </c>
      <c r="F87" s="34" t="s">
        <v>10</v>
      </c>
      <c r="G87" s="5">
        <v>16</v>
      </c>
      <c r="H87" s="5">
        <v>48</v>
      </c>
      <c r="I87" s="5">
        <v>12</v>
      </c>
      <c r="J87" s="5">
        <v>10</v>
      </c>
      <c r="K87" s="5">
        <v>2</v>
      </c>
      <c r="L87" s="5">
        <v>12</v>
      </c>
      <c r="M87" s="5">
        <v>4</v>
      </c>
      <c r="N87" s="5">
        <v>1.6</v>
      </c>
      <c r="O87" s="5">
        <v>0.3</v>
      </c>
      <c r="P87" s="5">
        <v>0.3</v>
      </c>
      <c r="Q87" s="5">
        <v>0.89600000000000002</v>
      </c>
      <c r="R87" s="5">
        <v>1.585</v>
      </c>
      <c r="V87" s="5">
        <v>0.76100000000000001</v>
      </c>
      <c r="W87" s="5">
        <v>0.13900000000000001</v>
      </c>
      <c r="X87" s="5">
        <v>10.183999999999999</v>
      </c>
      <c r="Y87" s="5">
        <v>103.971</v>
      </c>
      <c r="AA87" s="5">
        <v>7.1420000000000003</v>
      </c>
      <c r="AB87" s="5">
        <v>0.38900000000000001</v>
      </c>
      <c r="AC87" s="5">
        <v>0.83799999999999997</v>
      </c>
      <c r="AD87" s="5">
        <v>0.622</v>
      </c>
      <c r="AE87" s="5">
        <v>5.0000000000000001E-3</v>
      </c>
      <c r="AG87" s="5">
        <v>4.0000000000000001E-3</v>
      </c>
      <c r="AI87" s="5">
        <v>1E-3</v>
      </c>
      <c r="AJ87" s="5">
        <v>8.2000000000000003E-2</v>
      </c>
      <c r="AK87" s="5">
        <v>42</v>
      </c>
      <c r="AM87" s="13">
        <f>+AO87/$AO$3</f>
        <v>2.728659200914264E-4</v>
      </c>
      <c r="AN87" s="7">
        <f>IF(AK87=1,AM87,AM87+AN85)</f>
        <v>0.99709558401330445</v>
      </c>
      <c r="AO87" s="5">
        <f>SUM(G87:AJ87)</f>
        <v>232.81899999999999</v>
      </c>
    </row>
    <row r="88" spans="1:41" x14ac:dyDescent="0.25">
      <c r="A88" s="34" t="s">
        <v>6</v>
      </c>
      <c r="B88" s="34" t="s">
        <v>7</v>
      </c>
      <c r="C88" s="34" t="s">
        <v>8</v>
      </c>
      <c r="D88" s="34" t="s">
        <v>215</v>
      </c>
      <c r="E88" s="34" t="s">
        <v>32</v>
      </c>
      <c r="F88" s="34" t="s">
        <v>11</v>
      </c>
      <c r="G88" s="5" t="s">
        <v>15</v>
      </c>
      <c r="H88" s="5" t="s">
        <v>15</v>
      </c>
      <c r="I88" s="5" t="s">
        <v>15</v>
      </c>
      <c r="J88" s="5" t="s">
        <v>15</v>
      </c>
      <c r="K88" s="5" t="s">
        <v>15</v>
      </c>
      <c r="L88" s="5" t="s">
        <v>15</v>
      </c>
      <c r="M88" s="5" t="s">
        <v>15</v>
      </c>
      <c r="N88" s="5" t="s">
        <v>15</v>
      </c>
      <c r="O88" s="5" t="s">
        <v>15</v>
      </c>
      <c r="P88" s="5" t="s">
        <v>15</v>
      </c>
      <c r="Q88" s="5" t="s">
        <v>15</v>
      </c>
      <c r="R88" s="5" t="s">
        <v>15</v>
      </c>
      <c r="S88" s="5" t="s">
        <v>15</v>
      </c>
      <c r="T88" s="5" t="s">
        <v>15</v>
      </c>
      <c r="V88" s="5" t="s">
        <v>15</v>
      </c>
      <c r="W88" s="5" t="s">
        <v>15</v>
      </c>
      <c r="X88" s="5" t="s">
        <v>15</v>
      </c>
      <c r="Y88" s="5" t="s">
        <v>15</v>
      </c>
      <c r="AA88" s="5" t="s">
        <v>15</v>
      </c>
      <c r="AB88" s="5" t="s">
        <v>15</v>
      </c>
      <c r="AC88" s="5" t="s">
        <v>15</v>
      </c>
      <c r="AD88" s="5" t="s">
        <v>15</v>
      </c>
      <c r="AE88" s="5" t="s">
        <v>15</v>
      </c>
      <c r="AG88" s="5" t="s">
        <v>15</v>
      </c>
      <c r="AH88" s="5" t="s">
        <v>15</v>
      </c>
      <c r="AI88" s="5" t="s">
        <v>15</v>
      </c>
      <c r="AJ88" s="5" t="s">
        <v>15</v>
      </c>
      <c r="AK88" s="5">
        <v>42</v>
      </c>
    </row>
    <row r="89" spans="1:41" x14ac:dyDescent="0.25">
      <c r="A89" s="34" t="s">
        <v>6</v>
      </c>
      <c r="B89" s="34" t="s">
        <v>7</v>
      </c>
      <c r="C89" s="34" t="s">
        <v>8</v>
      </c>
      <c r="D89" s="34" t="s">
        <v>213</v>
      </c>
      <c r="E89" s="34" t="s">
        <v>28</v>
      </c>
      <c r="F89" s="34" t="s">
        <v>10</v>
      </c>
      <c r="R89" s="5">
        <v>3.0019999999999998</v>
      </c>
      <c r="S89" s="5">
        <v>36.692999999999998</v>
      </c>
      <c r="W89" s="5">
        <v>16.376999999999999</v>
      </c>
      <c r="Y89" s="5">
        <v>3.2269999999999999</v>
      </c>
      <c r="Z89" s="5">
        <v>9.2910000000000004</v>
      </c>
      <c r="AA89" s="5">
        <v>33.027999999999999</v>
      </c>
      <c r="AB89" s="5">
        <v>8.1679999999999993</v>
      </c>
      <c r="AC89" s="5">
        <v>7.2839999999999998</v>
      </c>
      <c r="AD89" s="5">
        <v>50.241</v>
      </c>
      <c r="AE89" s="5">
        <v>20.416</v>
      </c>
      <c r="AF89" s="5">
        <v>12.09</v>
      </c>
      <c r="AG89" s="5">
        <v>15.228</v>
      </c>
      <c r="AH89" s="5">
        <v>1</v>
      </c>
      <c r="AI89" s="5">
        <v>2.024</v>
      </c>
      <c r="AJ89" s="5">
        <v>0.95799999999999996</v>
      </c>
      <c r="AK89" s="5">
        <v>43</v>
      </c>
      <c r="AM89" s="13">
        <f>+AO89/$AO$3</f>
        <v>2.5670157452727164E-4</v>
      </c>
      <c r="AN89" s="7">
        <f>IF(AK89=1,AM89,AM89+AN87)</f>
        <v>0.99735228558783173</v>
      </c>
      <c r="AO89" s="5">
        <f>SUM(G89:AJ89)</f>
        <v>219.02700000000002</v>
      </c>
    </row>
    <row r="90" spans="1:41" x14ac:dyDescent="0.25">
      <c r="A90" s="34" t="s">
        <v>6</v>
      </c>
      <c r="B90" s="34" t="s">
        <v>7</v>
      </c>
      <c r="C90" s="34" t="s">
        <v>8</v>
      </c>
      <c r="D90" s="34" t="s">
        <v>213</v>
      </c>
      <c r="E90" s="34" t="s">
        <v>28</v>
      </c>
      <c r="F90" s="34" t="s">
        <v>11</v>
      </c>
      <c r="G90" s="5" t="s">
        <v>24</v>
      </c>
      <c r="H90" s="5" t="s">
        <v>24</v>
      </c>
      <c r="L90" s="5" t="s">
        <v>24</v>
      </c>
      <c r="M90" s="5" t="s">
        <v>15</v>
      </c>
      <c r="N90" s="5" t="s">
        <v>24</v>
      </c>
      <c r="O90" s="5" t="s">
        <v>15</v>
      </c>
      <c r="P90" s="5" t="s">
        <v>15</v>
      </c>
      <c r="R90" s="5" t="s">
        <v>18</v>
      </c>
      <c r="S90" s="5" t="s">
        <v>12</v>
      </c>
      <c r="T90" s="5" t="s">
        <v>15</v>
      </c>
      <c r="U90" s="5" t="s">
        <v>15</v>
      </c>
      <c r="W90" s="5" t="s">
        <v>12</v>
      </c>
      <c r="Y90" s="5" t="s">
        <v>18</v>
      </c>
      <c r="Z90" s="5" t="s">
        <v>18</v>
      </c>
      <c r="AA90" s="5" t="s">
        <v>18</v>
      </c>
      <c r="AB90" s="5" t="s">
        <v>18</v>
      </c>
      <c r="AC90" s="5" t="s">
        <v>12</v>
      </c>
      <c r="AD90" s="5" t="s">
        <v>18</v>
      </c>
      <c r="AE90" s="5" t="s">
        <v>12</v>
      </c>
      <c r="AF90" s="5" t="s">
        <v>12</v>
      </c>
      <c r="AG90" s="5" t="s">
        <v>12</v>
      </c>
      <c r="AH90" s="5" t="s">
        <v>18</v>
      </c>
      <c r="AI90" s="5" t="s">
        <v>13</v>
      </c>
      <c r="AJ90" s="5" t="s">
        <v>18</v>
      </c>
      <c r="AK90" s="5">
        <v>43</v>
      </c>
    </row>
    <row r="91" spans="1:41" x14ac:dyDescent="0.25">
      <c r="A91" s="34" t="s">
        <v>6</v>
      </c>
      <c r="B91" s="34" t="s">
        <v>7</v>
      </c>
      <c r="C91" s="34" t="s">
        <v>8</v>
      </c>
      <c r="D91" s="34" t="s">
        <v>218</v>
      </c>
      <c r="E91" s="34" t="s">
        <v>33</v>
      </c>
      <c r="F91" s="34" t="s">
        <v>10</v>
      </c>
      <c r="S91" s="5">
        <v>0.245</v>
      </c>
      <c r="T91" s="5">
        <v>7.32</v>
      </c>
      <c r="U91" s="5">
        <v>21.266999999999999</v>
      </c>
      <c r="V91" s="5">
        <v>49.578000000000003</v>
      </c>
      <c r="W91" s="5">
        <v>24.427</v>
      </c>
      <c r="X91" s="5">
        <v>70.61</v>
      </c>
      <c r="Y91" s="5">
        <v>33.268999999999998</v>
      </c>
      <c r="AC91" s="5">
        <v>2E-3</v>
      </c>
      <c r="AG91" s="5">
        <v>3.0000000000000001E-3</v>
      </c>
      <c r="AK91" s="5">
        <v>44</v>
      </c>
      <c r="AM91" s="13">
        <f>+AO91/$AO$3</f>
        <v>2.4227883406087889E-4</v>
      </c>
      <c r="AN91" s="7">
        <f>IF(AK91=1,AM91,AM91+AN89)</f>
        <v>0.99759456442189265</v>
      </c>
      <c r="AO91" s="5">
        <f>SUM(G91:AJ91)</f>
        <v>206.721</v>
      </c>
    </row>
    <row r="92" spans="1:41" x14ac:dyDescent="0.25">
      <c r="A92" s="34" t="s">
        <v>6</v>
      </c>
      <c r="B92" s="34" t="s">
        <v>7</v>
      </c>
      <c r="C92" s="34" t="s">
        <v>8</v>
      </c>
      <c r="D92" s="34" t="s">
        <v>218</v>
      </c>
      <c r="E92" s="34" t="s">
        <v>33</v>
      </c>
      <c r="F92" s="34" t="s">
        <v>11</v>
      </c>
      <c r="S92" s="5" t="s">
        <v>15</v>
      </c>
      <c r="T92" s="5" t="s">
        <v>15</v>
      </c>
      <c r="U92" s="5" t="s">
        <v>15</v>
      </c>
      <c r="V92" s="5">
        <v>-1</v>
      </c>
      <c r="W92" s="5" t="s">
        <v>15</v>
      </c>
      <c r="X92" s="5" t="s">
        <v>15</v>
      </c>
      <c r="Y92" s="5">
        <v>-1</v>
      </c>
      <c r="AC92" s="5" t="s">
        <v>15</v>
      </c>
      <c r="AG92" s="5" t="s">
        <v>15</v>
      </c>
      <c r="AK92" s="5">
        <v>44</v>
      </c>
    </row>
    <row r="93" spans="1:41" x14ac:dyDescent="0.25">
      <c r="A93" s="34" t="s">
        <v>6</v>
      </c>
      <c r="B93" s="34" t="s">
        <v>7</v>
      </c>
      <c r="C93" s="34" t="s">
        <v>8</v>
      </c>
      <c r="D93" s="34" t="s">
        <v>217</v>
      </c>
      <c r="E93" s="34" t="s">
        <v>22</v>
      </c>
      <c r="F93" s="34" t="s">
        <v>10</v>
      </c>
      <c r="G93" s="5">
        <v>2</v>
      </c>
      <c r="H93" s="5">
        <v>5</v>
      </c>
      <c r="I93" s="5">
        <v>3</v>
      </c>
      <c r="J93" s="5">
        <v>31</v>
      </c>
      <c r="K93" s="5">
        <v>43.01</v>
      </c>
      <c r="L93" s="5">
        <v>40</v>
      </c>
      <c r="M93" s="5">
        <v>27.2</v>
      </c>
      <c r="N93" s="5">
        <v>0.91</v>
      </c>
      <c r="O93" s="5">
        <v>3.77</v>
      </c>
      <c r="P93" s="5">
        <v>3.04</v>
      </c>
      <c r="Q93" s="5">
        <v>0.19</v>
      </c>
      <c r="R93" s="5">
        <v>4.8650000000000002</v>
      </c>
      <c r="S93" s="5">
        <v>5.9649999999999999</v>
      </c>
      <c r="T93" s="5">
        <v>2.0739999999999998</v>
      </c>
      <c r="U93" s="5">
        <v>1.0389999999999999</v>
      </c>
      <c r="V93" s="5">
        <v>2.2320000000000002</v>
      </c>
      <c r="W93" s="5">
        <v>5.6420000000000003</v>
      </c>
      <c r="X93" s="5">
        <v>0.498</v>
      </c>
      <c r="Y93" s="5">
        <v>0.184</v>
      </c>
      <c r="Z93" s="5">
        <v>5.7729999999999997</v>
      </c>
      <c r="AA93" s="5">
        <v>1.9E-2</v>
      </c>
      <c r="AB93" s="5">
        <v>3.5670000000000002</v>
      </c>
      <c r="AC93" s="5">
        <v>0.49</v>
      </c>
      <c r="AD93" s="5">
        <v>3.302</v>
      </c>
      <c r="AE93" s="5">
        <v>0.19500000000000001</v>
      </c>
      <c r="AF93" s="5">
        <v>0.499</v>
      </c>
      <c r="AG93" s="5">
        <v>0.25800000000000001</v>
      </c>
      <c r="AI93" s="5">
        <v>5.3999999999999999E-2</v>
      </c>
      <c r="AJ93" s="5">
        <v>4.8000000000000001E-2</v>
      </c>
      <c r="AK93" s="5">
        <v>45</v>
      </c>
      <c r="AM93" s="13">
        <f>+AO93/$AO$3</f>
        <v>2.2950745401356196E-4</v>
      </c>
      <c r="AN93" s="7">
        <f>IF(AK93=1,AM93,AM93+AN91)</f>
        <v>0.99782407187590616</v>
      </c>
      <c r="AO93" s="5">
        <f>SUM(G93:AJ93)</f>
        <v>195.82399999999998</v>
      </c>
    </row>
    <row r="94" spans="1:41" x14ac:dyDescent="0.25">
      <c r="A94" s="34" t="s">
        <v>6</v>
      </c>
      <c r="B94" s="34" t="s">
        <v>7</v>
      </c>
      <c r="C94" s="34" t="s">
        <v>8</v>
      </c>
      <c r="D94" s="34" t="s">
        <v>217</v>
      </c>
      <c r="E94" s="34" t="s">
        <v>22</v>
      </c>
      <c r="F94" s="34" t="s">
        <v>11</v>
      </c>
      <c r="G94" s="5" t="s">
        <v>13</v>
      </c>
      <c r="H94" s="5" t="s">
        <v>13</v>
      </c>
      <c r="I94" s="5" t="s">
        <v>13</v>
      </c>
      <c r="J94" s="5" t="s">
        <v>13</v>
      </c>
      <c r="K94" s="5" t="s">
        <v>13</v>
      </c>
      <c r="L94" s="5" t="s">
        <v>13</v>
      </c>
      <c r="M94" s="5">
        <v>-1</v>
      </c>
      <c r="N94" s="5" t="s">
        <v>23</v>
      </c>
      <c r="O94" s="5">
        <v>-1</v>
      </c>
      <c r="P94" s="5">
        <v>-1</v>
      </c>
      <c r="Q94" s="5" t="s">
        <v>15</v>
      </c>
      <c r="R94" s="5" t="s">
        <v>15</v>
      </c>
      <c r="S94" s="5">
        <v>-1</v>
      </c>
      <c r="T94" s="5">
        <v>-1</v>
      </c>
      <c r="U94" s="5">
        <v>-1</v>
      </c>
      <c r="V94" s="5">
        <v>-1</v>
      </c>
      <c r="W94" s="5">
        <v>-1</v>
      </c>
      <c r="X94" s="5">
        <v>-1</v>
      </c>
      <c r="Y94" s="5" t="s">
        <v>17</v>
      </c>
      <c r="Z94" s="5" t="s">
        <v>17</v>
      </c>
      <c r="AA94" s="5" t="s">
        <v>17</v>
      </c>
      <c r="AB94" s="5" t="s">
        <v>17</v>
      </c>
      <c r="AC94" s="5" t="s">
        <v>17</v>
      </c>
      <c r="AD94" s="5" t="s">
        <v>17</v>
      </c>
      <c r="AE94" s="5" t="s">
        <v>17</v>
      </c>
      <c r="AF94" s="5" t="s">
        <v>17</v>
      </c>
      <c r="AG94" s="5" t="s">
        <v>17</v>
      </c>
      <c r="AH94" s="5" t="s">
        <v>17</v>
      </c>
      <c r="AI94" s="5" t="s">
        <v>17</v>
      </c>
      <c r="AJ94" s="5" t="s">
        <v>17</v>
      </c>
      <c r="AK94" s="5">
        <v>45</v>
      </c>
    </row>
    <row r="95" spans="1:41" x14ac:dyDescent="0.25">
      <c r="A95" s="34" t="s">
        <v>6</v>
      </c>
      <c r="B95" s="34" t="s">
        <v>7</v>
      </c>
      <c r="C95" s="34" t="s">
        <v>30</v>
      </c>
      <c r="D95" s="34" t="s">
        <v>220</v>
      </c>
      <c r="E95" s="34" t="s">
        <v>14</v>
      </c>
      <c r="F95" s="34" t="s">
        <v>10</v>
      </c>
      <c r="P95" s="5">
        <v>2.2999999999999998</v>
      </c>
      <c r="Q95" s="5">
        <v>10.103999999999999</v>
      </c>
      <c r="S95" s="5">
        <v>1.5649999999999999</v>
      </c>
      <c r="T95" s="5">
        <v>2.2090000000000001</v>
      </c>
      <c r="U95" s="5">
        <v>2.0910000000000002</v>
      </c>
      <c r="V95" s="5">
        <v>2.3959999999999999</v>
      </c>
      <c r="X95" s="5">
        <v>129.61500000000001</v>
      </c>
      <c r="Y95" s="5">
        <v>1.55</v>
      </c>
      <c r="Z95" s="5">
        <v>2.9380000000000002</v>
      </c>
      <c r="AA95" s="5">
        <v>2.181</v>
      </c>
      <c r="AC95" s="5">
        <v>0.189</v>
      </c>
      <c r="AD95" s="5">
        <v>1.9850000000000001</v>
      </c>
      <c r="AE95" s="5">
        <v>1.36</v>
      </c>
      <c r="AG95" s="5">
        <v>0.66300000000000003</v>
      </c>
      <c r="AH95" s="5">
        <v>0.30399999999999999</v>
      </c>
      <c r="AI95" s="5">
        <v>0.32300000000000001</v>
      </c>
      <c r="AJ95" s="5">
        <v>0.25900000000000001</v>
      </c>
      <c r="AK95" s="5">
        <v>46</v>
      </c>
      <c r="AM95" s="13">
        <f>+AO95/$AO$3</f>
        <v>1.8990293216728023E-4</v>
      </c>
      <c r="AN95" s="7">
        <f>IF(AK95=1,AM95,AM95+AN93)</f>
        <v>0.99801397480807341</v>
      </c>
      <c r="AO95" s="5">
        <f>SUM(G95:AJ95)</f>
        <v>162.03200000000004</v>
      </c>
    </row>
    <row r="96" spans="1:41" x14ac:dyDescent="0.25">
      <c r="A96" s="34" t="s">
        <v>6</v>
      </c>
      <c r="B96" s="34" t="s">
        <v>7</v>
      </c>
      <c r="C96" s="34" t="s">
        <v>30</v>
      </c>
      <c r="D96" s="34" t="s">
        <v>220</v>
      </c>
      <c r="E96" s="34" t="s">
        <v>14</v>
      </c>
      <c r="F96" s="34" t="s">
        <v>11</v>
      </c>
      <c r="P96" s="5">
        <v>-1</v>
      </c>
      <c r="Q96" s="5">
        <v>-1</v>
      </c>
      <c r="S96" s="5">
        <v>-1</v>
      </c>
      <c r="T96" s="5">
        <v>-1</v>
      </c>
      <c r="U96" s="5">
        <v>-1</v>
      </c>
      <c r="V96" s="5">
        <v>-1</v>
      </c>
      <c r="X96" s="5">
        <v>-1</v>
      </c>
      <c r="Y96" s="5">
        <v>-1</v>
      </c>
      <c r="Z96" s="5">
        <v>-1</v>
      </c>
      <c r="AA96" s="5">
        <v>-1</v>
      </c>
      <c r="AC96" s="5">
        <v>-1</v>
      </c>
      <c r="AD96" s="5">
        <v>-1</v>
      </c>
      <c r="AE96" s="5">
        <v>-1</v>
      </c>
      <c r="AG96" s="5">
        <v>-1</v>
      </c>
      <c r="AH96" s="5">
        <v>-1</v>
      </c>
      <c r="AI96" s="5">
        <v>-1</v>
      </c>
      <c r="AJ96" s="5">
        <v>-1</v>
      </c>
      <c r="AK96" s="5">
        <v>46</v>
      </c>
    </row>
    <row r="97" spans="1:41" x14ac:dyDescent="0.25">
      <c r="A97" s="34" t="s">
        <v>6</v>
      </c>
      <c r="B97" s="34" t="s">
        <v>7</v>
      </c>
      <c r="C97" s="34" t="s">
        <v>8</v>
      </c>
      <c r="D97" s="34" t="s">
        <v>160</v>
      </c>
      <c r="E97" s="34" t="s">
        <v>28</v>
      </c>
      <c r="F97" s="34" t="s">
        <v>10</v>
      </c>
      <c r="Z97" s="5">
        <v>145.86699999999999</v>
      </c>
      <c r="AK97" s="5">
        <v>47</v>
      </c>
      <c r="AM97" s="13">
        <f>+AO97/$AO$3</f>
        <v>1.7095740968725101E-4</v>
      </c>
      <c r="AN97" s="7">
        <f>IF(AK97=1,AM97,AM97+AN95)</f>
        <v>0.99818493221776061</v>
      </c>
      <c r="AO97" s="5">
        <f>SUM(G97:AJ97)</f>
        <v>145.86699999999999</v>
      </c>
    </row>
    <row r="98" spans="1:41" x14ac:dyDescent="0.25">
      <c r="A98" s="34" t="s">
        <v>6</v>
      </c>
      <c r="B98" s="34" t="s">
        <v>7</v>
      </c>
      <c r="C98" s="34" t="s">
        <v>8</v>
      </c>
      <c r="D98" s="34" t="s">
        <v>160</v>
      </c>
      <c r="E98" s="34" t="s">
        <v>28</v>
      </c>
      <c r="F98" s="34" t="s">
        <v>11</v>
      </c>
      <c r="Z98" s="5" t="s">
        <v>15</v>
      </c>
      <c r="AK98" s="5">
        <v>47</v>
      </c>
    </row>
    <row r="99" spans="1:41" x14ac:dyDescent="0.25">
      <c r="A99" s="34" t="s">
        <v>6</v>
      </c>
      <c r="B99" s="34" t="s">
        <v>7</v>
      </c>
      <c r="C99" s="34" t="s">
        <v>8</v>
      </c>
      <c r="D99" s="34" t="s">
        <v>35</v>
      </c>
      <c r="E99" s="34" t="s">
        <v>28</v>
      </c>
      <c r="F99" s="34" t="s">
        <v>10</v>
      </c>
      <c r="H99" s="5">
        <v>13.92</v>
      </c>
      <c r="AC99" s="5">
        <v>102.82599999999999</v>
      </c>
      <c r="AK99" s="5">
        <v>48</v>
      </c>
      <c r="AM99" s="13">
        <f>+AO99/$AO$3</f>
        <v>1.3682734101165997E-4</v>
      </c>
      <c r="AN99" s="7">
        <f>IF(AK99=1,AM99,AM99+AN97)</f>
        <v>0.99832175955877223</v>
      </c>
      <c r="AO99" s="5">
        <f>SUM(G99:AJ99)</f>
        <v>116.746</v>
      </c>
    </row>
    <row r="100" spans="1:41" x14ac:dyDescent="0.25">
      <c r="A100" s="34" t="s">
        <v>6</v>
      </c>
      <c r="B100" s="34" t="s">
        <v>7</v>
      </c>
      <c r="C100" s="34" t="s">
        <v>8</v>
      </c>
      <c r="D100" s="34" t="s">
        <v>35</v>
      </c>
      <c r="E100" s="34" t="s">
        <v>28</v>
      </c>
      <c r="F100" s="34" t="s">
        <v>11</v>
      </c>
      <c r="H100" s="5" t="s">
        <v>15</v>
      </c>
      <c r="I100" s="5" t="s">
        <v>15</v>
      </c>
      <c r="J100" s="5" t="s">
        <v>24</v>
      </c>
      <c r="AA100" s="5" t="s">
        <v>18</v>
      </c>
      <c r="AC100" s="5" t="s">
        <v>18</v>
      </c>
      <c r="AK100" s="5">
        <v>48</v>
      </c>
    </row>
    <row r="101" spans="1:41" x14ac:dyDescent="0.25">
      <c r="A101" s="34" t="s">
        <v>6</v>
      </c>
      <c r="B101" s="34" t="s">
        <v>7</v>
      </c>
      <c r="C101" s="34" t="s">
        <v>8</v>
      </c>
      <c r="D101" s="34" t="s">
        <v>38</v>
      </c>
      <c r="E101" s="34" t="s">
        <v>26</v>
      </c>
      <c r="F101" s="34" t="s">
        <v>10</v>
      </c>
      <c r="K101" s="5">
        <v>1</v>
      </c>
      <c r="L101" s="5">
        <v>0.42699999999999999</v>
      </c>
      <c r="M101" s="5">
        <v>2</v>
      </c>
      <c r="N101" s="5">
        <v>6.8769999999999998</v>
      </c>
      <c r="O101" s="5">
        <v>4.05</v>
      </c>
      <c r="P101" s="5">
        <v>12.156000000000001</v>
      </c>
      <c r="Q101" s="5">
        <v>18.292999999999999</v>
      </c>
      <c r="R101" s="5">
        <v>0.875</v>
      </c>
      <c r="S101" s="5">
        <v>11.442</v>
      </c>
      <c r="T101" s="5">
        <v>12.723000000000001</v>
      </c>
      <c r="U101" s="5">
        <v>5.0869999999999997</v>
      </c>
      <c r="V101" s="5">
        <v>4.8620000000000001</v>
      </c>
      <c r="W101" s="5">
        <v>1.1479999999999999</v>
      </c>
      <c r="X101" s="5">
        <v>0.19700000000000001</v>
      </c>
      <c r="Y101" s="5">
        <v>5.1180000000000003</v>
      </c>
      <c r="Z101" s="5">
        <v>6.4939999999999998</v>
      </c>
      <c r="AA101" s="5">
        <v>2.0649999999999999</v>
      </c>
      <c r="AB101" s="5">
        <v>5.6840000000000002</v>
      </c>
      <c r="AC101" s="5">
        <v>1.3089999999999999</v>
      </c>
      <c r="AD101" s="5">
        <v>1.554</v>
      </c>
      <c r="AE101" s="5">
        <v>1.0409999999999999</v>
      </c>
      <c r="AF101" s="5">
        <v>1.0289999999999999</v>
      </c>
      <c r="AG101" s="5">
        <v>0.21</v>
      </c>
      <c r="AH101" s="5">
        <v>0.23499999999999999</v>
      </c>
      <c r="AI101" s="5">
        <v>0.58499999999999996</v>
      </c>
      <c r="AJ101" s="5">
        <v>2.798</v>
      </c>
      <c r="AK101" s="5">
        <v>49</v>
      </c>
      <c r="AM101" s="13">
        <f>+AO101/$AO$3</f>
        <v>1.2805251102044571E-4</v>
      </c>
      <c r="AN101" s="7">
        <f>IF(AK101=1,AM101,AM101+AN99)</f>
        <v>0.99844981206979266</v>
      </c>
      <c r="AO101" s="5">
        <f>SUM(G101:AJ101)</f>
        <v>109.25899999999997</v>
      </c>
    </row>
    <row r="102" spans="1:41" x14ac:dyDescent="0.25">
      <c r="A102" s="34" t="s">
        <v>6</v>
      </c>
      <c r="B102" s="34" t="s">
        <v>7</v>
      </c>
      <c r="C102" s="34" t="s">
        <v>8</v>
      </c>
      <c r="D102" s="34" t="s">
        <v>38</v>
      </c>
      <c r="E102" s="34" t="s">
        <v>26</v>
      </c>
      <c r="F102" s="34" t="s">
        <v>11</v>
      </c>
      <c r="K102" s="5" t="s">
        <v>15</v>
      </c>
      <c r="L102" s="5" t="s">
        <v>15</v>
      </c>
      <c r="M102" s="5" t="s">
        <v>13</v>
      </c>
      <c r="N102" s="5" t="s">
        <v>15</v>
      </c>
      <c r="O102" s="5" t="s">
        <v>15</v>
      </c>
      <c r="P102" s="5" t="s">
        <v>15</v>
      </c>
      <c r="Q102" s="5" t="s">
        <v>15</v>
      </c>
      <c r="R102" s="5" t="s">
        <v>15</v>
      </c>
      <c r="S102" s="5" t="s">
        <v>15</v>
      </c>
      <c r="T102" s="5" t="s">
        <v>15</v>
      </c>
      <c r="U102" s="5" t="s">
        <v>15</v>
      </c>
      <c r="V102" s="5" t="s">
        <v>15</v>
      </c>
      <c r="W102" s="5" t="s">
        <v>13</v>
      </c>
      <c r="X102" s="5" t="s">
        <v>15</v>
      </c>
      <c r="Y102" s="5" t="s">
        <v>12</v>
      </c>
      <c r="Z102" s="5" t="s">
        <v>12</v>
      </c>
      <c r="AA102" s="5" t="s">
        <v>12</v>
      </c>
      <c r="AB102" s="5" t="s">
        <v>12</v>
      </c>
      <c r="AC102" s="5" t="s">
        <v>12</v>
      </c>
      <c r="AD102" s="5" t="s">
        <v>12</v>
      </c>
      <c r="AE102" s="5" t="s">
        <v>12</v>
      </c>
      <c r="AF102" s="5" t="s">
        <v>12</v>
      </c>
      <c r="AG102" s="5" t="s">
        <v>18</v>
      </c>
      <c r="AH102" s="5" t="s">
        <v>15</v>
      </c>
      <c r="AI102" s="5" t="s">
        <v>18</v>
      </c>
      <c r="AJ102" s="5" t="s">
        <v>18</v>
      </c>
      <c r="AK102" s="5">
        <v>49</v>
      </c>
    </row>
    <row r="103" spans="1:41" x14ac:dyDescent="0.25">
      <c r="A103" s="34" t="s">
        <v>6</v>
      </c>
      <c r="B103" s="34" t="s">
        <v>7</v>
      </c>
      <c r="C103" s="34" t="s">
        <v>8</v>
      </c>
      <c r="D103" s="34" t="s">
        <v>87</v>
      </c>
      <c r="E103" s="34" t="s">
        <v>22</v>
      </c>
      <c r="F103" s="34" t="s">
        <v>10</v>
      </c>
      <c r="AD103" s="5">
        <v>12.07</v>
      </c>
      <c r="AE103" s="5">
        <v>89.542000000000002</v>
      </c>
      <c r="AF103" s="5">
        <v>2.899</v>
      </c>
      <c r="AK103" s="5">
        <v>50</v>
      </c>
      <c r="AM103" s="13">
        <f>+AO103/$AO$3</f>
        <v>1.2248781317106879E-4</v>
      </c>
      <c r="AN103" s="7">
        <f>IF(AK103=1,AM103,AM103+AN101)</f>
        <v>0.9985722998829637</v>
      </c>
      <c r="AO103" s="5">
        <f>SUM(G103:AJ103)</f>
        <v>104.511</v>
      </c>
    </row>
    <row r="104" spans="1:41" x14ac:dyDescent="0.25">
      <c r="A104" s="34" t="s">
        <v>6</v>
      </c>
      <c r="B104" s="34" t="s">
        <v>7</v>
      </c>
      <c r="C104" s="34" t="s">
        <v>8</v>
      </c>
      <c r="D104" s="34" t="s">
        <v>87</v>
      </c>
      <c r="E104" s="34" t="s">
        <v>22</v>
      </c>
      <c r="F104" s="34" t="s">
        <v>11</v>
      </c>
      <c r="AD104" s="5">
        <v>-1</v>
      </c>
      <c r="AE104" s="5">
        <v>-1</v>
      </c>
      <c r="AF104" s="5">
        <v>-1</v>
      </c>
      <c r="AK104" s="5">
        <v>50</v>
      </c>
    </row>
    <row r="105" spans="1:41" x14ac:dyDescent="0.25">
      <c r="A105" s="34" t="s">
        <v>6</v>
      </c>
      <c r="B105" s="34" t="s">
        <v>7</v>
      </c>
      <c r="C105" s="34" t="s">
        <v>8</v>
      </c>
      <c r="D105" s="34" t="s">
        <v>37</v>
      </c>
      <c r="E105" s="34" t="s">
        <v>28</v>
      </c>
      <c r="F105" s="34" t="s">
        <v>10</v>
      </c>
      <c r="AE105" s="5">
        <v>15</v>
      </c>
      <c r="AF105" s="5">
        <v>15</v>
      </c>
      <c r="AG105" s="5">
        <v>18</v>
      </c>
      <c r="AH105" s="5">
        <v>20</v>
      </c>
      <c r="AI105" s="5">
        <v>27.6</v>
      </c>
      <c r="AK105" s="5">
        <v>51</v>
      </c>
      <c r="AM105" s="13">
        <f>+AO105/$AO$3</f>
        <v>1.120440426285671E-4</v>
      </c>
      <c r="AN105" s="7">
        <f>IF(AK105=1,AM105,AM105+AN103)</f>
        <v>0.99868434392559224</v>
      </c>
      <c r="AO105" s="5">
        <f>SUM(G105:AJ105)</f>
        <v>95.6</v>
      </c>
    </row>
    <row r="106" spans="1:41" x14ac:dyDescent="0.25">
      <c r="A106" s="34" t="s">
        <v>6</v>
      </c>
      <c r="B106" s="34" t="s">
        <v>7</v>
      </c>
      <c r="C106" s="34" t="s">
        <v>8</v>
      </c>
      <c r="D106" s="34" t="s">
        <v>37</v>
      </c>
      <c r="E106" s="34" t="s">
        <v>28</v>
      </c>
      <c r="F106" s="34" t="s">
        <v>11</v>
      </c>
      <c r="AE106" s="5">
        <v>-1</v>
      </c>
      <c r="AF106" s="5">
        <v>-1</v>
      </c>
      <c r="AG106" s="5">
        <v>-1</v>
      </c>
      <c r="AH106" s="5">
        <v>-1</v>
      </c>
      <c r="AI106" s="5">
        <v>-1</v>
      </c>
      <c r="AK106" s="5">
        <v>51</v>
      </c>
    </row>
    <row r="107" spans="1:41" x14ac:dyDescent="0.25">
      <c r="A107" s="34" t="s">
        <v>6</v>
      </c>
      <c r="B107" s="34" t="s">
        <v>7</v>
      </c>
      <c r="C107" s="34" t="s">
        <v>8</v>
      </c>
      <c r="D107" s="34" t="s">
        <v>42</v>
      </c>
      <c r="E107" s="34" t="s">
        <v>21</v>
      </c>
      <c r="F107" s="34" t="s">
        <v>10</v>
      </c>
      <c r="O107" s="5">
        <v>90.876000000000005</v>
      </c>
      <c r="AK107" s="5">
        <v>52</v>
      </c>
      <c r="AM107" s="13">
        <f>+AO107/$AO$3</f>
        <v>1.0650747299072871E-4</v>
      </c>
      <c r="AN107" s="7">
        <f>IF(AK107=1,AM107,AM107+AN105)</f>
        <v>0.99879085139858292</v>
      </c>
      <c r="AO107" s="5">
        <f>SUM(G107:AJ107)</f>
        <v>90.876000000000005</v>
      </c>
    </row>
    <row r="108" spans="1:41" x14ac:dyDescent="0.25">
      <c r="A108" s="34" t="s">
        <v>6</v>
      </c>
      <c r="B108" s="34" t="s">
        <v>7</v>
      </c>
      <c r="C108" s="34" t="s">
        <v>8</v>
      </c>
      <c r="D108" s="34" t="s">
        <v>42</v>
      </c>
      <c r="E108" s="34" t="s">
        <v>21</v>
      </c>
      <c r="F108" s="34" t="s">
        <v>11</v>
      </c>
      <c r="O108" s="5" t="s">
        <v>15</v>
      </c>
      <c r="AK108" s="5">
        <v>52</v>
      </c>
    </row>
    <row r="109" spans="1:41" x14ac:dyDescent="0.25">
      <c r="A109" s="34" t="s">
        <v>6</v>
      </c>
      <c r="B109" s="34" t="s">
        <v>7</v>
      </c>
      <c r="C109" s="34" t="s">
        <v>8</v>
      </c>
      <c r="D109" s="34" t="s">
        <v>27</v>
      </c>
      <c r="E109" s="34" t="s">
        <v>9</v>
      </c>
      <c r="F109" s="34" t="s">
        <v>10</v>
      </c>
      <c r="O109" s="5">
        <v>52</v>
      </c>
      <c r="U109" s="5">
        <v>25.9</v>
      </c>
      <c r="V109" s="5">
        <v>4.9000000000000004</v>
      </c>
      <c r="X109" s="5">
        <v>6.4</v>
      </c>
      <c r="AK109" s="5">
        <v>53</v>
      </c>
      <c r="AM109" s="13">
        <f>+AO109/$AO$3</f>
        <v>1.0454318621828648E-4</v>
      </c>
      <c r="AN109" s="7">
        <f>IF(AK109=1,AM109,AM109+AN107)</f>
        <v>0.99889539458480126</v>
      </c>
      <c r="AO109" s="5">
        <f>SUM(G109:AJ109)</f>
        <v>89.200000000000017</v>
      </c>
    </row>
    <row r="110" spans="1:41" x14ac:dyDescent="0.25">
      <c r="A110" s="34" t="s">
        <v>6</v>
      </c>
      <c r="B110" s="34" t="s">
        <v>7</v>
      </c>
      <c r="C110" s="34" t="s">
        <v>8</v>
      </c>
      <c r="D110" s="34" t="s">
        <v>27</v>
      </c>
      <c r="E110" s="34" t="s">
        <v>9</v>
      </c>
      <c r="F110" s="34" t="s">
        <v>11</v>
      </c>
      <c r="N110" s="5" t="s">
        <v>15</v>
      </c>
      <c r="O110" s="5" t="s">
        <v>15</v>
      </c>
      <c r="Q110" s="5" t="s">
        <v>13</v>
      </c>
      <c r="U110" s="5" t="s">
        <v>15</v>
      </c>
      <c r="V110" s="5" t="s">
        <v>15</v>
      </c>
      <c r="X110" s="5" t="s">
        <v>15</v>
      </c>
      <c r="AK110" s="5">
        <v>53</v>
      </c>
    </row>
    <row r="111" spans="1:41" x14ac:dyDescent="0.25">
      <c r="A111" s="34" t="s">
        <v>6</v>
      </c>
      <c r="B111" s="34" t="s">
        <v>7</v>
      </c>
      <c r="C111" s="34" t="s">
        <v>8</v>
      </c>
      <c r="D111" s="34" t="s">
        <v>217</v>
      </c>
      <c r="E111" s="34" t="s">
        <v>33</v>
      </c>
      <c r="F111" s="34" t="s">
        <v>10</v>
      </c>
      <c r="G111" s="5">
        <v>2</v>
      </c>
      <c r="H111" s="5">
        <v>8</v>
      </c>
      <c r="I111" s="5">
        <v>1E-3</v>
      </c>
      <c r="J111" s="5">
        <v>2</v>
      </c>
      <c r="K111" s="5">
        <v>5</v>
      </c>
      <c r="M111" s="5">
        <v>5.0199999999999996</v>
      </c>
      <c r="N111" s="5">
        <v>7.94</v>
      </c>
      <c r="O111" s="5">
        <v>3.89</v>
      </c>
      <c r="P111" s="5">
        <v>7</v>
      </c>
      <c r="Q111" s="5">
        <v>4.2300000000000004</v>
      </c>
      <c r="R111" s="5">
        <v>8.2479999999999993</v>
      </c>
      <c r="S111" s="5">
        <v>4.181</v>
      </c>
      <c r="T111" s="5">
        <v>3.0449999999999999</v>
      </c>
      <c r="U111" s="5">
        <v>5.6189999999999998</v>
      </c>
      <c r="V111" s="5">
        <v>0.65300000000000002</v>
      </c>
      <c r="W111" s="5">
        <v>0.51800000000000002</v>
      </c>
      <c r="X111" s="5">
        <v>1.927</v>
      </c>
      <c r="Y111" s="5">
        <v>1.7889999999999999</v>
      </c>
      <c r="Z111" s="5">
        <v>1.0469999999999999</v>
      </c>
      <c r="AA111" s="5">
        <v>2.2789999999999999</v>
      </c>
      <c r="AB111" s="5">
        <v>2.2930000000000001</v>
      </c>
      <c r="AC111" s="5">
        <v>2.6760000000000002</v>
      </c>
      <c r="AD111" s="5">
        <v>0.84799999999999998</v>
      </c>
      <c r="AE111" s="5">
        <v>0.11799999999999999</v>
      </c>
      <c r="AF111" s="5">
        <v>0.161</v>
      </c>
      <c r="AG111" s="5">
        <v>0.48399999999999999</v>
      </c>
      <c r="AH111" s="5">
        <v>2.4329999999999998</v>
      </c>
      <c r="AI111" s="5">
        <v>1.514</v>
      </c>
      <c r="AJ111" s="5">
        <v>0.66200000000000003</v>
      </c>
      <c r="AK111" s="5">
        <v>54</v>
      </c>
      <c r="AM111" s="13">
        <f>+AO111/$AO$3</f>
        <v>1.0029582627596505E-4</v>
      </c>
      <c r="AN111" s="7">
        <f>IF(AK111=1,AM111,AM111+AN109)</f>
        <v>0.99899569041107728</v>
      </c>
      <c r="AO111" s="5">
        <f>SUM(G111:AJ111)</f>
        <v>85.576000000000008</v>
      </c>
    </row>
    <row r="112" spans="1:41" x14ac:dyDescent="0.25">
      <c r="A112" s="34" t="s">
        <v>6</v>
      </c>
      <c r="B112" s="34" t="s">
        <v>7</v>
      </c>
      <c r="C112" s="34" t="s">
        <v>8</v>
      </c>
      <c r="D112" s="34" t="s">
        <v>217</v>
      </c>
      <c r="E112" s="34" t="s">
        <v>33</v>
      </c>
      <c r="F112" s="34" t="s">
        <v>11</v>
      </c>
      <c r="G112" s="5">
        <v>-1</v>
      </c>
      <c r="H112" s="5">
        <v>-1</v>
      </c>
      <c r="I112" s="5">
        <v>-1</v>
      </c>
      <c r="J112" s="5">
        <v>-1</v>
      </c>
      <c r="K112" s="5" t="s">
        <v>24</v>
      </c>
      <c r="L112" s="5" t="s">
        <v>24</v>
      </c>
      <c r="M112" s="5">
        <v>-1</v>
      </c>
      <c r="N112" s="5" t="s">
        <v>23</v>
      </c>
      <c r="O112" s="5" t="s">
        <v>17</v>
      </c>
      <c r="P112" s="5" t="s">
        <v>23</v>
      </c>
      <c r="Q112" s="5" t="s">
        <v>23</v>
      </c>
      <c r="R112" s="5" t="s">
        <v>23</v>
      </c>
      <c r="S112" s="5" t="s">
        <v>23</v>
      </c>
      <c r="T112" s="5" t="s">
        <v>23</v>
      </c>
      <c r="U112" s="5" t="s">
        <v>23</v>
      </c>
      <c r="V112" s="5" t="s">
        <v>17</v>
      </c>
      <c r="W112" s="5">
        <v>-1</v>
      </c>
      <c r="X112" s="5">
        <v>-1</v>
      </c>
      <c r="Y112" s="5" t="s">
        <v>17</v>
      </c>
      <c r="Z112" s="5" t="s">
        <v>17</v>
      </c>
      <c r="AA112" s="5" t="s">
        <v>17</v>
      </c>
      <c r="AB112" s="5" t="s">
        <v>17</v>
      </c>
      <c r="AC112" s="5" t="s">
        <v>23</v>
      </c>
      <c r="AD112" s="5" t="s">
        <v>23</v>
      </c>
      <c r="AE112" s="5" t="s">
        <v>17</v>
      </c>
      <c r="AF112" s="5" t="s">
        <v>17</v>
      </c>
      <c r="AG112" s="5" t="s">
        <v>17</v>
      </c>
      <c r="AH112" s="5" t="s">
        <v>17</v>
      </c>
      <c r="AI112" s="5" t="s">
        <v>23</v>
      </c>
      <c r="AJ112" s="5" t="s">
        <v>17</v>
      </c>
      <c r="AK112" s="5">
        <v>54</v>
      </c>
    </row>
    <row r="113" spans="1:41" x14ac:dyDescent="0.25">
      <c r="A113" s="34" t="s">
        <v>6</v>
      </c>
      <c r="B113" s="34" t="s">
        <v>7</v>
      </c>
      <c r="C113" s="34" t="s">
        <v>8</v>
      </c>
      <c r="D113" s="34" t="s">
        <v>37</v>
      </c>
      <c r="E113" s="34" t="s">
        <v>33</v>
      </c>
      <c r="F113" s="34" t="s">
        <v>10</v>
      </c>
      <c r="AD113" s="5">
        <v>14</v>
      </c>
      <c r="AG113" s="5">
        <v>2</v>
      </c>
      <c r="AH113" s="5">
        <v>3</v>
      </c>
      <c r="AI113" s="5">
        <v>4.0999999999999996</v>
      </c>
      <c r="AJ113" s="5">
        <v>60</v>
      </c>
      <c r="AK113" s="5">
        <v>55</v>
      </c>
      <c r="AM113" s="13">
        <f>+AO113/$AO$3</f>
        <v>9.7393932452237718E-5</v>
      </c>
      <c r="AN113" s="7">
        <f>IF(AK113=1,AM113,AM113+AN111)</f>
        <v>0.9990930843435295</v>
      </c>
      <c r="AO113" s="5">
        <f>SUM(G113:AJ113)</f>
        <v>83.1</v>
      </c>
    </row>
    <row r="114" spans="1:41" x14ac:dyDescent="0.25">
      <c r="A114" s="34" t="s">
        <v>6</v>
      </c>
      <c r="B114" s="34" t="s">
        <v>7</v>
      </c>
      <c r="C114" s="34" t="s">
        <v>8</v>
      </c>
      <c r="D114" s="34" t="s">
        <v>37</v>
      </c>
      <c r="E114" s="34" t="s">
        <v>33</v>
      </c>
      <c r="F114" s="34" t="s">
        <v>11</v>
      </c>
      <c r="AD114" s="5">
        <v>-1</v>
      </c>
      <c r="AG114" s="5">
        <v>-1</v>
      </c>
      <c r="AH114" s="5">
        <v>-1</v>
      </c>
      <c r="AI114" s="5">
        <v>-1</v>
      </c>
      <c r="AJ114" s="5">
        <v>-1</v>
      </c>
      <c r="AK114" s="5">
        <v>55</v>
      </c>
    </row>
    <row r="115" spans="1:41" x14ac:dyDescent="0.25">
      <c r="A115" s="34" t="s">
        <v>6</v>
      </c>
      <c r="B115" s="34" t="s">
        <v>7</v>
      </c>
      <c r="C115" s="34" t="s">
        <v>8</v>
      </c>
      <c r="D115" s="34" t="s">
        <v>27</v>
      </c>
      <c r="E115" s="34" t="s">
        <v>22</v>
      </c>
      <c r="F115" s="34" t="s">
        <v>10</v>
      </c>
      <c r="H115" s="5">
        <v>3.3460000000000001</v>
      </c>
      <c r="I115" s="5">
        <v>0.501</v>
      </c>
      <c r="J115" s="5">
        <v>8.4000000000000005E-2</v>
      </c>
      <c r="N115" s="5">
        <v>1.05</v>
      </c>
      <c r="O115" s="5">
        <v>1.1000000000000001</v>
      </c>
      <c r="P115" s="5">
        <v>1</v>
      </c>
      <c r="Q115" s="5">
        <v>0.6</v>
      </c>
      <c r="S115" s="5">
        <v>1.77</v>
      </c>
      <c r="T115" s="5">
        <v>3.6</v>
      </c>
      <c r="U115" s="5">
        <v>4.71</v>
      </c>
      <c r="V115" s="5">
        <v>8.1999999999999993</v>
      </c>
      <c r="W115" s="5">
        <v>24</v>
      </c>
      <c r="X115" s="5">
        <v>24.093</v>
      </c>
      <c r="AK115" s="5">
        <v>56</v>
      </c>
      <c r="AM115" s="13">
        <f>+AO115/$AO$3</f>
        <v>8.679194071983168E-5</v>
      </c>
      <c r="AN115" s="7">
        <f>IF(AK115=1,AM115,AM115+AN113)</f>
        <v>0.99917987628424931</v>
      </c>
      <c r="AO115" s="5">
        <f>SUM(G115:AJ115)</f>
        <v>74.054000000000002</v>
      </c>
    </row>
    <row r="116" spans="1:41" x14ac:dyDescent="0.25">
      <c r="A116" s="34" t="s">
        <v>6</v>
      </c>
      <c r="B116" s="34" t="s">
        <v>7</v>
      </c>
      <c r="C116" s="34" t="s">
        <v>8</v>
      </c>
      <c r="D116" s="34" t="s">
        <v>27</v>
      </c>
      <c r="E116" s="34" t="s">
        <v>22</v>
      </c>
      <c r="F116" s="34" t="s">
        <v>11</v>
      </c>
      <c r="H116" s="5" t="s">
        <v>15</v>
      </c>
      <c r="I116" s="5" t="s">
        <v>15</v>
      </c>
      <c r="J116" s="5" t="s">
        <v>15</v>
      </c>
      <c r="N116" s="5" t="s">
        <v>15</v>
      </c>
      <c r="O116" s="5" t="s">
        <v>15</v>
      </c>
      <c r="P116" s="5">
        <v>-1</v>
      </c>
      <c r="Q116" s="5">
        <v>-1</v>
      </c>
      <c r="S116" s="5">
        <v>-1</v>
      </c>
      <c r="T116" s="5">
        <v>-1</v>
      </c>
      <c r="U116" s="5">
        <v>-1</v>
      </c>
      <c r="V116" s="5">
        <v>-1</v>
      </c>
      <c r="W116" s="5">
        <v>-1</v>
      </c>
      <c r="X116" s="5" t="s">
        <v>15</v>
      </c>
      <c r="AK116" s="5">
        <v>56</v>
      </c>
    </row>
    <row r="117" spans="1:41" x14ac:dyDescent="0.25">
      <c r="A117" s="34" t="s">
        <v>6</v>
      </c>
      <c r="B117" s="34" t="s">
        <v>7</v>
      </c>
      <c r="C117" s="34" t="s">
        <v>8</v>
      </c>
      <c r="D117" s="34" t="s">
        <v>215</v>
      </c>
      <c r="E117" s="34" t="s">
        <v>14</v>
      </c>
      <c r="F117" s="34" t="s">
        <v>10</v>
      </c>
      <c r="O117" s="5">
        <v>38.200000000000003</v>
      </c>
      <c r="P117" s="5">
        <v>30.8</v>
      </c>
      <c r="AH117" s="5">
        <v>2.7E-2</v>
      </c>
      <c r="AK117" s="5">
        <v>57</v>
      </c>
      <c r="AM117" s="13">
        <f>+AO117/$AO$3</f>
        <v>8.0900252411319061E-5</v>
      </c>
      <c r="AN117" s="7">
        <f>IF(AK117=1,AM117,AM117+AN115)</f>
        <v>0.99926077653666068</v>
      </c>
      <c r="AO117" s="5">
        <f>SUM(G117:AJ117)</f>
        <v>69.027000000000001</v>
      </c>
    </row>
    <row r="118" spans="1:41" x14ac:dyDescent="0.25">
      <c r="A118" s="34" t="s">
        <v>6</v>
      </c>
      <c r="B118" s="34" t="s">
        <v>7</v>
      </c>
      <c r="C118" s="34" t="s">
        <v>8</v>
      </c>
      <c r="D118" s="34" t="s">
        <v>215</v>
      </c>
      <c r="E118" s="34" t="s">
        <v>14</v>
      </c>
      <c r="F118" s="34" t="s">
        <v>11</v>
      </c>
      <c r="O118" s="5">
        <v>-1</v>
      </c>
      <c r="P118" s="5" t="s">
        <v>15</v>
      </c>
      <c r="AH118" s="5" t="s">
        <v>15</v>
      </c>
      <c r="AK118" s="5">
        <v>57</v>
      </c>
    </row>
    <row r="119" spans="1:41" x14ac:dyDescent="0.25">
      <c r="A119" s="34" t="s">
        <v>6</v>
      </c>
      <c r="B119" s="34" t="s">
        <v>7</v>
      </c>
      <c r="C119" s="34" t="s">
        <v>30</v>
      </c>
      <c r="D119" s="34" t="s">
        <v>45</v>
      </c>
      <c r="E119" s="34" t="s">
        <v>21</v>
      </c>
      <c r="F119" s="34" t="s">
        <v>10</v>
      </c>
      <c r="G119" s="5">
        <v>12.551</v>
      </c>
      <c r="H119" s="5">
        <v>9.5039999999999996</v>
      </c>
      <c r="I119" s="5">
        <v>7.5190000000000001</v>
      </c>
      <c r="J119" s="5">
        <v>10.587</v>
      </c>
      <c r="K119" s="5">
        <v>3.1920000000000002</v>
      </c>
      <c r="L119" s="5">
        <v>8.0589999999999993</v>
      </c>
      <c r="M119" s="5">
        <v>12.49</v>
      </c>
      <c r="AK119" s="5">
        <v>58</v>
      </c>
      <c r="AM119" s="13">
        <f>+AO119/$AO$3</f>
        <v>7.4893707239024007E-5</v>
      </c>
      <c r="AN119" s="7">
        <f>IF(AK119=1,AM119,AM119+AN117)</f>
        <v>0.99933567024389969</v>
      </c>
      <c r="AO119" s="5">
        <f>SUM(G119:AJ119)</f>
        <v>63.902000000000001</v>
      </c>
    </row>
    <row r="120" spans="1:41" x14ac:dyDescent="0.25">
      <c r="A120" s="34" t="s">
        <v>6</v>
      </c>
      <c r="B120" s="34" t="s">
        <v>7</v>
      </c>
      <c r="C120" s="34" t="s">
        <v>30</v>
      </c>
      <c r="D120" s="34" t="s">
        <v>45</v>
      </c>
      <c r="E120" s="34" t="s">
        <v>21</v>
      </c>
      <c r="F120" s="34" t="s">
        <v>11</v>
      </c>
      <c r="G120" s="5">
        <v>-1</v>
      </c>
      <c r="H120" s="5">
        <v>-1</v>
      </c>
      <c r="I120" s="5">
        <v>-1</v>
      </c>
      <c r="J120" s="5">
        <v>-1</v>
      </c>
      <c r="K120" s="5">
        <v>-1</v>
      </c>
      <c r="L120" s="5">
        <v>-1</v>
      </c>
      <c r="M120" s="5">
        <v>-1</v>
      </c>
      <c r="AK120" s="5">
        <v>58</v>
      </c>
    </row>
    <row r="121" spans="1:41" x14ac:dyDescent="0.25">
      <c r="A121" s="34" t="s">
        <v>6</v>
      </c>
      <c r="B121" s="34" t="s">
        <v>7</v>
      </c>
      <c r="C121" s="34" t="s">
        <v>8</v>
      </c>
      <c r="D121" s="34" t="s">
        <v>38</v>
      </c>
      <c r="E121" s="34" t="s">
        <v>44</v>
      </c>
      <c r="F121" s="34" t="s">
        <v>10</v>
      </c>
      <c r="I121" s="5">
        <v>1</v>
      </c>
      <c r="J121" s="5">
        <v>10</v>
      </c>
      <c r="K121" s="5">
        <v>3</v>
      </c>
      <c r="L121" s="5">
        <v>3</v>
      </c>
      <c r="M121" s="5">
        <v>10</v>
      </c>
      <c r="N121" s="5">
        <v>11.628</v>
      </c>
      <c r="O121" s="5">
        <v>4.9580000000000002</v>
      </c>
      <c r="P121" s="5">
        <v>1.79</v>
      </c>
      <c r="Q121" s="5">
        <v>5.9189999999999996</v>
      </c>
      <c r="R121" s="5">
        <v>3.4</v>
      </c>
      <c r="S121" s="5">
        <v>0.93500000000000005</v>
      </c>
      <c r="T121" s="5">
        <v>2.3140000000000001</v>
      </c>
      <c r="U121" s="5">
        <v>0.44</v>
      </c>
      <c r="V121" s="5">
        <v>0.57499999999999996</v>
      </c>
      <c r="W121" s="5">
        <v>0.214</v>
      </c>
      <c r="X121" s="5">
        <v>5.0999999999999997E-2</v>
      </c>
      <c r="Y121" s="5">
        <v>0.32900000000000001</v>
      </c>
      <c r="Z121" s="5">
        <v>0.13800000000000001</v>
      </c>
      <c r="AA121" s="5">
        <v>0.20399999999999999</v>
      </c>
      <c r="AB121" s="5">
        <v>2.0990000000000002</v>
      </c>
      <c r="AC121" s="5">
        <v>3.6999999999999998E-2</v>
      </c>
      <c r="AD121" s="5">
        <v>0.154</v>
      </c>
      <c r="AE121" s="5">
        <v>0.309</v>
      </c>
      <c r="AG121" s="5">
        <v>2.3E-2</v>
      </c>
      <c r="AI121" s="5">
        <v>0.245</v>
      </c>
      <c r="AK121" s="5">
        <v>59</v>
      </c>
      <c r="AM121" s="13">
        <f>+AO121/$AO$3</f>
        <v>7.3557617190942763E-5</v>
      </c>
      <c r="AN121" s="7">
        <f>IF(AK121=1,AM121,AM121+AN119)</f>
        <v>0.99940922786109065</v>
      </c>
      <c r="AO121" s="5">
        <f>SUM(G121:AJ121)</f>
        <v>62.762</v>
      </c>
    </row>
    <row r="122" spans="1:41" x14ac:dyDescent="0.25">
      <c r="A122" s="34" t="s">
        <v>6</v>
      </c>
      <c r="B122" s="34" t="s">
        <v>7</v>
      </c>
      <c r="C122" s="34" t="s">
        <v>8</v>
      </c>
      <c r="D122" s="34" t="s">
        <v>38</v>
      </c>
      <c r="E122" s="34" t="s">
        <v>44</v>
      </c>
      <c r="F122" s="34" t="s">
        <v>11</v>
      </c>
      <c r="I122" s="5" t="s">
        <v>15</v>
      </c>
      <c r="J122" s="5" t="s">
        <v>15</v>
      </c>
      <c r="K122" s="5" t="s">
        <v>15</v>
      </c>
      <c r="L122" s="5" t="s">
        <v>15</v>
      </c>
      <c r="M122" s="5" t="s">
        <v>13</v>
      </c>
      <c r="N122" s="5" t="s">
        <v>15</v>
      </c>
      <c r="O122" s="5" t="s">
        <v>15</v>
      </c>
      <c r="P122" s="5" t="s">
        <v>15</v>
      </c>
      <c r="Q122" s="5" t="s">
        <v>15</v>
      </c>
      <c r="R122" s="5" t="s">
        <v>15</v>
      </c>
      <c r="S122" s="5" t="s">
        <v>15</v>
      </c>
      <c r="T122" s="5" t="s">
        <v>15</v>
      </c>
      <c r="U122" s="5" t="s">
        <v>15</v>
      </c>
      <c r="V122" s="5" t="s">
        <v>15</v>
      </c>
      <c r="W122" s="5" t="s">
        <v>15</v>
      </c>
      <c r="X122" s="5" t="s">
        <v>15</v>
      </c>
      <c r="Y122" s="5" t="s">
        <v>12</v>
      </c>
      <c r="Z122" s="5" t="s">
        <v>18</v>
      </c>
      <c r="AA122" s="5" t="s">
        <v>12</v>
      </c>
      <c r="AB122" s="5" t="s">
        <v>12</v>
      </c>
      <c r="AC122" s="5" t="s">
        <v>18</v>
      </c>
      <c r="AD122" s="5" t="s">
        <v>12</v>
      </c>
      <c r="AE122" s="5" t="s">
        <v>12</v>
      </c>
      <c r="AG122" s="5" t="s">
        <v>18</v>
      </c>
      <c r="AI122" s="5" t="s">
        <v>15</v>
      </c>
      <c r="AK122" s="5">
        <v>59</v>
      </c>
    </row>
    <row r="123" spans="1:41" x14ac:dyDescent="0.25">
      <c r="A123" s="34" t="s">
        <v>6</v>
      </c>
      <c r="B123" s="34" t="s">
        <v>7</v>
      </c>
      <c r="C123" s="34" t="s">
        <v>8</v>
      </c>
      <c r="D123" s="34" t="s">
        <v>34</v>
      </c>
      <c r="E123" s="34" t="s">
        <v>28</v>
      </c>
      <c r="F123" s="34" t="s">
        <v>10</v>
      </c>
      <c r="X123" s="5">
        <v>50.5</v>
      </c>
      <c r="AJ123" s="5">
        <v>2</v>
      </c>
      <c r="AK123" s="5">
        <v>60</v>
      </c>
      <c r="AM123" s="13">
        <f>+AO123/$AO$3</f>
        <v>6.1530462740583402E-5</v>
      </c>
      <c r="AN123" s="7">
        <f>IF(AK123=1,AM123,AM123+AN121)</f>
        <v>0.99947075832383125</v>
      </c>
      <c r="AO123" s="5">
        <f>SUM(G123:AJ123)</f>
        <v>52.5</v>
      </c>
    </row>
    <row r="124" spans="1:41" x14ac:dyDescent="0.25">
      <c r="A124" s="34" t="s">
        <v>6</v>
      </c>
      <c r="B124" s="34" t="s">
        <v>7</v>
      </c>
      <c r="C124" s="34" t="s">
        <v>8</v>
      </c>
      <c r="D124" s="34" t="s">
        <v>34</v>
      </c>
      <c r="E124" s="34" t="s">
        <v>28</v>
      </c>
      <c r="F124" s="34" t="s">
        <v>11</v>
      </c>
      <c r="X124" s="5">
        <v>-1</v>
      </c>
      <c r="AA124" s="5" t="s">
        <v>13</v>
      </c>
      <c r="AC124" s="5" t="s">
        <v>15</v>
      </c>
      <c r="AE124" s="5" t="s">
        <v>17</v>
      </c>
      <c r="AJ124" s="5">
        <v>-1</v>
      </c>
      <c r="AK124" s="5">
        <v>60</v>
      </c>
    </row>
    <row r="125" spans="1:41" x14ac:dyDescent="0.25">
      <c r="A125" s="34" t="s">
        <v>6</v>
      </c>
      <c r="B125" s="34" t="s">
        <v>7</v>
      </c>
      <c r="C125" s="34" t="s">
        <v>8</v>
      </c>
      <c r="D125" s="34" t="s">
        <v>217</v>
      </c>
      <c r="E125" s="34" t="s">
        <v>32</v>
      </c>
      <c r="F125" s="34" t="s">
        <v>10</v>
      </c>
      <c r="H125" s="5">
        <v>2.02</v>
      </c>
      <c r="K125" s="5">
        <v>0.24</v>
      </c>
      <c r="N125" s="5">
        <v>0.12</v>
      </c>
      <c r="O125" s="5">
        <v>7.0000000000000007E-2</v>
      </c>
      <c r="P125" s="5">
        <v>0.03</v>
      </c>
      <c r="R125" s="5">
        <v>3.6110000000000002</v>
      </c>
      <c r="S125" s="5">
        <v>9.9139999999999997</v>
      </c>
      <c r="T125" s="5">
        <v>5.5529999999999999</v>
      </c>
      <c r="U125" s="5">
        <v>4.1769999999999996</v>
      </c>
      <c r="V125" s="5">
        <v>1.8759999999999999</v>
      </c>
      <c r="W125" s="5">
        <v>1.258</v>
      </c>
      <c r="X125" s="5">
        <v>2.2429999999999999</v>
      </c>
      <c r="Y125" s="5">
        <v>7.8380000000000001</v>
      </c>
      <c r="Z125" s="5">
        <v>4.3570000000000002</v>
      </c>
      <c r="AA125" s="5">
        <v>0.65100000000000002</v>
      </c>
      <c r="AB125" s="5">
        <v>6.7130000000000001</v>
      </c>
      <c r="AD125" s="5">
        <v>1.4999999999999999E-2</v>
      </c>
      <c r="AK125" s="5">
        <v>61</v>
      </c>
      <c r="AM125" s="13">
        <f>+AO125/$AO$3</f>
        <v>5.9404438751794481E-5</v>
      </c>
      <c r="AN125" s="7">
        <f>IF(AK125=1,AM125,AM125+AN123)</f>
        <v>0.999530162762583</v>
      </c>
      <c r="AO125" s="5">
        <f>SUM(G125:AJ125)</f>
        <v>50.686</v>
      </c>
    </row>
    <row r="126" spans="1:41" x14ac:dyDescent="0.25">
      <c r="A126" s="34" t="s">
        <v>6</v>
      </c>
      <c r="B126" s="34" t="s">
        <v>7</v>
      </c>
      <c r="C126" s="34" t="s">
        <v>8</v>
      </c>
      <c r="D126" s="34" t="s">
        <v>217</v>
      </c>
      <c r="E126" s="34" t="s">
        <v>32</v>
      </c>
      <c r="F126" s="34" t="s">
        <v>11</v>
      </c>
      <c r="H126" s="5">
        <v>-1</v>
      </c>
      <c r="K126" s="5">
        <v>-1</v>
      </c>
      <c r="N126" s="5">
        <v>-1</v>
      </c>
      <c r="O126" s="5">
        <v>-1</v>
      </c>
      <c r="P126" s="5">
        <v>-1</v>
      </c>
      <c r="R126" s="5">
        <v>-1</v>
      </c>
      <c r="S126" s="5">
        <v>-1</v>
      </c>
      <c r="T126" s="5">
        <v>-1</v>
      </c>
      <c r="U126" s="5" t="s">
        <v>17</v>
      </c>
      <c r="V126" s="5">
        <v>-1</v>
      </c>
      <c r="W126" s="5">
        <v>-1</v>
      </c>
      <c r="X126" s="5">
        <v>-1</v>
      </c>
      <c r="Y126" s="5" t="s">
        <v>17</v>
      </c>
      <c r="Z126" s="5" t="s">
        <v>17</v>
      </c>
      <c r="AA126" s="5" t="s">
        <v>17</v>
      </c>
      <c r="AB126" s="5" t="s">
        <v>17</v>
      </c>
      <c r="AC126" s="5" t="s">
        <v>17</v>
      </c>
      <c r="AD126" s="5" t="s">
        <v>17</v>
      </c>
      <c r="AH126" s="5" t="s">
        <v>17</v>
      </c>
      <c r="AK126" s="5">
        <v>61</v>
      </c>
    </row>
    <row r="127" spans="1:41" x14ac:dyDescent="0.25">
      <c r="A127" s="34" t="s">
        <v>6</v>
      </c>
      <c r="B127" s="34" t="s">
        <v>7</v>
      </c>
      <c r="C127" s="34" t="s">
        <v>8</v>
      </c>
      <c r="D127" s="34" t="s">
        <v>217</v>
      </c>
      <c r="E127" s="34" t="s">
        <v>14</v>
      </c>
      <c r="F127" s="34" t="s">
        <v>10</v>
      </c>
      <c r="G127" s="5">
        <v>15</v>
      </c>
      <c r="H127" s="5">
        <v>7</v>
      </c>
      <c r="I127" s="5">
        <v>1</v>
      </c>
      <c r="J127" s="5">
        <v>3</v>
      </c>
      <c r="K127" s="5">
        <v>6</v>
      </c>
      <c r="L127" s="5">
        <v>6</v>
      </c>
      <c r="S127" s="5">
        <v>1.6739999999999999</v>
      </c>
      <c r="U127" s="5">
        <v>0.17199999999999999</v>
      </c>
      <c r="V127" s="5">
        <v>0.20499999999999999</v>
      </c>
      <c r="W127" s="5">
        <v>6.9000000000000006E-2</v>
      </c>
      <c r="X127" s="5">
        <v>3.6999999999999998E-2</v>
      </c>
      <c r="AA127" s="5">
        <v>0.48799999999999999</v>
      </c>
      <c r="AB127" s="5">
        <v>0.2</v>
      </c>
      <c r="AD127" s="5">
        <v>3.6999999999999998E-2</v>
      </c>
      <c r="AE127" s="5">
        <v>4.0000000000000001E-3</v>
      </c>
      <c r="AH127" s="5">
        <v>7.2999999999999995E-2</v>
      </c>
      <c r="AI127" s="5">
        <v>3.2000000000000001E-2</v>
      </c>
      <c r="AK127" s="5">
        <v>62</v>
      </c>
      <c r="AM127" s="13">
        <f>+AO127/$AO$3</f>
        <v>4.8041813299033402E-5</v>
      </c>
      <c r="AN127" s="7">
        <f>IF(AK127=1,AM127,AM127+AN125)</f>
        <v>0.99957820457588198</v>
      </c>
      <c r="AO127" s="5">
        <f>SUM(G127:AJ127)</f>
        <v>40.990999999999993</v>
      </c>
    </row>
    <row r="128" spans="1:41" x14ac:dyDescent="0.25">
      <c r="A128" s="34" t="s">
        <v>6</v>
      </c>
      <c r="B128" s="34" t="s">
        <v>7</v>
      </c>
      <c r="C128" s="34" t="s">
        <v>8</v>
      </c>
      <c r="D128" s="34" t="s">
        <v>217</v>
      </c>
      <c r="E128" s="34" t="s">
        <v>14</v>
      </c>
      <c r="F128" s="34" t="s">
        <v>11</v>
      </c>
      <c r="G128" s="5">
        <v>-1</v>
      </c>
      <c r="H128" s="5">
        <v>-1</v>
      </c>
      <c r="I128" s="5" t="s">
        <v>24</v>
      </c>
      <c r="J128" s="5">
        <v>-1</v>
      </c>
      <c r="K128" s="5">
        <v>-1</v>
      </c>
      <c r="L128" s="5">
        <v>-1</v>
      </c>
      <c r="S128" s="5">
        <v>-1</v>
      </c>
      <c r="U128" s="5">
        <v>-1</v>
      </c>
      <c r="V128" s="5">
        <v>-1</v>
      </c>
      <c r="W128" s="5" t="s">
        <v>17</v>
      </c>
      <c r="X128" s="5" t="s">
        <v>23</v>
      </c>
      <c r="AA128" s="5" t="s">
        <v>23</v>
      </c>
      <c r="AB128" s="5" t="s">
        <v>23</v>
      </c>
      <c r="AC128" s="5" t="s">
        <v>17</v>
      </c>
      <c r="AD128" s="5" t="s">
        <v>23</v>
      </c>
      <c r="AE128" s="5" t="s">
        <v>17</v>
      </c>
      <c r="AH128" s="5" t="s">
        <v>17</v>
      </c>
      <c r="AI128" s="5" t="s">
        <v>23</v>
      </c>
      <c r="AK128" s="5">
        <v>62</v>
      </c>
    </row>
    <row r="129" spans="1:41" x14ac:dyDescent="0.25">
      <c r="A129" s="34" t="s">
        <v>6</v>
      </c>
      <c r="B129" s="34" t="s">
        <v>7</v>
      </c>
      <c r="C129" s="34" t="s">
        <v>8</v>
      </c>
      <c r="D129" s="34" t="s">
        <v>43</v>
      </c>
      <c r="E129" s="34" t="s">
        <v>33</v>
      </c>
      <c r="F129" s="34" t="s">
        <v>10</v>
      </c>
      <c r="Q129" s="5">
        <v>1.458</v>
      </c>
      <c r="R129" s="5">
        <v>1.343</v>
      </c>
      <c r="S129" s="5">
        <v>2.2360000000000002</v>
      </c>
      <c r="T129" s="5">
        <v>1.64</v>
      </c>
      <c r="U129" s="5">
        <v>0.95699999999999996</v>
      </c>
      <c r="V129" s="5">
        <v>0.95699999999999996</v>
      </c>
      <c r="W129" s="5">
        <v>0.84299999999999997</v>
      </c>
      <c r="X129" s="5">
        <v>3.931</v>
      </c>
      <c r="Y129" s="5">
        <v>0.90700000000000003</v>
      </c>
      <c r="Z129" s="5">
        <v>5.2130000000000001</v>
      </c>
      <c r="AA129" s="5">
        <v>1.5960000000000001</v>
      </c>
      <c r="AB129" s="5">
        <v>1.44</v>
      </c>
      <c r="AC129" s="5">
        <v>0.54200000000000004</v>
      </c>
      <c r="AD129" s="5">
        <v>1.024</v>
      </c>
      <c r="AE129" s="5">
        <v>6.2309999999999999</v>
      </c>
      <c r="AF129" s="5">
        <v>1.3819999999999999</v>
      </c>
      <c r="AG129" s="5">
        <v>0.58799999999999997</v>
      </c>
      <c r="AH129" s="5">
        <v>0.21</v>
      </c>
      <c r="AI129" s="5">
        <v>0.20300000000000001</v>
      </c>
      <c r="AJ129" s="5">
        <v>0.26300000000000001</v>
      </c>
      <c r="AK129" s="5">
        <v>63</v>
      </c>
      <c r="AM129" s="13">
        <f>+AO129/$AO$3</f>
        <v>3.8634098548201741E-5</v>
      </c>
      <c r="AN129" s="7">
        <f>IF(AK129=1,AM129,AM129+AN127)</f>
        <v>0.99961683867443019</v>
      </c>
      <c r="AO129" s="5">
        <f>SUM(G129:AJ129)</f>
        <v>32.964000000000006</v>
      </c>
    </row>
    <row r="130" spans="1:41" x14ac:dyDescent="0.25">
      <c r="A130" s="34" t="s">
        <v>6</v>
      </c>
      <c r="B130" s="34" t="s">
        <v>7</v>
      </c>
      <c r="C130" s="34" t="s">
        <v>8</v>
      </c>
      <c r="D130" s="34" t="s">
        <v>43</v>
      </c>
      <c r="E130" s="34" t="s">
        <v>33</v>
      </c>
      <c r="F130" s="34" t="s">
        <v>11</v>
      </c>
      <c r="Q130" s="5">
        <v>-1</v>
      </c>
      <c r="R130" s="5">
        <v>-1</v>
      </c>
      <c r="S130" s="5">
        <v>-1</v>
      </c>
      <c r="T130" s="5">
        <v>-1</v>
      </c>
      <c r="U130" s="5">
        <v>-1</v>
      </c>
      <c r="V130" s="5">
        <v>-1</v>
      </c>
      <c r="W130" s="5">
        <v>-1</v>
      </c>
      <c r="X130" s="5">
        <v>-1</v>
      </c>
      <c r="Y130" s="5">
        <v>-1</v>
      </c>
      <c r="Z130" s="5">
        <v>-1</v>
      </c>
      <c r="AA130" s="5">
        <v>-1</v>
      </c>
      <c r="AB130" s="5">
        <v>-1</v>
      </c>
      <c r="AC130" s="5">
        <v>-1</v>
      </c>
      <c r="AD130" s="5">
        <v>-1</v>
      </c>
      <c r="AE130" s="5">
        <v>-1</v>
      </c>
      <c r="AF130" s="5">
        <v>-1</v>
      </c>
      <c r="AG130" s="5">
        <v>-1</v>
      </c>
      <c r="AH130" s="5">
        <v>-1</v>
      </c>
      <c r="AI130" s="5">
        <v>-1</v>
      </c>
      <c r="AJ130" s="5">
        <v>-1</v>
      </c>
      <c r="AK130" s="5">
        <v>63</v>
      </c>
    </row>
    <row r="131" spans="1:41" x14ac:dyDescent="0.25">
      <c r="A131" s="34" t="s">
        <v>6</v>
      </c>
      <c r="B131" s="34" t="s">
        <v>7</v>
      </c>
      <c r="C131" s="34" t="s">
        <v>19</v>
      </c>
      <c r="D131" s="34" t="s">
        <v>123</v>
      </c>
      <c r="E131" s="34" t="s">
        <v>21</v>
      </c>
      <c r="F131" s="34" t="s">
        <v>10</v>
      </c>
      <c r="AB131" s="5">
        <v>1.5</v>
      </c>
      <c r="AC131" s="5">
        <v>4.548</v>
      </c>
      <c r="AD131" s="5">
        <v>4.6470000000000002</v>
      </c>
      <c r="AE131" s="5">
        <v>11.226000000000001</v>
      </c>
      <c r="AF131" s="5">
        <v>4.8979999999999997</v>
      </c>
      <c r="AG131" s="5">
        <v>1.327</v>
      </c>
      <c r="AH131" s="5">
        <v>0.64</v>
      </c>
      <c r="AI131" s="5">
        <v>2.3420000000000001</v>
      </c>
      <c r="AJ131" s="5">
        <v>1.492</v>
      </c>
      <c r="AK131" s="5">
        <v>64</v>
      </c>
      <c r="AM131" s="13">
        <f>+AO131/$AO$3</f>
        <v>3.8230927516149149E-5</v>
      </c>
      <c r="AN131" s="7">
        <f>IF(AK131=1,AM131,AM131+AN129)</f>
        <v>0.99965506960194639</v>
      </c>
      <c r="AO131" s="5">
        <f>SUM(G131:AJ131)</f>
        <v>32.619999999999997</v>
      </c>
    </row>
    <row r="132" spans="1:41" x14ac:dyDescent="0.25">
      <c r="A132" s="34" t="s">
        <v>6</v>
      </c>
      <c r="B132" s="34" t="s">
        <v>7</v>
      </c>
      <c r="C132" s="34" t="s">
        <v>19</v>
      </c>
      <c r="D132" s="34" t="s">
        <v>123</v>
      </c>
      <c r="E132" s="34" t="s">
        <v>21</v>
      </c>
      <c r="F132" s="34" t="s">
        <v>11</v>
      </c>
      <c r="AB132" s="5">
        <v>-1</v>
      </c>
      <c r="AC132" s="5">
        <v>-1</v>
      </c>
      <c r="AD132" s="5">
        <v>-1</v>
      </c>
      <c r="AE132" s="5">
        <v>-1</v>
      </c>
      <c r="AF132" s="5">
        <v>-1</v>
      </c>
      <c r="AG132" s="5">
        <v>-1</v>
      </c>
      <c r="AH132" s="5">
        <v>-1</v>
      </c>
      <c r="AI132" s="5">
        <v>-1</v>
      </c>
      <c r="AJ132" s="5">
        <v>-1</v>
      </c>
      <c r="AK132" s="5">
        <v>64</v>
      </c>
    </row>
    <row r="133" spans="1:41" x14ac:dyDescent="0.25">
      <c r="A133" s="34" t="s">
        <v>6</v>
      </c>
      <c r="B133" s="34" t="s">
        <v>7</v>
      </c>
      <c r="C133" s="34" t="s">
        <v>8</v>
      </c>
      <c r="D133" s="34" t="s">
        <v>213</v>
      </c>
      <c r="E133" s="34" t="s">
        <v>46</v>
      </c>
      <c r="F133" s="34" t="s">
        <v>10</v>
      </c>
      <c r="X133" s="5">
        <v>4.9000000000000002E-2</v>
      </c>
      <c r="Y133" s="5">
        <v>26.198</v>
      </c>
      <c r="AA133" s="5">
        <v>0.04</v>
      </c>
      <c r="AD133" s="5">
        <v>2.0049999999999999</v>
      </c>
      <c r="AE133" s="5">
        <v>1.1879999999999999</v>
      </c>
      <c r="AF133" s="5">
        <v>0.26600000000000001</v>
      </c>
      <c r="AG133" s="5">
        <v>0.20899999999999999</v>
      </c>
      <c r="AH133" s="5">
        <v>2E-3</v>
      </c>
      <c r="AK133" s="5">
        <v>65</v>
      </c>
      <c r="AM133" s="13">
        <f>+AO133/$AO$3</f>
        <v>3.5109868044183935E-5</v>
      </c>
      <c r="AN133" s="7">
        <f>IF(AK133=1,AM133,AM133+AN131)</f>
        <v>0.99969017946999061</v>
      </c>
      <c r="AO133" s="5">
        <f>SUM(G133:AJ133)</f>
        <v>29.956999999999994</v>
      </c>
    </row>
    <row r="134" spans="1:41" x14ac:dyDescent="0.25">
      <c r="A134" s="34" t="s">
        <v>6</v>
      </c>
      <c r="B134" s="34" t="s">
        <v>7</v>
      </c>
      <c r="C134" s="34" t="s">
        <v>8</v>
      </c>
      <c r="D134" s="34" t="s">
        <v>213</v>
      </c>
      <c r="E134" s="34" t="s">
        <v>46</v>
      </c>
      <c r="F134" s="34" t="s">
        <v>11</v>
      </c>
      <c r="X134" s="5">
        <v>-1</v>
      </c>
      <c r="Y134" s="5">
        <v>-1</v>
      </c>
      <c r="AA134" s="5">
        <v>-1</v>
      </c>
      <c r="AD134" s="5">
        <v>-1</v>
      </c>
      <c r="AE134" s="5" t="s">
        <v>15</v>
      </c>
      <c r="AF134" s="5">
        <v>-1</v>
      </c>
      <c r="AG134" s="5" t="s">
        <v>15</v>
      </c>
      <c r="AH134" s="5">
        <v>-1</v>
      </c>
      <c r="AK134" s="5">
        <v>65</v>
      </c>
    </row>
    <row r="135" spans="1:41" x14ac:dyDescent="0.25">
      <c r="A135" s="34" t="s">
        <v>6</v>
      </c>
      <c r="B135" s="34" t="s">
        <v>7</v>
      </c>
      <c r="C135" s="34" t="s">
        <v>8</v>
      </c>
      <c r="D135" s="34" t="s">
        <v>215</v>
      </c>
      <c r="E135" s="34" t="s">
        <v>33</v>
      </c>
      <c r="F135" s="34" t="s">
        <v>10</v>
      </c>
      <c r="V135" s="5">
        <v>5.0199999999999996</v>
      </c>
      <c r="Z135" s="5">
        <v>2.9000000000000001E-2</v>
      </c>
      <c r="AA135" s="5">
        <v>0.40400000000000003</v>
      </c>
      <c r="AB135" s="5">
        <v>1.635</v>
      </c>
      <c r="AC135" s="5">
        <v>5.0999999999999997E-2</v>
      </c>
      <c r="AD135" s="5">
        <v>0.439</v>
      </c>
      <c r="AE135" s="5">
        <v>0.13800000000000001</v>
      </c>
      <c r="AF135" s="5">
        <v>3.4359999999999999</v>
      </c>
      <c r="AG135" s="5">
        <v>5.2999999999999999E-2</v>
      </c>
      <c r="AH135" s="5">
        <v>4.1790000000000003</v>
      </c>
      <c r="AI135" s="5">
        <v>4.5119999999999996</v>
      </c>
      <c r="AJ135" s="5">
        <v>9.1869999999999994</v>
      </c>
      <c r="AK135" s="5">
        <v>66</v>
      </c>
      <c r="AM135" s="13">
        <f>+AO135/$AO$3</f>
        <v>3.4085532340654986E-5</v>
      </c>
      <c r="AN135" s="7">
        <f>IF(AK135=1,AM135,AM135+AN133)</f>
        <v>0.99972426500233125</v>
      </c>
      <c r="AO135" s="5">
        <f>SUM(G135:AJ135)</f>
        <v>29.082999999999998</v>
      </c>
    </row>
    <row r="136" spans="1:41" x14ac:dyDescent="0.25">
      <c r="A136" s="34" t="s">
        <v>6</v>
      </c>
      <c r="B136" s="34" t="s">
        <v>7</v>
      </c>
      <c r="C136" s="34" t="s">
        <v>8</v>
      </c>
      <c r="D136" s="34" t="s">
        <v>215</v>
      </c>
      <c r="E136" s="34" t="s">
        <v>33</v>
      </c>
      <c r="F136" s="34" t="s">
        <v>11</v>
      </c>
      <c r="V136" s="5" t="s">
        <v>15</v>
      </c>
      <c r="Z136" s="5" t="s">
        <v>15</v>
      </c>
      <c r="AA136" s="5" t="s">
        <v>15</v>
      </c>
      <c r="AB136" s="5" t="s">
        <v>15</v>
      </c>
      <c r="AC136" s="5" t="s">
        <v>15</v>
      </c>
      <c r="AD136" s="5" t="s">
        <v>13</v>
      </c>
      <c r="AE136" s="5" t="s">
        <v>15</v>
      </c>
      <c r="AF136" s="5" t="s">
        <v>15</v>
      </c>
      <c r="AG136" s="5" t="s">
        <v>15</v>
      </c>
      <c r="AH136" s="5" t="s">
        <v>13</v>
      </c>
      <c r="AI136" s="5" t="s">
        <v>15</v>
      </c>
      <c r="AJ136" s="5" t="s">
        <v>15</v>
      </c>
      <c r="AK136" s="5">
        <v>66</v>
      </c>
    </row>
    <row r="137" spans="1:41" x14ac:dyDescent="0.25">
      <c r="A137" s="34" t="s">
        <v>6</v>
      </c>
      <c r="B137" s="34" t="s">
        <v>7</v>
      </c>
      <c r="C137" s="34" t="s">
        <v>8</v>
      </c>
      <c r="D137" s="34" t="s">
        <v>215</v>
      </c>
      <c r="E137" s="34" t="s">
        <v>28</v>
      </c>
      <c r="F137" s="34" t="s">
        <v>10</v>
      </c>
      <c r="T137" s="5">
        <v>1.2E-2</v>
      </c>
      <c r="AE137" s="5">
        <v>0.42799999999999999</v>
      </c>
      <c r="AG137" s="5">
        <v>24.574000000000002</v>
      </c>
      <c r="AK137" s="5">
        <v>67</v>
      </c>
      <c r="AM137" s="13">
        <f>+AO137/$AO$3</f>
        <v>2.9316628476056253E-5</v>
      </c>
      <c r="AN137" s="7">
        <f>IF(AK137=1,AM137,AM137+AN135)</f>
        <v>0.9997535816308073</v>
      </c>
      <c r="AO137" s="5">
        <f>SUM(G137:AJ137)</f>
        <v>25.014000000000003</v>
      </c>
    </row>
    <row r="138" spans="1:41" x14ac:dyDescent="0.25">
      <c r="A138" s="34" t="s">
        <v>6</v>
      </c>
      <c r="B138" s="34" t="s">
        <v>7</v>
      </c>
      <c r="C138" s="34" t="s">
        <v>8</v>
      </c>
      <c r="D138" s="34" t="s">
        <v>215</v>
      </c>
      <c r="E138" s="34" t="s">
        <v>28</v>
      </c>
      <c r="F138" s="34" t="s">
        <v>11</v>
      </c>
      <c r="T138" s="5" t="s">
        <v>15</v>
      </c>
      <c r="X138" s="5" t="s">
        <v>15</v>
      </c>
      <c r="AE138" s="5" t="s">
        <v>15</v>
      </c>
      <c r="AG138" s="5" t="s">
        <v>15</v>
      </c>
      <c r="AH138" s="5" t="s">
        <v>15</v>
      </c>
      <c r="AK138" s="5">
        <v>67</v>
      </c>
    </row>
    <row r="139" spans="1:41" x14ac:dyDescent="0.25">
      <c r="A139" s="34" t="s">
        <v>6</v>
      </c>
      <c r="B139" s="34" t="s">
        <v>7</v>
      </c>
      <c r="C139" s="34" t="s">
        <v>8</v>
      </c>
      <c r="D139" s="34" t="s">
        <v>153</v>
      </c>
      <c r="E139" s="34" t="s">
        <v>33</v>
      </c>
      <c r="F139" s="34" t="s">
        <v>10</v>
      </c>
      <c r="AG139" s="5">
        <v>21.094999999999999</v>
      </c>
      <c r="AK139" s="5">
        <v>68</v>
      </c>
      <c r="AM139" s="13">
        <f>+AO139/$AO$3</f>
        <v>2.4723525933573463E-5</v>
      </c>
      <c r="AN139" s="7">
        <f>IF(AK139=1,AM139,AM139+AN137)</f>
        <v>0.99977830515674082</v>
      </c>
      <c r="AO139" s="5">
        <f>SUM(G139:AJ139)</f>
        <v>21.094999999999999</v>
      </c>
    </row>
    <row r="140" spans="1:41" x14ac:dyDescent="0.25">
      <c r="A140" s="34" t="s">
        <v>6</v>
      </c>
      <c r="B140" s="34" t="s">
        <v>7</v>
      </c>
      <c r="C140" s="34" t="s">
        <v>8</v>
      </c>
      <c r="D140" s="34" t="s">
        <v>153</v>
      </c>
      <c r="E140" s="34" t="s">
        <v>33</v>
      </c>
      <c r="F140" s="34" t="s">
        <v>11</v>
      </c>
      <c r="AF140" s="5" t="s">
        <v>15</v>
      </c>
      <c r="AG140" s="5" t="s">
        <v>15</v>
      </c>
      <c r="AK140" s="5">
        <v>68</v>
      </c>
    </row>
    <row r="141" spans="1:41" x14ac:dyDescent="0.25">
      <c r="A141" s="34" t="s">
        <v>6</v>
      </c>
      <c r="B141" s="34" t="s">
        <v>7</v>
      </c>
      <c r="C141" s="34" t="s">
        <v>8</v>
      </c>
      <c r="D141" s="34" t="s">
        <v>217</v>
      </c>
      <c r="E141" s="34" t="s">
        <v>47</v>
      </c>
      <c r="F141" s="34" t="s">
        <v>10</v>
      </c>
      <c r="G141" s="5">
        <v>0.03</v>
      </c>
      <c r="H141" s="5">
        <v>1.26</v>
      </c>
      <c r="J141" s="5">
        <v>3</v>
      </c>
      <c r="K141" s="5">
        <v>1.02</v>
      </c>
      <c r="L141" s="5">
        <v>1</v>
      </c>
      <c r="M141" s="5">
        <v>0.42</v>
      </c>
      <c r="N141" s="5">
        <v>0.22</v>
      </c>
      <c r="O141" s="5">
        <v>0.26</v>
      </c>
      <c r="P141" s="5">
        <v>1</v>
      </c>
      <c r="Q141" s="5">
        <v>0.61</v>
      </c>
      <c r="R141" s="5">
        <v>6.2679999999999998</v>
      </c>
      <c r="S141" s="5">
        <v>1.6679999999999999</v>
      </c>
      <c r="T141" s="5">
        <v>0.51100000000000001</v>
      </c>
      <c r="U141" s="5">
        <v>0.41799999999999998</v>
      </c>
      <c r="V141" s="5">
        <v>5.0000000000000001E-3</v>
      </c>
      <c r="W141" s="5">
        <v>1.4999999999999999E-2</v>
      </c>
      <c r="X141" s="5">
        <v>1.0999999999999999E-2</v>
      </c>
      <c r="AK141" s="5">
        <v>69</v>
      </c>
      <c r="AM141" s="13">
        <f>+AO141/$AO$3</f>
        <v>2.0763308150708103E-5</v>
      </c>
      <c r="AN141" s="7">
        <f>IF(AK141=1,AM141,AM141+AN139)</f>
        <v>0.99979906846489153</v>
      </c>
      <c r="AO141" s="5">
        <f>SUM(G141:AJ141)</f>
        <v>17.715999999999998</v>
      </c>
    </row>
    <row r="142" spans="1:41" x14ac:dyDescent="0.25">
      <c r="A142" s="34" t="s">
        <v>6</v>
      </c>
      <c r="B142" s="34" t="s">
        <v>7</v>
      </c>
      <c r="C142" s="34" t="s">
        <v>8</v>
      </c>
      <c r="D142" s="34" t="s">
        <v>217</v>
      </c>
      <c r="E142" s="34" t="s">
        <v>47</v>
      </c>
      <c r="F142" s="34" t="s">
        <v>11</v>
      </c>
      <c r="G142" s="5">
        <v>-1</v>
      </c>
      <c r="H142" s="5">
        <v>-1</v>
      </c>
      <c r="J142" s="5">
        <v>-1</v>
      </c>
      <c r="K142" s="5">
        <v>-1</v>
      </c>
      <c r="L142" s="5">
        <v>-1</v>
      </c>
      <c r="M142" s="5">
        <v>-1</v>
      </c>
      <c r="N142" s="5">
        <v>-1</v>
      </c>
      <c r="O142" s="5">
        <v>-1</v>
      </c>
      <c r="P142" s="5">
        <v>-1</v>
      </c>
      <c r="Q142" s="5">
        <v>-1</v>
      </c>
      <c r="R142" s="5">
        <v>-1</v>
      </c>
      <c r="S142" s="5">
        <v>-1</v>
      </c>
      <c r="T142" s="5">
        <v>-1</v>
      </c>
      <c r="U142" s="5">
        <v>-1</v>
      </c>
      <c r="V142" s="5">
        <v>-1</v>
      </c>
      <c r="W142" s="5">
        <v>-1</v>
      </c>
      <c r="X142" s="5">
        <v>-1</v>
      </c>
      <c r="AK142" s="5">
        <v>69</v>
      </c>
    </row>
    <row r="143" spans="1:41" x14ac:dyDescent="0.25">
      <c r="A143" s="34" t="s">
        <v>6</v>
      </c>
      <c r="B143" s="34" t="s">
        <v>7</v>
      </c>
      <c r="C143" s="34" t="s">
        <v>8</v>
      </c>
      <c r="D143" s="34" t="s">
        <v>221</v>
      </c>
      <c r="E143" s="34" t="s">
        <v>21</v>
      </c>
      <c r="F143" s="34" t="s">
        <v>10</v>
      </c>
      <c r="P143" s="5">
        <v>3.8</v>
      </c>
      <c r="R143" s="5">
        <v>7.06</v>
      </c>
      <c r="S143" s="5">
        <v>2.12</v>
      </c>
      <c r="U143" s="5">
        <v>3.1859999999999999</v>
      </c>
      <c r="V143" s="5">
        <v>0.151</v>
      </c>
      <c r="X143" s="5">
        <v>2.7E-2</v>
      </c>
      <c r="AA143" s="5">
        <v>0.27</v>
      </c>
      <c r="AB143" s="5">
        <v>7.9000000000000001E-2</v>
      </c>
      <c r="AK143" s="5">
        <v>70</v>
      </c>
      <c r="AM143" s="13">
        <f>+AO143/$AO$3</f>
        <v>1.9564343133877311E-5</v>
      </c>
      <c r="AN143" s="7">
        <f>IF(AK143=1,AM143,AM143+AN141)</f>
        <v>0.99981863280802541</v>
      </c>
      <c r="AO143" s="5">
        <f>SUM(G143:AJ143)</f>
        <v>16.693000000000001</v>
      </c>
    </row>
    <row r="144" spans="1:41" x14ac:dyDescent="0.25">
      <c r="A144" s="34" t="s">
        <v>6</v>
      </c>
      <c r="B144" s="34" t="s">
        <v>7</v>
      </c>
      <c r="C144" s="34" t="s">
        <v>8</v>
      </c>
      <c r="D144" s="34" t="s">
        <v>221</v>
      </c>
      <c r="E144" s="34" t="s">
        <v>21</v>
      </c>
      <c r="F144" s="34" t="s">
        <v>11</v>
      </c>
      <c r="P144" s="5">
        <v>-1</v>
      </c>
      <c r="R144" s="5">
        <v>-1</v>
      </c>
      <c r="S144" s="5">
        <v>-1</v>
      </c>
      <c r="U144" s="5" t="s">
        <v>15</v>
      </c>
      <c r="V144" s="5" t="s">
        <v>15</v>
      </c>
      <c r="X144" s="5" t="s">
        <v>15</v>
      </c>
      <c r="AA144" s="5" t="s">
        <v>13</v>
      </c>
      <c r="AB144" s="5" t="s">
        <v>15</v>
      </c>
      <c r="AK144" s="5">
        <v>70</v>
      </c>
    </row>
    <row r="145" spans="1:41" x14ac:dyDescent="0.25">
      <c r="A145" s="34" t="s">
        <v>6</v>
      </c>
      <c r="B145" s="34" t="s">
        <v>7</v>
      </c>
      <c r="C145" s="34" t="s">
        <v>8</v>
      </c>
      <c r="D145" s="34" t="s">
        <v>52</v>
      </c>
      <c r="E145" s="34" t="s">
        <v>21</v>
      </c>
      <c r="F145" s="34" t="s">
        <v>10</v>
      </c>
      <c r="O145" s="5">
        <v>1.0999999999999999E-2</v>
      </c>
      <c r="U145" s="5">
        <v>2.1000000000000001E-2</v>
      </c>
      <c r="AB145" s="5">
        <v>2.7909999999999999</v>
      </c>
      <c r="AC145" s="5">
        <v>1.3149999999999999</v>
      </c>
      <c r="AD145" s="5">
        <v>2.194</v>
      </c>
      <c r="AE145" s="5">
        <v>0.38400000000000001</v>
      </c>
      <c r="AF145" s="5">
        <v>7.1929999999999996</v>
      </c>
      <c r="AG145" s="5">
        <v>0.29299999999999998</v>
      </c>
      <c r="AH145" s="5">
        <v>1.448</v>
      </c>
      <c r="AI145" s="5">
        <v>0.71599999999999997</v>
      </c>
      <c r="AJ145" s="5">
        <v>6.4000000000000001E-2</v>
      </c>
      <c r="AK145" s="5">
        <v>71</v>
      </c>
      <c r="AM145" s="13">
        <f>+AO145/$AO$3</f>
        <v>1.9256104815767339E-5</v>
      </c>
      <c r="AN145" s="7">
        <f>IF(AK145=1,AM145,AM145+AN143)</f>
        <v>0.9998378889128412</v>
      </c>
      <c r="AO145" s="5">
        <f>SUM(G145:AJ145)</f>
        <v>16.43</v>
      </c>
    </row>
    <row r="146" spans="1:41" x14ac:dyDescent="0.25">
      <c r="A146" s="34" t="s">
        <v>6</v>
      </c>
      <c r="B146" s="34" t="s">
        <v>7</v>
      </c>
      <c r="C146" s="34" t="s">
        <v>8</v>
      </c>
      <c r="D146" s="34" t="s">
        <v>52</v>
      </c>
      <c r="E146" s="34" t="s">
        <v>21</v>
      </c>
      <c r="F146" s="34" t="s">
        <v>11</v>
      </c>
      <c r="I146" s="5" t="s">
        <v>15</v>
      </c>
      <c r="O146" s="5" t="s">
        <v>15</v>
      </c>
      <c r="Q146" s="5" t="s">
        <v>15</v>
      </c>
      <c r="S146" s="5" t="s">
        <v>15</v>
      </c>
      <c r="U146" s="5" t="s">
        <v>15</v>
      </c>
      <c r="Y146" s="5" t="s">
        <v>15</v>
      </c>
      <c r="Z146" s="5" t="s">
        <v>15</v>
      </c>
      <c r="AA146" s="5" t="s">
        <v>15</v>
      </c>
      <c r="AB146" s="5" t="s">
        <v>15</v>
      </c>
      <c r="AC146" s="5" t="s">
        <v>15</v>
      </c>
      <c r="AD146" s="5" t="s">
        <v>15</v>
      </c>
      <c r="AE146" s="5" t="s">
        <v>12</v>
      </c>
      <c r="AF146" s="5" t="s">
        <v>12</v>
      </c>
      <c r="AG146" s="5" t="s">
        <v>12</v>
      </c>
      <c r="AH146" s="5" t="s">
        <v>12</v>
      </c>
      <c r="AI146" s="5" t="s">
        <v>12</v>
      </c>
      <c r="AJ146" s="5" t="s">
        <v>12</v>
      </c>
      <c r="AK146" s="5">
        <v>71</v>
      </c>
    </row>
    <row r="147" spans="1:41" x14ac:dyDescent="0.25">
      <c r="A147" s="34" t="s">
        <v>6</v>
      </c>
      <c r="B147" s="34" t="s">
        <v>7</v>
      </c>
      <c r="C147" s="34" t="s">
        <v>8</v>
      </c>
      <c r="D147" s="34" t="s">
        <v>222</v>
      </c>
      <c r="E147" s="34" t="s">
        <v>21</v>
      </c>
      <c r="F147" s="34" t="s">
        <v>10</v>
      </c>
      <c r="N147" s="5">
        <v>2</v>
      </c>
      <c r="O147" s="5">
        <v>2</v>
      </c>
      <c r="W147" s="5">
        <v>0.26800000000000002</v>
      </c>
      <c r="X147" s="5">
        <v>0.14499999999999999</v>
      </c>
      <c r="Y147" s="5">
        <v>0.224</v>
      </c>
      <c r="Z147" s="5">
        <v>3.5000000000000003E-2</v>
      </c>
      <c r="AA147" s="5">
        <v>7.4999999999999997E-2</v>
      </c>
      <c r="AB147" s="5">
        <v>0.39800000000000002</v>
      </c>
      <c r="AC147" s="5">
        <v>0.13700000000000001</v>
      </c>
      <c r="AD147" s="5">
        <v>0.59599999999999997</v>
      </c>
      <c r="AG147" s="5">
        <v>0.57099999999999995</v>
      </c>
      <c r="AH147" s="5">
        <v>1.627</v>
      </c>
      <c r="AI147" s="5">
        <v>3.6859999999999999</v>
      </c>
      <c r="AJ147" s="5">
        <v>4.4580000000000002</v>
      </c>
      <c r="AK147" s="5">
        <v>72</v>
      </c>
      <c r="AM147" s="13">
        <f>+AO147/$AO$3</f>
        <v>1.9009982964805005E-5</v>
      </c>
      <c r="AN147" s="7">
        <f>IF(AK147=1,AM147,AM147+AN145)</f>
        <v>0.99985689889580598</v>
      </c>
      <c r="AO147" s="5">
        <f>SUM(G147:AJ147)</f>
        <v>16.22</v>
      </c>
    </row>
    <row r="148" spans="1:41" x14ac:dyDescent="0.25">
      <c r="A148" s="34" t="s">
        <v>6</v>
      </c>
      <c r="B148" s="34" t="s">
        <v>7</v>
      </c>
      <c r="C148" s="34" t="s">
        <v>8</v>
      </c>
      <c r="D148" s="34" t="s">
        <v>222</v>
      </c>
      <c r="E148" s="34" t="s">
        <v>21</v>
      </c>
      <c r="F148" s="34" t="s">
        <v>11</v>
      </c>
      <c r="N148" s="5">
        <v>-1</v>
      </c>
      <c r="O148" s="5">
        <v>-1</v>
      </c>
      <c r="W148" s="5" t="s">
        <v>15</v>
      </c>
      <c r="X148" s="5" t="s">
        <v>15</v>
      </c>
      <c r="Y148" s="5" t="s">
        <v>15</v>
      </c>
      <c r="Z148" s="5" t="s">
        <v>15</v>
      </c>
      <c r="AA148" s="5" t="s">
        <v>15</v>
      </c>
      <c r="AB148" s="5" t="s">
        <v>15</v>
      </c>
      <c r="AC148" s="5" t="s">
        <v>15</v>
      </c>
      <c r="AD148" s="5">
        <v>-1</v>
      </c>
      <c r="AG148" s="5" t="s">
        <v>15</v>
      </c>
      <c r="AH148" s="5" t="s">
        <v>15</v>
      </c>
      <c r="AI148" s="5" t="s">
        <v>15</v>
      </c>
      <c r="AJ148" s="5" t="s">
        <v>15</v>
      </c>
      <c r="AK148" s="5">
        <v>72</v>
      </c>
    </row>
    <row r="149" spans="1:41" x14ac:dyDescent="0.25">
      <c r="A149" s="34" t="s">
        <v>6</v>
      </c>
      <c r="B149" s="34" t="s">
        <v>7</v>
      </c>
      <c r="C149" s="34" t="s">
        <v>8</v>
      </c>
      <c r="D149" s="34" t="s">
        <v>216</v>
      </c>
      <c r="E149" s="34" t="s">
        <v>14</v>
      </c>
      <c r="F149" s="34" t="s">
        <v>10</v>
      </c>
      <c r="R149" s="5">
        <v>7</v>
      </c>
      <c r="T149" s="5">
        <v>0.14899999999999999</v>
      </c>
      <c r="U149" s="5">
        <v>0.27</v>
      </c>
      <c r="V149" s="5">
        <v>0.13700000000000001</v>
      </c>
      <c r="W149" s="5">
        <v>0.46800000000000003</v>
      </c>
      <c r="X149" s="5">
        <v>2.2370000000000001</v>
      </c>
      <c r="Y149" s="5">
        <v>0.27400000000000002</v>
      </c>
      <c r="AA149" s="5">
        <v>0.3</v>
      </c>
      <c r="AB149" s="5">
        <v>0.80700000000000005</v>
      </c>
      <c r="AC149" s="5">
        <v>0.318</v>
      </c>
      <c r="AE149" s="5">
        <v>0.79700000000000004</v>
      </c>
      <c r="AF149" s="5">
        <v>0.28999999999999998</v>
      </c>
      <c r="AG149" s="5">
        <v>0.27500000000000002</v>
      </c>
      <c r="AH149" s="5">
        <v>1.302</v>
      </c>
      <c r="AI149" s="5">
        <v>0.622</v>
      </c>
      <c r="AK149" s="5">
        <v>73</v>
      </c>
      <c r="AM149" s="13">
        <f>+AO149/$AO$3</f>
        <v>1.7868446379865419E-5</v>
      </c>
      <c r="AN149" s="7">
        <f>IF(AK149=1,AM149,AM149+AN147)</f>
        <v>0.99987476734218583</v>
      </c>
      <c r="AO149" s="5">
        <f>SUM(G149:AJ149)</f>
        <v>15.246</v>
      </c>
    </row>
    <row r="150" spans="1:41" x14ac:dyDescent="0.25">
      <c r="A150" s="34" t="s">
        <v>6</v>
      </c>
      <c r="B150" s="34" t="s">
        <v>7</v>
      </c>
      <c r="C150" s="34" t="s">
        <v>8</v>
      </c>
      <c r="D150" s="34" t="s">
        <v>216</v>
      </c>
      <c r="E150" s="34" t="s">
        <v>14</v>
      </c>
      <c r="F150" s="34" t="s">
        <v>11</v>
      </c>
      <c r="R150" s="5">
        <v>-1</v>
      </c>
      <c r="T150" s="5">
        <v>-1</v>
      </c>
      <c r="U150" s="5">
        <v>-1</v>
      </c>
      <c r="V150" s="5">
        <v>-1</v>
      </c>
      <c r="W150" s="5">
        <v>-1</v>
      </c>
      <c r="X150" s="5">
        <v>-1</v>
      </c>
      <c r="Y150" s="5">
        <v>-1</v>
      </c>
      <c r="AA150" s="5">
        <v>-1</v>
      </c>
      <c r="AB150" s="5">
        <v>-1</v>
      </c>
      <c r="AC150" s="5">
        <v>-1</v>
      </c>
      <c r="AE150" s="5">
        <v>-1</v>
      </c>
      <c r="AF150" s="5">
        <v>-1</v>
      </c>
      <c r="AG150" s="5">
        <v>-1</v>
      </c>
      <c r="AH150" s="5">
        <v>-1</v>
      </c>
      <c r="AI150" s="5">
        <v>-1</v>
      </c>
      <c r="AK150" s="5">
        <v>73</v>
      </c>
    </row>
    <row r="151" spans="1:41" x14ac:dyDescent="0.25">
      <c r="A151" s="34" t="s">
        <v>6</v>
      </c>
      <c r="B151" s="34" t="s">
        <v>7</v>
      </c>
      <c r="C151" s="34" t="s">
        <v>8</v>
      </c>
      <c r="D151" s="34" t="s">
        <v>212</v>
      </c>
      <c r="E151" s="34" t="s">
        <v>28</v>
      </c>
      <c r="F151" s="34" t="s">
        <v>10</v>
      </c>
      <c r="G151" s="5">
        <v>1</v>
      </c>
      <c r="O151" s="5">
        <v>3</v>
      </c>
      <c r="AA151" s="5">
        <v>7</v>
      </c>
      <c r="AG151" s="5">
        <v>3.0579999999999998</v>
      </c>
      <c r="AK151" s="5">
        <v>74</v>
      </c>
      <c r="AM151" s="13">
        <f>+AO151/$AO$3</f>
        <v>1.6476099908707073E-5</v>
      </c>
      <c r="AN151" s="7">
        <f>IF(AK151=1,AM151,AM151+AN149)</f>
        <v>0.99989124344209457</v>
      </c>
      <c r="AO151" s="5">
        <f>SUM(G151:AJ151)</f>
        <v>14.058</v>
      </c>
    </row>
    <row r="152" spans="1:41" x14ac:dyDescent="0.25">
      <c r="A152" s="34" t="s">
        <v>6</v>
      </c>
      <c r="B152" s="34" t="s">
        <v>7</v>
      </c>
      <c r="C152" s="34" t="s">
        <v>8</v>
      </c>
      <c r="D152" s="34" t="s">
        <v>212</v>
      </c>
      <c r="E152" s="34" t="s">
        <v>28</v>
      </c>
      <c r="F152" s="34" t="s">
        <v>11</v>
      </c>
      <c r="G152" s="5">
        <v>-1</v>
      </c>
      <c r="I152" s="5" t="s">
        <v>12</v>
      </c>
      <c r="J152" s="5" t="s">
        <v>24</v>
      </c>
      <c r="K152" s="5" t="s">
        <v>15</v>
      </c>
      <c r="L152" s="5" t="s">
        <v>15</v>
      </c>
      <c r="O152" s="5" t="s">
        <v>15</v>
      </c>
      <c r="P152" s="5" t="s">
        <v>15</v>
      </c>
      <c r="W152" s="5" t="s">
        <v>24</v>
      </c>
      <c r="X152" s="5" t="s">
        <v>24</v>
      </c>
      <c r="AA152" s="5" t="s">
        <v>12</v>
      </c>
      <c r="AD152" s="5" t="s">
        <v>24</v>
      </c>
      <c r="AE152" s="5" t="s">
        <v>24</v>
      </c>
      <c r="AG152" s="5" t="s">
        <v>18</v>
      </c>
      <c r="AK152" s="5">
        <v>74</v>
      </c>
    </row>
    <row r="153" spans="1:41" x14ac:dyDescent="0.25">
      <c r="A153" s="34" t="s">
        <v>6</v>
      </c>
      <c r="B153" s="34" t="s">
        <v>7</v>
      </c>
      <c r="C153" s="34" t="s">
        <v>8</v>
      </c>
      <c r="D153" s="34" t="s">
        <v>58</v>
      </c>
      <c r="E153" s="34" t="s">
        <v>28</v>
      </c>
      <c r="F153" s="34" t="s">
        <v>10</v>
      </c>
      <c r="AF153" s="5">
        <v>12.308</v>
      </c>
      <c r="AK153" s="5">
        <v>75</v>
      </c>
      <c r="AM153" s="13">
        <f>+AO153/$AO$3</f>
        <v>1.4425084484020962E-5</v>
      </c>
      <c r="AN153" s="7">
        <f>IF(AK153=1,AM153,AM153+AN151)</f>
        <v>0.99990566852657858</v>
      </c>
      <c r="AO153" s="5">
        <f>SUM(G153:AJ153)</f>
        <v>12.308</v>
      </c>
    </row>
    <row r="154" spans="1:41" x14ac:dyDescent="0.25">
      <c r="A154" s="34" t="s">
        <v>6</v>
      </c>
      <c r="B154" s="34" t="s">
        <v>7</v>
      </c>
      <c r="C154" s="34" t="s">
        <v>8</v>
      </c>
      <c r="D154" s="34" t="s">
        <v>58</v>
      </c>
      <c r="E154" s="34" t="s">
        <v>28</v>
      </c>
      <c r="F154" s="34" t="s">
        <v>11</v>
      </c>
      <c r="W154" s="5" t="s">
        <v>12</v>
      </c>
      <c r="AF154" s="5" t="s">
        <v>18</v>
      </c>
      <c r="AK154" s="5">
        <v>75</v>
      </c>
    </row>
    <row r="155" spans="1:41" x14ac:dyDescent="0.25">
      <c r="A155" s="34" t="s">
        <v>6</v>
      </c>
      <c r="B155" s="34" t="s">
        <v>7</v>
      </c>
      <c r="C155" s="34" t="s">
        <v>8</v>
      </c>
      <c r="D155" s="34" t="s">
        <v>218</v>
      </c>
      <c r="E155" s="34" t="s">
        <v>32</v>
      </c>
      <c r="F155" s="34" t="s">
        <v>10</v>
      </c>
      <c r="AH155" s="5">
        <v>12</v>
      </c>
      <c r="AK155" s="5">
        <v>76</v>
      </c>
      <c r="AM155" s="13">
        <f>+AO155/$AO$3</f>
        <v>1.4064105769276205E-5</v>
      </c>
      <c r="AN155" s="7">
        <f>IF(AK155=1,AM155,AM155+AN153)</f>
        <v>0.9999197326323479</v>
      </c>
      <c r="AO155" s="5">
        <f>SUM(G155:AJ155)</f>
        <v>12</v>
      </c>
    </row>
    <row r="156" spans="1:41" x14ac:dyDescent="0.25">
      <c r="A156" s="34" t="s">
        <v>6</v>
      </c>
      <c r="B156" s="34" t="s">
        <v>7</v>
      </c>
      <c r="C156" s="34" t="s">
        <v>8</v>
      </c>
      <c r="D156" s="34" t="s">
        <v>218</v>
      </c>
      <c r="E156" s="34" t="s">
        <v>32</v>
      </c>
      <c r="F156" s="34" t="s">
        <v>11</v>
      </c>
      <c r="AH156" s="5" t="s">
        <v>15</v>
      </c>
      <c r="AK156" s="5">
        <v>76</v>
      </c>
    </row>
    <row r="157" spans="1:41" x14ac:dyDescent="0.25">
      <c r="A157" s="34" t="s">
        <v>6</v>
      </c>
      <c r="B157" s="34" t="s">
        <v>7</v>
      </c>
      <c r="C157" s="34" t="s">
        <v>8</v>
      </c>
      <c r="D157" s="34" t="s">
        <v>38</v>
      </c>
      <c r="E157" s="34" t="s">
        <v>49</v>
      </c>
      <c r="F157" s="34" t="s">
        <v>10</v>
      </c>
      <c r="O157" s="5">
        <v>1.9E-2</v>
      </c>
      <c r="R157" s="5">
        <v>0.191</v>
      </c>
      <c r="S157" s="5">
        <v>6.2E-2</v>
      </c>
      <c r="T157" s="5">
        <v>0.15</v>
      </c>
      <c r="U157" s="5">
        <v>0.14699999999999999</v>
      </c>
      <c r="V157" s="5">
        <v>3.4489999999999998</v>
      </c>
      <c r="W157" s="5">
        <v>1.093</v>
      </c>
      <c r="X157" s="5">
        <v>0.35199999999999998</v>
      </c>
      <c r="Y157" s="5">
        <v>1.071</v>
      </c>
      <c r="Z157" s="5">
        <v>0.73099999999999998</v>
      </c>
      <c r="AA157" s="5">
        <v>0.85699999999999998</v>
      </c>
      <c r="AB157" s="5">
        <v>0.92600000000000005</v>
      </c>
      <c r="AC157" s="5">
        <v>0.25800000000000001</v>
      </c>
      <c r="AD157" s="5">
        <v>1.0269999999999999</v>
      </c>
      <c r="AE157" s="5">
        <v>9.4E-2</v>
      </c>
      <c r="AF157" s="5">
        <v>5.2999999999999999E-2</v>
      </c>
      <c r="AH157" s="5">
        <v>0.27800000000000002</v>
      </c>
      <c r="AI157" s="5">
        <v>0.28199999999999997</v>
      </c>
      <c r="AK157" s="5">
        <v>77</v>
      </c>
      <c r="AM157" s="13">
        <f>+AO157/$AO$3</f>
        <v>1.293897730773411E-5</v>
      </c>
      <c r="AN157" s="7">
        <f>IF(AK157=1,AM157,AM157+AN155)</f>
        <v>0.9999326716096556</v>
      </c>
      <c r="AO157" s="5">
        <f>SUM(G157:AJ157)</f>
        <v>11.040000000000001</v>
      </c>
    </row>
    <row r="158" spans="1:41" x14ac:dyDescent="0.25">
      <c r="A158" s="34" t="s">
        <v>6</v>
      </c>
      <c r="B158" s="34" t="s">
        <v>7</v>
      </c>
      <c r="C158" s="34" t="s">
        <v>8</v>
      </c>
      <c r="D158" s="34" t="s">
        <v>38</v>
      </c>
      <c r="E158" s="34" t="s">
        <v>49</v>
      </c>
      <c r="F158" s="34" t="s">
        <v>11</v>
      </c>
      <c r="N158" s="5" t="s">
        <v>15</v>
      </c>
      <c r="O158" s="5" t="s">
        <v>12</v>
      </c>
      <c r="P158" s="5" t="s">
        <v>13</v>
      </c>
      <c r="R158" s="5" t="s">
        <v>13</v>
      </c>
      <c r="S158" s="5" t="s">
        <v>13</v>
      </c>
      <c r="T158" s="5" t="s">
        <v>13</v>
      </c>
      <c r="U158" s="5" t="s">
        <v>13</v>
      </c>
      <c r="V158" s="5" t="s">
        <v>13</v>
      </c>
      <c r="W158" s="5" t="s">
        <v>13</v>
      </c>
      <c r="X158" s="5" t="s">
        <v>13</v>
      </c>
      <c r="Y158" s="5" t="s">
        <v>12</v>
      </c>
      <c r="Z158" s="5" t="s">
        <v>12</v>
      </c>
      <c r="AA158" s="5" t="s">
        <v>12</v>
      </c>
      <c r="AB158" s="5" t="s">
        <v>12</v>
      </c>
      <c r="AC158" s="5" t="s">
        <v>18</v>
      </c>
      <c r="AD158" s="5" t="s">
        <v>12</v>
      </c>
      <c r="AE158" s="5" t="s">
        <v>12</v>
      </c>
      <c r="AF158" s="5" t="s">
        <v>12</v>
      </c>
      <c r="AH158" s="5" t="s">
        <v>12</v>
      </c>
      <c r="AI158" s="5" t="s">
        <v>15</v>
      </c>
      <c r="AJ158" s="5" t="s">
        <v>24</v>
      </c>
      <c r="AK158" s="5">
        <v>77</v>
      </c>
    </row>
    <row r="159" spans="1:41" x14ac:dyDescent="0.25">
      <c r="A159" s="34" t="s">
        <v>6</v>
      </c>
      <c r="B159" s="34" t="s">
        <v>7</v>
      </c>
      <c r="C159" s="34" t="s">
        <v>8</v>
      </c>
      <c r="D159" s="34" t="s">
        <v>223</v>
      </c>
      <c r="E159" s="34" t="s">
        <v>16</v>
      </c>
      <c r="F159" s="34" t="s">
        <v>10</v>
      </c>
      <c r="Y159" s="5">
        <v>5.6189999999999998</v>
      </c>
      <c r="AK159" s="5">
        <v>78</v>
      </c>
      <c r="AM159" s="13">
        <f>+AO159/$AO$3</f>
        <v>6.585517526463583E-6</v>
      </c>
      <c r="AN159" s="7">
        <f>IF(AK159=1,AM159,AM159+AN157)</f>
        <v>0.99993925712718201</v>
      </c>
      <c r="AO159" s="5">
        <f>SUM(G159:AJ159)</f>
        <v>5.6189999999999998</v>
      </c>
    </row>
    <row r="160" spans="1:41" x14ac:dyDescent="0.25">
      <c r="A160" s="34" t="s">
        <v>6</v>
      </c>
      <c r="B160" s="34" t="s">
        <v>7</v>
      </c>
      <c r="C160" s="34" t="s">
        <v>8</v>
      </c>
      <c r="D160" s="34" t="s">
        <v>223</v>
      </c>
      <c r="E160" s="34" t="s">
        <v>16</v>
      </c>
      <c r="F160" s="34" t="s">
        <v>11</v>
      </c>
      <c r="Y160" s="5">
        <v>-1</v>
      </c>
      <c r="AK160" s="5">
        <v>78</v>
      </c>
    </row>
    <row r="161" spans="1:41" x14ac:dyDescent="0.25">
      <c r="A161" s="34" t="s">
        <v>6</v>
      </c>
      <c r="B161" s="34" t="s">
        <v>7</v>
      </c>
      <c r="C161" s="34" t="s">
        <v>8</v>
      </c>
      <c r="D161" s="34" t="s">
        <v>48</v>
      </c>
      <c r="E161" s="34" t="s">
        <v>28</v>
      </c>
      <c r="F161" s="34" t="s">
        <v>10</v>
      </c>
      <c r="AC161" s="5">
        <v>5.47</v>
      </c>
      <c r="AK161" s="5">
        <v>79</v>
      </c>
      <c r="AM161" s="13">
        <f>+AO161/$AO$3</f>
        <v>6.4108882131617369E-6</v>
      </c>
      <c r="AN161" s="7">
        <f>IF(AK161=1,AM161,AM161+AN159)</f>
        <v>0.99994566801539519</v>
      </c>
      <c r="AO161" s="5">
        <f>SUM(G161:AJ161)</f>
        <v>5.47</v>
      </c>
    </row>
    <row r="162" spans="1:41" x14ac:dyDescent="0.25">
      <c r="A162" s="34" t="s">
        <v>6</v>
      </c>
      <c r="B162" s="34" t="s">
        <v>7</v>
      </c>
      <c r="C162" s="34" t="s">
        <v>8</v>
      </c>
      <c r="D162" s="34" t="s">
        <v>48</v>
      </c>
      <c r="E162" s="34" t="s">
        <v>28</v>
      </c>
      <c r="F162" s="34" t="s">
        <v>11</v>
      </c>
      <c r="W162" s="5" t="s">
        <v>18</v>
      </c>
      <c r="AC162" s="5">
        <v>-1</v>
      </c>
      <c r="AK162" s="5">
        <v>79</v>
      </c>
    </row>
    <row r="163" spans="1:41" x14ac:dyDescent="0.25">
      <c r="A163" s="34" t="s">
        <v>6</v>
      </c>
      <c r="B163" s="34" t="s">
        <v>7</v>
      </c>
      <c r="C163" s="34" t="s">
        <v>30</v>
      </c>
      <c r="D163" s="34" t="s">
        <v>220</v>
      </c>
      <c r="E163" s="34" t="s">
        <v>33</v>
      </c>
      <c r="F163" s="34" t="s">
        <v>10</v>
      </c>
      <c r="H163" s="5">
        <v>8.7999999999999995E-2</v>
      </c>
      <c r="I163" s="5">
        <v>1</v>
      </c>
      <c r="K163" s="5">
        <v>0.2</v>
      </c>
      <c r="L163" s="5">
        <v>0.2</v>
      </c>
      <c r="N163" s="5">
        <v>0.5</v>
      </c>
      <c r="O163" s="5">
        <v>3.06</v>
      </c>
      <c r="AK163" s="5">
        <v>80</v>
      </c>
      <c r="AM163" s="13">
        <f>+AO163/$AO$3</f>
        <v>5.916300493608857E-6</v>
      </c>
      <c r="AN163" s="7">
        <f>IF(AK163=1,AM163,AM163+AN161)</f>
        <v>0.99995158431588882</v>
      </c>
      <c r="AO163" s="5">
        <f>SUM(G163:AJ163)</f>
        <v>5.048</v>
      </c>
    </row>
    <row r="164" spans="1:41" x14ac:dyDescent="0.25">
      <c r="A164" s="34" t="s">
        <v>6</v>
      </c>
      <c r="B164" s="34" t="s">
        <v>7</v>
      </c>
      <c r="C164" s="34" t="s">
        <v>30</v>
      </c>
      <c r="D164" s="34" t="s">
        <v>220</v>
      </c>
      <c r="E164" s="34" t="s">
        <v>33</v>
      </c>
      <c r="F164" s="34" t="s">
        <v>11</v>
      </c>
      <c r="H164" s="5">
        <v>-1</v>
      </c>
      <c r="I164" s="5">
        <v>-1</v>
      </c>
      <c r="K164" s="5">
        <v>-1</v>
      </c>
      <c r="L164" s="5">
        <v>-1</v>
      </c>
      <c r="N164" s="5">
        <v>-1</v>
      </c>
      <c r="O164" s="5">
        <v>-1</v>
      </c>
      <c r="AK164" s="5">
        <v>80</v>
      </c>
    </row>
    <row r="165" spans="1:41" x14ac:dyDescent="0.25">
      <c r="A165" s="34" t="s">
        <v>6</v>
      </c>
      <c r="B165" s="34" t="s">
        <v>7</v>
      </c>
      <c r="C165" s="34" t="s">
        <v>8</v>
      </c>
      <c r="D165" s="34" t="s">
        <v>71</v>
      </c>
      <c r="E165" s="34" t="s">
        <v>28</v>
      </c>
      <c r="F165" s="34" t="s">
        <v>10</v>
      </c>
      <c r="AG165" s="5">
        <v>4.3600000000000003</v>
      </c>
      <c r="AK165" s="5">
        <v>81</v>
      </c>
      <c r="AM165" s="13">
        <f>+AO165/$AO$3</f>
        <v>5.1099584295036882E-6</v>
      </c>
      <c r="AN165" s="7">
        <f>IF(AK165=1,AM165,AM165+AN163)</f>
        <v>0.99995669427431833</v>
      </c>
      <c r="AO165" s="5">
        <f>SUM(G165:AJ165)</f>
        <v>4.3600000000000003</v>
      </c>
    </row>
    <row r="166" spans="1:41" x14ac:dyDescent="0.25">
      <c r="A166" s="34" t="s">
        <v>6</v>
      </c>
      <c r="B166" s="34" t="s">
        <v>7</v>
      </c>
      <c r="C166" s="34" t="s">
        <v>8</v>
      </c>
      <c r="D166" s="34" t="s">
        <v>71</v>
      </c>
      <c r="E166" s="34" t="s">
        <v>28</v>
      </c>
      <c r="F166" s="34" t="s">
        <v>11</v>
      </c>
      <c r="AG166" s="5">
        <v>-1</v>
      </c>
      <c r="AK166" s="5">
        <v>81</v>
      </c>
    </row>
    <row r="167" spans="1:41" x14ac:dyDescent="0.25">
      <c r="A167" s="34" t="s">
        <v>6</v>
      </c>
      <c r="B167" s="34" t="s">
        <v>7</v>
      </c>
      <c r="C167" s="34" t="s">
        <v>8</v>
      </c>
      <c r="D167" s="34" t="s">
        <v>222</v>
      </c>
      <c r="E167" s="34" t="s">
        <v>26</v>
      </c>
      <c r="F167" s="34" t="s">
        <v>10</v>
      </c>
      <c r="K167" s="5">
        <v>1</v>
      </c>
      <c r="M167" s="5">
        <v>2</v>
      </c>
      <c r="U167" s="5">
        <v>0.22600000000000001</v>
      </c>
      <c r="V167" s="5">
        <v>0.23300000000000001</v>
      </c>
      <c r="X167" s="5">
        <v>0.20699999999999999</v>
      </c>
      <c r="Y167" s="5">
        <v>0.53200000000000003</v>
      </c>
      <c r="Z167" s="5">
        <v>0.11700000000000001</v>
      </c>
      <c r="AK167" s="5">
        <v>82</v>
      </c>
      <c r="AM167" s="13">
        <f>+AO167/$AO$3</f>
        <v>5.0572180328689023E-6</v>
      </c>
      <c r="AN167" s="7">
        <f>IF(AK167=1,AM167,AM167+AN165)</f>
        <v>0.99996175149235123</v>
      </c>
      <c r="AO167" s="5">
        <f>SUM(G167:AJ167)</f>
        <v>4.3150000000000004</v>
      </c>
    </row>
    <row r="168" spans="1:41" x14ac:dyDescent="0.25">
      <c r="A168" s="34" t="s">
        <v>6</v>
      </c>
      <c r="B168" s="34" t="s">
        <v>7</v>
      </c>
      <c r="C168" s="34" t="s">
        <v>8</v>
      </c>
      <c r="D168" s="34" t="s">
        <v>222</v>
      </c>
      <c r="E168" s="34" t="s">
        <v>26</v>
      </c>
      <c r="F168" s="34" t="s">
        <v>11</v>
      </c>
      <c r="I168" s="5" t="s">
        <v>24</v>
      </c>
      <c r="J168" s="5" t="s">
        <v>24</v>
      </c>
      <c r="K168" s="5">
        <v>-1</v>
      </c>
      <c r="M168" s="5">
        <v>-1</v>
      </c>
      <c r="U168" s="5">
        <v>-1</v>
      </c>
      <c r="V168" s="5">
        <v>-1</v>
      </c>
      <c r="X168" s="5">
        <v>-1</v>
      </c>
      <c r="Y168" s="5">
        <v>-1</v>
      </c>
      <c r="Z168" s="5">
        <v>-1</v>
      </c>
      <c r="AK168" s="5">
        <v>82</v>
      </c>
    </row>
    <row r="169" spans="1:41" x14ac:dyDescent="0.25">
      <c r="A169" s="34" t="s">
        <v>6</v>
      </c>
      <c r="B169" s="34" t="s">
        <v>7</v>
      </c>
      <c r="C169" s="34" t="s">
        <v>8</v>
      </c>
      <c r="D169" s="34" t="s">
        <v>216</v>
      </c>
      <c r="E169" s="34" t="s">
        <v>32</v>
      </c>
      <c r="F169" s="34" t="s">
        <v>10</v>
      </c>
      <c r="G169" s="5">
        <v>2</v>
      </c>
      <c r="H169" s="5">
        <v>0.1</v>
      </c>
      <c r="I169" s="5">
        <v>0.1</v>
      </c>
      <c r="J169" s="5">
        <v>0.1</v>
      </c>
      <c r="L169" s="5">
        <v>0.04</v>
      </c>
      <c r="M169" s="5">
        <v>0.5</v>
      </c>
      <c r="N169" s="5">
        <v>0.8</v>
      </c>
      <c r="O169" s="5">
        <v>0.3</v>
      </c>
      <c r="AK169" s="5">
        <v>83</v>
      </c>
      <c r="AM169" s="13">
        <f>+AO169/$AO$3</f>
        <v>4.6177147275790212E-6</v>
      </c>
      <c r="AN169" s="7">
        <f>IF(AK169=1,AM169,AM169+AN167)</f>
        <v>0.99996636920707882</v>
      </c>
      <c r="AO169" s="5">
        <f>SUM(G169:AJ169)</f>
        <v>3.9400000000000004</v>
      </c>
    </row>
    <row r="170" spans="1:41" x14ac:dyDescent="0.25">
      <c r="A170" s="34" t="s">
        <v>6</v>
      </c>
      <c r="B170" s="34" t="s">
        <v>7</v>
      </c>
      <c r="C170" s="34" t="s">
        <v>8</v>
      </c>
      <c r="D170" s="34" t="s">
        <v>216</v>
      </c>
      <c r="E170" s="34" t="s">
        <v>32</v>
      </c>
      <c r="F170" s="34" t="s">
        <v>11</v>
      </c>
      <c r="G170" s="5">
        <v>-1</v>
      </c>
      <c r="H170" s="5">
        <v>-1</v>
      </c>
      <c r="I170" s="5">
        <v>-1</v>
      </c>
      <c r="J170" s="5">
        <v>-1</v>
      </c>
      <c r="L170" s="5">
        <v>-1</v>
      </c>
      <c r="M170" s="5">
        <v>-1</v>
      </c>
      <c r="N170" s="5">
        <v>-1</v>
      </c>
      <c r="O170" s="5">
        <v>-1</v>
      </c>
      <c r="AK170" s="5">
        <v>83</v>
      </c>
    </row>
    <row r="171" spans="1:41" x14ac:dyDescent="0.25">
      <c r="A171" s="34" t="s">
        <v>6</v>
      </c>
      <c r="B171" s="34" t="s">
        <v>7</v>
      </c>
      <c r="C171" s="34" t="s">
        <v>19</v>
      </c>
      <c r="D171" s="34" t="s">
        <v>162</v>
      </c>
      <c r="E171" s="34" t="s">
        <v>21</v>
      </c>
      <c r="F171" s="34" t="s">
        <v>10</v>
      </c>
      <c r="AE171" s="5">
        <v>0.19500000000000001</v>
      </c>
      <c r="AF171" s="5">
        <v>2.5550000000000002</v>
      </c>
      <c r="AG171" s="5">
        <v>0.98399999999999999</v>
      </c>
      <c r="AH171" s="5">
        <v>5.8999999999999997E-2</v>
      </c>
      <c r="AK171" s="5">
        <v>84</v>
      </c>
      <c r="AM171" s="13">
        <f>+AO171/$AO$3</f>
        <v>4.4454294319053871E-6</v>
      </c>
      <c r="AN171" s="7">
        <f>IF(AK171=1,AM171,AM171+AN169)</f>
        <v>0.99997081463651072</v>
      </c>
      <c r="AO171" s="5">
        <f>SUM(G171:AJ171)</f>
        <v>3.7930000000000001</v>
      </c>
    </row>
    <row r="172" spans="1:41" x14ac:dyDescent="0.25">
      <c r="A172" s="34" t="s">
        <v>6</v>
      </c>
      <c r="B172" s="34" t="s">
        <v>7</v>
      </c>
      <c r="C172" s="34" t="s">
        <v>19</v>
      </c>
      <c r="D172" s="34" t="s">
        <v>162</v>
      </c>
      <c r="E172" s="34" t="s">
        <v>21</v>
      </c>
      <c r="F172" s="34" t="s">
        <v>11</v>
      </c>
      <c r="AE172" s="5">
        <v>-1</v>
      </c>
      <c r="AF172" s="5">
        <v>-1</v>
      </c>
      <c r="AG172" s="5">
        <v>-1</v>
      </c>
      <c r="AH172" s="5">
        <v>-1</v>
      </c>
      <c r="AK172" s="5">
        <v>84</v>
      </c>
    </row>
    <row r="173" spans="1:41" x14ac:dyDescent="0.25">
      <c r="A173" s="34" t="s">
        <v>6</v>
      </c>
      <c r="B173" s="34" t="s">
        <v>7</v>
      </c>
      <c r="C173" s="34" t="s">
        <v>30</v>
      </c>
      <c r="D173" s="34" t="s">
        <v>83</v>
      </c>
      <c r="E173" s="34" t="s">
        <v>32</v>
      </c>
      <c r="F173" s="34" t="s">
        <v>10</v>
      </c>
      <c r="AB173" s="5">
        <v>0.872</v>
      </c>
      <c r="AC173" s="5">
        <v>0.11899999999999999</v>
      </c>
      <c r="AD173" s="5">
        <v>0.53300000000000003</v>
      </c>
      <c r="AG173" s="5">
        <v>1.492</v>
      </c>
      <c r="AH173" s="5">
        <v>5.0999999999999997E-2</v>
      </c>
      <c r="AK173" s="5">
        <v>85</v>
      </c>
      <c r="AM173" s="13">
        <f>+AO173/$AO$3</f>
        <v>3.594551032864177E-6</v>
      </c>
      <c r="AN173" s="7">
        <f>IF(AK173=1,AM173,AM173+AN171)</f>
        <v>0.99997440918754354</v>
      </c>
      <c r="AO173" s="5">
        <f>SUM(G173:AJ173)</f>
        <v>3.0670000000000002</v>
      </c>
    </row>
    <row r="174" spans="1:41" x14ac:dyDescent="0.25">
      <c r="A174" s="34" t="s">
        <v>6</v>
      </c>
      <c r="B174" s="34" t="s">
        <v>7</v>
      </c>
      <c r="C174" s="34" t="s">
        <v>30</v>
      </c>
      <c r="D174" s="34" t="s">
        <v>83</v>
      </c>
      <c r="E174" s="34" t="s">
        <v>32</v>
      </c>
      <c r="F174" s="34" t="s">
        <v>11</v>
      </c>
      <c r="AB174" s="5" t="s">
        <v>15</v>
      </c>
      <c r="AC174" s="5" t="s">
        <v>15</v>
      </c>
      <c r="AD174" s="5" t="s">
        <v>15</v>
      </c>
      <c r="AG174" s="5" t="s">
        <v>15</v>
      </c>
      <c r="AH174" s="5" t="s">
        <v>15</v>
      </c>
      <c r="AK174" s="5">
        <v>85</v>
      </c>
    </row>
    <row r="175" spans="1:41" x14ac:dyDescent="0.25">
      <c r="A175" s="34" t="s">
        <v>6</v>
      </c>
      <c r="B175" s="34" t="s">
        <v>7</v>
      </c>
      <c r="C175" s="34" t="s">
        <v>8</v>
      </c>
      <c r="D175" s="34" t="s">
        <v>50</v>
      </c>
      <c r="E175" s="34" t="s">
        <v>28</v>
      </c>
      <c r="F175" s="34" t="s">
        <v>10</v>
      </c>
      <c r="X175" s="5">
        <v>3</v>
      </c>
      <c r="AK175" s="5">
        <v>86</v>
      </c>
      <c r="AM175" s="13">
        <f>+AO175/$AO$3</f>
        <v>3.5160264423190513E-6</v>
      </c>
      <c r="AN175" s="7">
        <f>IF(AK175=1,AM175,AM175+AN173)</f>
        <v>0.99997792521398587</v>
      </c>
      <c r="AO175" s="5">
        <f>SUM(G175:AJ175)</f>
        <v>3</v>
      </c>
    </row>
    <row r="176" spans="1:41" x14ac:dyDescent="0.25">
      <c r="A176" s="34" t="s">
        <v>6</v>
      </c>
      <c r="B176" s="34" t="s">
        <v>7</v>
      </c>
      <c r="C176" s="34" t="s">
        <v>8</v>
      </c>
      <c r="D176" s="34" t="s">
        <v>50</v>
      </c>
      <c r="E176" s="34" t="s">
        <v>28</v>
      </c>
      <c r="F176" s="34" t="s">
        <v>11</v>
      </c>
      <c r="X176" s="5" t="s">
        <v>18</v>
      </c>
      <c r="AA176" s="5" t="s">
        <v>18</v>
      </c>
      <c r="AK176" s="5">
        <v>86</v>
      </c>
    </row>
    <row r="177" spans="1:41" x14ac:dyDescent="0.25">
      <c r="A177" s="34" t="s">
        <v>6</v>
      </c>
      <c r="B177" s="34" t="s">
        <v>7</v>
      </c>
      <c r="C177" s="34" t="s">
        <v>8</v>
      </c>
      <c r="D177" s="34" t="s">
        <v>222</v>
      </c>
      <c r="E177" s="34" t="s">
        <v>32</v>
      </c>
      <c r="F177" s="34" t="s">
        <v>10</v>
      </c>
      <c r="P177" s="5">
        <v>0.17</v>
      </c>
      <c r="Q177" s="5">
        <v>0.12</v>
      </c>
      <c r="R177" s="5">
        <v>0.5</v>
      </c>
      <c r="S177" s="5">
        <v>0.5</v>
      </c>
      <c r="AB177" s="5">
        <v>0.23499999999999999</v>
      </c>
      <c r="AC177" s="5">
        <v>0.247</v>
      </c>
      <c r="AE177" s="5">
        <v>0.36299999999999999</v>
      </c>
      <c r="AF177" s="5">
        <v>0.38400000000000001</v>
      </c>
      <c r="AG177" s="5">
        <v>0.27100000000000002</v>
      </c>
      <c r="AK177" s="5">
        <v>87</v>
      </c>
      <c r="AM177" s="13">
        <f>+AO177/$AO$3</f>
        <v>3.2699045913567174E-6</v>
      </c>
      <c r="AN177" s="7">
        <f>IF(AK177=1,AM177,AM177+AN175)</f>
        <v>0.99998119511857719</v>
      </c>
      <c r="AO177" s="5">
        <f>SUM(G177:AJ177)</f>
        <v>2.7899999999999996</v>
      </c>
    </row>
    <row r="178" spans="1:41" x14ac:dyDescent="0.25">
      <c r="A178" s="34" t="s">
        <v>6</v>
      </c>
      <c r="B178" s="34" t="s">
        <v>7</v>
      </c>
      <c r="C178" s="34" t="s">
        <v>8</v>
      </c>
      <c r="D178" s="34" t="s">
        <v>222</v>
      </c>
      <c r="E178" s="34" t="s">
        <v>32</v>
      </c>
      <c r="F178" s="34" t="s">
        <v>11</v>
      </c>
      <c r="P178" s="5">
        <v>-1</v>
      </c>
      <c r="Q178" s="5">
        <v>-1</v>
      </c>
      <c r="R178" s="5">
        <v>-1</v>
      </c>
      <c r="S178" s="5">
        <v>-1</v>
      </c>
      <c r="AB178" s="5">
        <v>-1</v>
      </c>
      <c r="AC178" s="5">
        <v>-1</v>
      </c>
      <c r="AE178" s="5">
        <v>-1</v>
      </c>
      <c r="AF178" s="5">
        <v>-1</v>
      </c>
      <c r="AG178" s="5">
        <v>-1</v>
      </c>
      <c r="AK178" s="5">
        <v>87</v>
      </c>
    </row>
    <row r="179" spans="1:41" x14ac:dyDescent="0.25">
      <c r="A179" s="34" t="s">
        <v>6</v>
      </c>
      <c r="B179" s="34" t="s">
        <v>7</v>
      </c>
      <c r="C179" s="34" t="s">
        <v>30</v>
      </c>
      <c r="D179" s="34" t="s">
        <v>83</v>
      </c>
      <c r="E179" s="34" t="s">
        <v>21</v>
      </c>
      <c r="F179" s="34" t="s">
        <v>10</v>
      </c>
      <c r="AB179" s="5">
        <v>1.5069999999999999</v>
      </c>
      <c r="AC179" s="5">
        <v>0.48799999999999999</v>
      </c>
      <c r="AD179" s="5">
        <v>0.30299999999999999</v>
      </c>
      <c r="AE179" s="5">
        <v>0.376</v>
      </c>
      <c r="AK179" s="5">
        <v>88</v>
      </c>
      <c r="AM179" s="13">
        <f>+AO179/$AO$3</f>
        <v>3.133951568920381E-6</v>
      </c>
      <c r="AN179" s="7">
        <f>IF(AK179=1,AM179,AM179+AN177)</f>
        <v>0.99998432907014612</v>
      </c>
      <c r="AO179" s="5">
        <f>SUM(G179:AJ179)</f>
        <v>2.6739999999999999</v>
      </c>
    </row>
    <row r="180" spans="1:41" x14ac:dyDescent="0.25">
      <c r="A180" s="34" t="s">
        <v>6</v>
      </c>
      <c r="B180" s="34" t="s">
        <v>7</v>
      </c>
      <c r="C180" s="34" t="s">
        <v>30</v>
      </c>
      <c r="D180" s="34" t="s">
        <v>83</v>
      </c>
      <c r="E180" s="34" t="s">
        <v>21</v>
      </c>
      <c r="F180" s="34" t="s">
        <v>11</v>
      </c>
      <c r="AB180" s="5" t="s">
        <v>15</v>
      </c>
      <c r="AC180" s="5" t="s">
        <v>15</v>
      </c>
      <c r="AD180" s="5" t="s">
        <v>15</v>
      </c>
      <c r="AE180" s="5" t="s">
        <v>15</v>
      </c>
      <c r="AK180" s="5">
        <v>88</v>
      </c>
    </row>
    <row r="181" spans="1:41" x14ac:dyDescent="0.25">
      <c r="A181" s="34" t="s">
        <v>6</v>
      </c>
      <c r="B181" s="34" t="s">
        <v>7</v>
      </c>
      <c r="C181" s="34" t="s">
        <v>8</v>
      </c>
      <c r="D181" s="34" t="s">
        <v>38</v>
      </c>
      <c r="E181" s="34" t="s">
        <v>32</v>
      </c>
      <c r="F181" s="34" t="s">
        <v>10</v>
      </c>
      <c r="V181" s="5">
        <v>2.355</v>
      </c>
      <c r="AK181" s="5">
        <v>89</v>
      </c>
      <c r="AM181" s="13">
        <f>+AO181/$AO$3</f>
        <v>2.7600807572204552E-6</v>
      </c>
      <c r="AN181" s="7">
        <f>IF(AK181=1,AM181,AM181+AN179)</f>
        <v>0.99998708915090329</v>
      </c>
      <c r="AO181" s="5">
        <f>SUM(G181:AJ181)</f>
        <v>2.355</v>
      </c>
    </row>
    <row r="182" spans="1:41" x14ac:dyDescent="0.25">
      <c r="A182" s="34" t="s">
        <v>6</v>
      </c>
      <c r="B182" s="34" t="s">
        <v>7</v>
      </c>
      <c r="C182" s="34" t="s">
        <v>8</v>
      </c>
      <c r="D182" s="34" t="s">
        <v>38</v>
      </c>
      <c r="E182" s="34" t="s">
        <v>32</v>
      </c>
      <c r="F182" s="34" t="s">
        <v>11</v>
      </c>
      <c r="V182" s="5">
        <v>-1</v>
      </c>
      <c r="AH182" s="5" t="s">
        <v>24</v>
      </c>
      <c r="AI182" s="5" t="s">
        <v>24</v>
      </c>
      <c r="AK182" s="5">
        <v>89</v>
      </c>
    </row>
    <row r="183" spans="1:41" x14ac:dyDescent="0.25">
      <c r="A183" s="34" t="s">
        <v>6</v>
      </c>
      <c r="B183" s="34" t="s">
        <v>7</v>
      </c>
      <c r="C183" s="34" t="s">
        <v>30</v>
      </c>
      <c r="D183" s="34" t="s">
        <v>220</v>
      </c>
      <c r="E183" s="34" t="s">
        <v>32</v>
      </c>
      <c r="F183" s="34" t="s">
        <v>10</v>
      </c>
      <c r="G183" s="5">
        <v>1</v>
      </c>
      <c r="J183" s="5">
        <v>1</v>
      </c>
      <c r="M183" s="5">
        <v>0.3</v>
      </c>
      <c r="AK183" s="5">
        <v>90</v>
      </c>
      <c r="AM183" s="13">
        <f>+AO183/$AO$3</f>
        <v>2.6956202724446058E-6</v>
      </c>
      <c r="AN183" s="7">
        <f>IF(AK183=1,AM183,AM183+AN181)</f>
        <v>0.99998978477117573</v>
      </c>
      <c r="AO183" s="5">
        <f>SUM(G183:AJ183)</f>
        <v>2.2999999999999998</v>
      </c>
    </row>
    <row r="184" spans="1:41" x14ac:dyDescent="0.25">
      <c r="A184" s="34" t="s">
        <v>6</v>
      </c>
      <c r="B184" s="34" t="s">
        <v>7</v>
      </c>
      <c r="C184" s="34" t="s">
        <v>30</v>
      </c>
      <c r="D184" s="34" t="s">
        <v>220</v>
      </c>
      <c r="E184" s="34" t="s">
        <v>32</v>
      </c>
      <c r="F184" s="34" t="s">
        <v>11</v>
      </c>
      <c r="G184" s="5">
        <v>-1</v>
      </c>
      <c r="J184" s="5">
        <v>-1</v>
      </c>
      <c r="M184" s="5">
        <v>-1</v>
      </c>
      <c r="AK184" s="5">
        <v>90</v>
      </c>
    </row>
    <row r="185" spans="1:41" x14ac:dyDescent="0.25">
      <c r="A185" s="34" t="s">
        <v>6</v>
      </c>
      <c r="B185" s="34" t="s">
        <v>7</v>
      </c>
      <c r="C185" s="34" t="s">
        <v>30</v>
      </c>
      <c r="D185" s="34" t="s">
        <v>83</v>
      </c>
      <c r="E185" s="34" t="s">
        <v>33</v>
      </c>
      <c r="F185" s="34" t="s">
        <v>10</v>
      </c>
      <c r="AB185" s="5">
        <v>0.66300000000000003</v>
      </c>
      <c r="AC185" s="5">
        <v>0.248</v>
      </c>
      <c r="AD185" s="5">
        <v>4.0000000000000001E-3</v>
      </c>
      <c r="AE185" s="5">
        <v>0.84299999999999997</v>
      </c>
      <c r="AG185" s="5">
        <v>4.3999999999999997E-2</v>
      </c>
      <c r="AH185" s="5">
        <v>0.42799999999999999</v>
      </c>
      <c r="AK185" s="5">
        <v>91</v>
      </c>
      <c r="AM185" s="13">
        <f>+AO185/$AO$3</f>
        <v>2.6135796554571613E-6</v>
      </c>
      <c r="AN185" s="7">
        <f>IF(AK185=1,AM185,AM185+AN183)</f>
        <v>0.9999923983508312</v>
      </c>
      <c r="AO185" s="5">
        <f>SUM(G185:AJ185)</f>
        <v>2.23</v>
      </c>
    </row>
    <row r="186" spans="1:41" x14ac:dyDescent="0.25">
      <c r="A186" s="34" t="s">
        <v>6</v>
      </c>
      <c r="B186" s="34" t="s">
        <v>7</v>
      </c>
      <c r="C186" s="34" t="s">
        <v>30</v>
      </c>
      <c r="D186" s="34" t="s">
        <v>83</v>
      </c>
      <c r="E186" s="34" t="s">
        <v>33</v>
      </c>
      <c r="F186" s="34" t="s">
        <v>11</v>
      </c>
      <c r="AB186" s="5" t="s">
        <v>15</v>
      </c>
      <c r="AC186" s="5" t="s">
        <v>15</v>
      </c>
      <c r="AD186" s="5" t="s">
        <v>15</v>
      </c>
      <c r="AE186" s="5" t="s">
        <v>15</v>
      </c>
      <c r="AG186" s="5" t="s">
        <v>15</v>
      </c>
      <c r="AH186" s="5" t="s">
        <v>15</v>
      </c>
      <c r="AK186" s="5">
        <v>91</v>
      </c>
    </row>
    <row r="187" spans="1:41" x14ac:dyDescent="0.25">
      <c r="A187" s="34" t="s">
        <v>6</v>
      </c>
      <c r="B187" s="34" t="s">
        <v>7</v>
      </c>
      <c r="C187" s="34" t="s">
        <v>8</v>
      </c>
      <c r="D187" s="34" t="s">
        <v>224</v>
      </c>
      <c r="E187" s="34" t="s">
        <v>21</v>
      </c>
      <c r="F187" s="34" t="s">
        <v>10</v>
      </c>
      <c r="AA187" s="5">
        <v>0.36199999999999999</v>
      </c>
      <c r="AB187" s="5">
        <v>1.5649999999999999</v>
      </c>
      <c r="AK187" s="5">
        <v>92</v>
      </c>
      <c r="AM187" s="13">
        <f>+AO187/$AO$3</f>
        <v>2.2584609847829375E-6</v>
      </c>
      <c r="AN187" s="7">
        <f>IF(AK187=1,AM187,AM187+AN185)</f>
        <v>0.99999465681181599</v>
      </c>
      <c r="AO187" s="5">
        <f>SUM(G187:AJ187)</f>
        <v>1.927</v>
      </c>
    </row>
    <row r="188" spans="1:41" x14ac:dyDescent="0.25">
      <c r="A188" s="34" t="s">
        <v>6</v>
      </c>
      <c r="B188" s="34" t="s">
        <v>7</v>
      </c>
      <c r="C188" s="34" t="s">
        <v>8</v>
      </c>
      <c r="D188" s="34" t="s">
        <v>224</v>
      </c>
      <c r="E188" s="34" t="s">
        <v>21</v>
      </c>
      <c r="F188" s="34" t="s">
        <v>11</v>
      </c>
      <c r="AA188" s="5" t="s">
        <v>15</v>
      </c>
      <c r="AB188" s="5" t="s">
        <v>15</v>
      </c>
      <c r="AK188" s="5">
        <v>92</v>
      </c>
    </row>
    <row r="189" spans="1:41" x14ac:dyDescent="0.25">
      <c r="A189" s="34" t="s">
        <v>6</v>
      </c>
      <c r="B189" s="34" t="s">
        <v>7</v>
      </c>
      <c r="C189" s="34" t="s">
        <v>8</v>
      </c>
      <c r="D189" s="34" t="s">
        <v>222</v>
      </c>
      <c r="E189" s="34" t="s">
        <v>14</v>
      </c>
      <c r="F189" s="34" t="s">
        <v>10</v>
      </c>
      <c r="AA189" s="5">
        <v>0.20599999999999999</v>
      </c>
      <c r="AH189" s="5">
        <v>0.42499999999999999</v>
      </c>
      <c r="AI189" s="5">
        <v>0.59699999999999998</v>
      </c>
      <c r="AJ189" s="5">
        <v>0.123</v>
      </c>
      <c r="AK189" s="5">
        <v>93</v>
      </c>
      <c r="AM189" s="13">
        <f>+AO189/$AO$3</f>
        <v>1.5833839078576794E-6</v>
      </c>
      <c r="AN189" s="7">
        <f>IF(AK189=1,AM189,AM189+AN187)</f>
        <v>0.99999624019572386</v>
      </c>
      <c r="AO189" s="5">
        <f>SUM(G189:AJ189)</f>
        <v>1.351</v>
      </c>
    </row>
    <row r="190" spans="1:41" x14ac:dyDescent="0.25">
      <c r="A190" s="34" t="s">
        <v>6</v>
      </c>
      <c r="B190" s="34" t="s">
        <v>7</v>
      </c>
      <c r="C190" s="34" t="s">
        <v>8</v>
      </c>
      <c r="D190" s="34" t="s">
        <v>222</v>
      </c>
      <c r="E190" s="34" t="s">
        <v>14</v>
      </c>
      <c r="F190" s="34" t="s">
        <v>11</v>
      </c>
      <c r="AA190" s="5">
        <v>-1</v>
      </c>
      <c r="AH190" s="5">
        <v>-1</v>
      </c>
      <c r="AI190" s="5">
        <v>-1</v>
      </c>
      <c r="AJ190" s="5">
        <v>-1</v>
      </c>
      <c r="AK190" s="5">
        <v>93</v>
      </c>
    </row>
    <row r="191" spans="1:41" x14ac:dyDescent="0.25">
      <c r="A191" s="34" t="s">
        <v>6</v>
      </c>
      <c r="B191" s="34" t="s">
        <v>7</v>
      </c>
      <c r="C191" s="34" t="s">
        <v>8</v>
      </c>
      <c r="D191" s="34" t="s">
        <v>38</v>
      </c>
      <c r="E191" s="34" t="s">
        <v>14</v>
      </c>
      <c r="F191" s="34" t="s">
        <v>10</v>
      </c>
      <c r="AJ191" s="5">
        <v>0.95699999999999996</v>
      </c>
      <c r="AK191" s="5">
        <v>94</v>
      </c>
      <c r="AM191" s="13">
        <f>+AO191/$AO$3</f>
        <v>1.1216124350997774E-6</v>
      </c>
      <c r="AN191" s="7">
        <f>IF(AK191=1,AM191,AM191+AN189)</f>
        <v>0.99999736180815901</v>
      </c>
      <c r="AO191" s="5">
        <f>SUM(G191:AJ191)</f>
        <v>0.95699999999999996</v>
      </c>
    </row>
    <row r="192" spans="1:41" x14ac:dyDescent="0.25">
      <c r="A192" s="34" t="s">
        <v>6</v>
      </c>
      <c r="B192" s="34" t="s">
        <v>7</v>
      </c>
      <c r="C192" s="34" t="s">
        <v>8</v>
      </c>
      <c r="D192" s="34" t="s">
        <v>38</v>
      </c>
      <c r="E192" s="34" t="s">
        <v>14</v>
      </c>
      <c r="F192" s="34" t="s">
        <v>11</v>
      </c>
      <c r="O192" s="5" t="s">
        <v>12</v>
      </c>
      <c r="P192" s="5" t="s">
        <v>13</v>
      </c>
      <c r="Q192" s="5" t="s">
        <v>24</v>
      </c>
      <c r="R192" s="5" t="s">
        <v>24</v>
      </c>
      <c r="S192" s="5" t="s">
        <v>13</v>
      </c>
      <c r="T192" s="5" t="s">
        <v>13</v>
      </c>
      <c r="U192" s="5" t="s">
        <v>24</v>
      </c>
      <c r="V192" s="5" t="s">
        <v>13</v>
      </c>
      <c r="W192" s="5" t="s">
        <v>24</v>
      </c>
      <c r="X192" s="5" t="s">
        <v>24</v>
      </c>
      <c r="AH192" s="5" t="s">
        <v>13</v>
      </c>
      <c r="AI192" s="5" t="s">
        <v>24</v>
      </c>
      <c r="AJ192" s="5" t="s">
        <v>15</v>
      </c>
      <c r="AK192" s="5">
        <v>94</v>
      </c>
    </row>
    <row r="193" spans="1:41" x14ac:dyDescent="0.25">
      <c r="A193" s="34" t="s">
        <v>6</v>
      </c>
      <c r="B193" s="34" t="s">
        <v>7</v>
      </c>
      <c r="C193" s="34" t="s">
        <v>30</v>
      </c>
      <c r="D193" s="34" t="s">
        <v>83</v>
      </c>
      <c r="E193" s="34" t="s">
        <v>14</v>
      </c>
      <c r="F193" s="34" t="s">
        <v>10</v>
      </c>
      <c r="AB193" s="5">
        <v>0.28799999999999998</v>
      </c>
      <c r="AC193" s="5">
        <v>0.39600000000000002</v>
      </c>
      <c r="AF193" s="5">
        <v>0.13400000000000001</v>
      </c>
      <c r="AG193" s="5">
        <v>9.6000000000000002E-2</v>
      </c>
      <c r="AK193" s="5">
        <v>95</v>
      </c>
      <c r="AM193" s="13">
        <f>+AO193/$AO$3</f>
        <v>1.0712160560932041E-6</v>
      </c>
      <c r="AN193" s="7">
        <f>IF(AK193=1,AM193,AM193+AN191)</f>
        <v>0.99999843302421509</v>
      </c>
      <c r="AO193" s="5">
        <f>SUM(G193:AJ193)</f>
        <v>0.91399999999999992</v>
      </c>
    </row>
    <row r="194" spans="1:41" x14ac:dyDescent="0.25">
      <c r="A194" s="34" t="s">
        <v>6</v>
      </c>
      <c r="B194" s="34" t="s">
        <v>7</v>
      </c>
      <c r="C194" s="34" t="s">
        <v>30</v>
      </c>
      <c r="D194" s="34" t="s">
        <v>83</v>
      </c>
      <c r="E194" s="34" t="s">
        <v>14</v>
      </c>
      <c r="F194" s="34" t="s">
        <v>11</v>
      </c>
      <c r="AB194" s="5" t="s">
        <v>15</v>
      </c>
      <c r="AC194" s="5" t="s">
        <v>15</v>
      </c>
      <c r="AF194" s="5" t="s">
        <v>15</v>
      </c>
      <c r="AG194" s="5" t="s">
        <v>15</v>
      </c>
      <c r="AK194" s="5">
        <v>95</v>
      </c>
    </row>
    <row r="195" spans="1:41" x14ac:dyDescent="0.25">
      <c r="A195" s="34" t="s">
        <v>6</v>
      </c>
      <c r="B195" s="34" t="s">
        <v>7</v>
      </c>
      <c r="C195" s="34" t="s">
        <v>8</v>
      </c>
      <c r="D195" s="34" t="s">
        <v>40</v>
      </c>
      <c r="E195" s="34" t="s">
        <v>14</v>
      </c>
      <c r="F195" s="34" t="s">
        <v>10</v>
      </c>
      <c r="AD195" s="5">
        <v>0.44900000000000001</v>
      </c>
      <c r="AE195" s="5">
        <v>1.0999999999999999E-2</v>
      </c>
      <c r="AF195" s="5">
        <v>0.11</v>
      </c>
      <c r="AK195" s="5">
        <v>96</v>
      </c>
      <c r="AM195" s="13">
        <f>+AO195/$AO$3</f>
        <v>6.6804502404061984E-7</v>
      </c>
      <c r="AN195" s="7">
        <f>IF(AK195=1,AM195,AM195+AN193)</f>
        <v>0.99999910106923917</v>
      </c>
      <c r="AO195" s="5">
        <f>SUM(G195:AJ195)</f>
        <v>0.57000000000000006</v>
      </c>
    </row>
    <row r="196" spans="1:41" x14ac:dyDescent="0.25">
      <c r="A196" s="34" t="s">
        <v>6</v>
      </c>
      <c r="B196" s="34" t="s">
        <v>7</v>
      </c>
      <c r="C196" s="34" t="s">
        <v>8</v>
      </c>
      <c r="D196" s="34" t="s">
        <v>40</v>
      </c>
      <c r="E196" s="34" t="s">
        <v>14</v>
      </c>
      <c r="F196" s="34" t="s">
        <v>11</v>
      </c>
      <c r="Q196" s="5" t="s">
        <v>15</v>
      </c>
      <c r="AD196" s="5">
        <v>-1</v>
      </c>
      <c r="AE196" s="5">
        <v>-1</v>
      </c>
      <c r="AF196" s="5">
        <v>-1</v>
      </c>
      <c r="AK196" s="5">
        <v>96</v>
      </c>
    </row>
    <row r="197" spans="1:41" x14ac:dyDescent="0.25">
      <c r="A197" s="34" t="s">
        <v>6</v>
      </c>
      <c r="B197" s="34" t="s">
        <v>7</v>
      </c>
      <c r="C197" s="34" t="s">
        <v>8</v>
      </c>
      <c r="D197" s="34" t="s">
        <v>218</v>
      </c>
      <c r="E197" s="34" t="s">
        <v>47</v>
      </c>
      <c r="F197" s="34" t="s">
        <v>10</v>
      </c>
      <c r="X197" s="5">
        <v>6.0000000000000001E-3</v>
      </c>
      <c r="AB197" s="5">
        <v>0.01</v>
      </c>
      <c r="AH197" s="5">
        <v>0.311</v>
      </c>
      <c r="AK197" s="5">
        <v>97</v>
      </c>
      <c r="AM197" s="13">
        <f>+AO197/$AO$3</f>
        <v>3.8324688221277659E-7</v>
      </c>
      <c r="AN197" s="7">
        <f>IF(AK197=1,AM197,AM197+AN195)</f>
        <v>0.9999994843161214</v>
      </c>
      <c r="AO197" s="5">
        <f>SUM(G197:AJ197)</f>
        <v>0.32700000000000001</v>
      </c>
    </row>
    <row r="198" spans="1:41" x14ac:dyDescent="0.25">
      <c r="A198" s="34" t="s">
        <v>6</v>
      </c>
      <c r="B198" s="34" t="s">
        <v>7</v>
      </c>
      <c r="C198" s="34" t="s">
        <v>8</v>
      </c>
      <c r="D198" s="34" t="s">
        <v>218</v>
      </c>
      <c r="E198" s="34" t="s">
        <v>47</v>
      </c>
      <c r="F198" s="34" t="s">
        <v>11</v>
      </c>
      <c r="X198" s="5" t="s">
        <v>15</v>
      </c>
      <c r="AB198" s="5">
        <v>-1</v>
      </c>
      <c r="AH198" s="5" t="s">
        <v>15</v>
      </c>
      <c r="AK198" s="5">
        <v>97</v>
      </c>
    </row>
    <row r="199" spans="1:41" x14ac:dyDescent="0.25">
      <c r="A199" s="34" t="s">
        <v>6</v>
      </c>
      <c r="B199" s="34" t="s">
        <v>7</v>
      </c>
      <c r="C199" s="34" t="s">
        <v>8</v>
      </c>
      <c r="D199" s="34" t="s">
        <v>51</v>
      </c>
      <c r="E199" s="34" t="s">
        <v>21</v>
      </c>
      <c r="F199" s="34" t="s">
        <v>10</v>
      </c>
      <c r="M199" s="5">
        <v>9.1999999999999998E-2</v>
      </c>
      <c r="AK199" s="5">
        <v>98</v>
      </c>
      <c r="AM199" s="13">
        <f>+AO199/$AO$3</f>
        <v>1.0782481089778424E-7</v>
      </c>
      <c r="AN199" s="7">
        <f>IF(AK199=1,AM199,AM199+AN197)</f>
        <v>0.99999959214093226</v>
      </c>
      <c r="AO199" s="5">
        <f>SUM(G199:AJ199)</f>
        <v>9.1999999999999998E-2</v>
      </c>
    </row>
    <row r="200" spans="1:41" x14ac:dyDescent="0.25">
      <c r="A200" s="34" t="s">
        <v>6</v>
      </c>
      <c r="B200" s="34" t="s">
        <v>7</v>
      </c>
      <c r="C200" s="34" t="s">
        <v>8</v>
      </c>
      <c r="D200" s="34" t="s">
        <v>51</v>
      </c>
      <c r="E200" s="34" t="s">
        <v>21</v>
      </c>
      <c r="F200" s="34" t="s">
        <v>11</v>
      </c>
      <c r="M200" s="5">
        <v>-1</v>
      </c>
      <c r="AK200" s="5">
        <v>98</v>
      </c>
    </row>
    <row r="201" spans="1:41" x14ac:dyDescent="0.25">
      <c r="A201" s="1" t="s">
        <v>6</v>
      </c>
      <c r="B201" s="1" t="s">
        <v>7</v>
      </c>
      <c r="C201" s="1" t="s">
        <v>8</v>
      </c>
      <c r="D201" s="1" t="s">
        <v>214</v>
      </c>
      <c r="E201" s="34" t="s">
        <v>21</v>
      </c>
      <c r="F201" s="1" t="s">
        <v>10</v>
      </c>
      <c r="R201" s="5">
        <v>8.3000000000000004E-2</v>
      </c>
      <c r="AK201" s="5">
        <v>99</v>
      </c>
      <c r="AM201" s="13">
        <f>+AO201/$AO$3</f>
        <v>9.7276731570827092E-8</v>
      </c>
      <c r="AN201" s="7">
        <f>IF(AK201=1,AM201,AM201+AN199)</f>
        <v>0.99999968941766382</v>
      </c>
      <c r="AO201" s="5">
        <f>SUM(G201:AJ201)</f>
        <v>8.3000000000000004E-2</v>
      </c>
    </row>
    <row r="202" spans="1:41" x14ac:dyDescent="0.25">
      <c r="A202" s="1" t="s">
        <v>6</v>
      </c>
      <c r="B202" s="1" t="s">
        <v>7</v>
      </c>
      <c r="C202" s="1" t="s">
        <v>8</v>
      </c>
      <c r="D202" s="1" t="s">
        <v>214</v>
      </c>
      <c r="E202" s="34" t="s">
        <v>21</v>
      </c>
      <c r="F202" s="1" t="s">
        <v>11</v>
      </c>
      <c r="R202" s="5">
        <v>-1</v>
      </c>
      <c r="AK202" s="5">
        <v>99</v>
      </c>
    </row>
    <row r="203" spans="1:41" x14ac:dyDescent="0.25">
      <c r="A203" s="1" t="s">
        <v>6</v>
      </c>
      <c r="B203" s="1" t="s">
        <v>7</v>
      </c>
      <c r="C203" s="1" t="s">
        <v>8</v>
      </c>
      <c r="D203" s="1" t="s">
        <v>218</v>
      </c>
      <c r="E203" s="34" t="s">
        <v>46</v>
      </c>
      <c r="F203" s="1" t="s">
        <v>10</v>
      </c>
      <c r="Y203" s="5">
        <v>7.6999999999999999E-2</v>
      </c>
      <c r="AK203" s="5">
        <v>100</v>
      </c>
      <c r="AM203" s="13">
        <f>+AO203/$AO$3</f>
        <v>9.0244678686188982E-8</v>
      </c>
      <c r="AN203" s="7">
        <f>IF(AK203=1,AM203,AM203+AN201)</f>
        <v>0.99999977966234255</v>
      </c>
      <c r="AO203" s="5">
        <f>SUM(G203:AJ203)</f>
        <v>7.6999999999999999E-2</v>
      </c>
    </row>
    <row r="204" spans="1:41" x14ac:dyDescent="0.25">
      <c r="A204" s="1" t="s">
        <v>6</v>
      </c>
      <c r="B204" s="1" t="s">
        <v>7</v>
      </c>
      <c r="C204" s="1" t="s">
        <v>8</v>
      </c>
      <c r="D204" s="1" t="s">
        <v>218</v>
      </c>
      <c r="E204" s="34" t="s">
        <v>46</v>
      </c>
      <c r="F204" s="1" t="s">
        <v>11</v>
      </c>
      <c r="Y204" s="5">
        <v>-1</v>
      </c>
      <c r="AK204" s="5">
        <v>100</v>
      </c>
    </row>
    <row r="205" spans="1:41" x14ac:dyDescent="0.25">
      <c r="A205" s="1" t="s">
        <v>6</v>
      </c>
      <c r="B205" s="1" t="s">
        <v>7</v>
      </c>
      <c r="C205" s="1" t="s">
        <v>30</v>
      </c>
      <c r="D205" s="1" t="s">
        <v>163</v>
      </c>
      <c r="E205" s="34" t="s">
        <v>14</v>
      </c>
      <c r="F205" s="1" t="s">
        <v>10</v>
      </c>
      <c r="AD205" s="5">
        <v>7.0000000000000007E-2</v>
      </c>
      <c r="AK205" s="5">
        <v>101</v>
      </c>
      <c r="AM205" s="13">
        <f>+AO205/$AO$3</f>
        <v>8.2040616987444537E-8</v>
      </c>
      <c r="AN205" s="7">
        <f>IF(AK205=1,AM205,AM205+AN203)</f>
        <v>0.99999986170295951</v>
      </c>
      <c r="AO205" s="5">
        <f>SUM(G205:AJ205)</f>
        <v>7.0000000000000007E-2</v>
      </c>
    </row>
    <row r="206" spans="1:41" x14ac:dyDescent="0.25">
      <c r="A206" s="1" t="s">
        <v>6</v>
      </c>
      <c r="B206" s="1" t="s">
        <v>7</v>
      </c>
      <c r="C206" s="1" t="s">
        <v>30</v>
      </c>
      <c r="D206" s="1" t="s">
        <v>163</v>
      </c>
      <c r="E206" s="34" t="s">
        <v>14</v>
      </c>
      <c r="F206" s="1" t="s">
        <v>11</v>
      </c>
      <c r="AD206" s="5" t="s">
        <v>15</v>
      </c>
      <c r="AK206" s="5">
        <v>101</v>
      </c>
    </row>
    <row r="207" spans="1:41" x14ac:dyDescent="0.25">
      <c r="A207" s="1" t="s">
        <v>6</v>
      </c>
      <c r="B207" s="1" t="s">
        <v>7</v>
      </c>
      <c r="C207" s="1" t="s">
        <v>8</v>
      </c>
      <c r="D207" s="1" t="s">
        <v>213</v>
      </c>
      <c r="E207" s="34" t="s">
        <v>47</v>
      </c>
      <c r="F207" s="1" t="s">
        <v>10</v>
      </c>
      <c r="X207" s="5">
        <v>2E-3</v>
      </c>
      <c r="Y207" s="5">
        <v>6.4000000000000001E-2</v>
      </c>
      <c r="AK207" s="5">
        <v>102</v>
      </c>
      <c r="AM207" s="13">
        <f>+AO207/$AO$3</f>
        <v>7.7352581731019139E-8</v>
      </c>
      <c r="AN207" s="7">
        <f>IF(AK207=1,AM207,AM207+AN205)</f>
        <v>0.9999999390555413</v>
      </c>
      <c r="AO207" s="5">
        <f>SUM(G207:AJ207)</f>
        <v>6.6000000000000003E-2</v>
      </c>
    </row>
    <row r="208" spans="1:41" x14ac:dyDescent="0.25">
      <c r="A208" s="1" t="s">
        <v>6</v>
      </c>
      <c r="B208" s="1" t="s">
        <v>7</v>
      </c>
      <c r="C208" s="1" t="s">
        <v>8</v>
      </c>
      <c r="D208" s="1" t="s">
        <v>213</v>
      </c>
      <c r="E208" s="34" t="s">
        <v>47</v>
      </c>
      <c r="F208" s="1" t="s">
        <v>11</v>
      </c>
      <c r="X208" s="5">
        <v>-1</v>
      </c>
      <c r="Y208" s="5">
        <v>-1</v>
      </c>
      <c r="AJ208" s="5" t="s">
        <v>24</v>
      </c>
      <c r="AK208" s="5">
        <v>102</v>
      </c>
    </row>
    <row r="209" spans="1:41" x14ac:dyDescent="0.25">
      <c r="A209" s="1" t="s">
        <v>6</v>
      </c>
      <c r="B209" s="1" t="s">
        <v>7</v>
      </c>
      <c r="C209" s="1" t="s">
        <v>8</v>
      </c>
      <c r="D209" s="1" t="s">
        <v>218</v>
      </c>
      <c r="E209" s="34" t="s">
        <v>28</v>
      </c>
      <c r="F209" s="1" t="s">
        <v>10</v>
      </c>
      <c r="T209" s="5">
        <v>2.5000000000000001E-2</v>
      </c>
      <c r="AK209" s="5">
        <v>103</v>
      </c>
      <c r="AM209" s="13">
        <f>+AO209/$AO$3</f>
        <v>2.9300220352658765E-8</v>
      </c>
      <c r="AN209" s="7">
        <f>IF(AK209=1,AM209,AM209+AN207)</f>
        <v>0.99999996835576166</v>
      </c>
      <c r="AO209" s="5">
        <f>SUM(G209:AJ209)</f>
        <v>2.5000000000000001E-2</v>
      </c>
    </row>
    <row r="210" spans="1:41" x14ac:dyDescent="0.25">
      <c r="A210" s="1" t="s">
        <v>6</v>
      </c>
      <c r="B210" s="1" t="s">
        <v>7</v>
      </c>
      <c r="C210" s="1" t="s">
        <v>8</v>
      </c>
      <c r="D210" s="1" t="s">
        <v>218</v>
      </c>
      <c r="E210" s="34" t="s">
        <v>28</v>
      </c>
      <c r="F210" s="1" t="s">
        <v>11</v>
      </c>
      <c r="T210" s="5" t="s">
        <v>15</v>
      </c>
      <c r="AK210" s="5">
        <v>103</v>
      </c>
    </row>
    <row r="211" spans="1:41" x14ac:dyDescent="0.25">
      <c r="A211" s="1" t="s">
        <v>6</v>
      </c>
      <c r="B211" s="1" t="s">
        <v>7</v>
      </c>
      <c r="C211" s="1" t="s">
        <v>8</v>
      </c>
      <c r="D211" s="1" t="s">
        <v>215</v>
      </c>
      <c r="E211" s="34" t="s">
        <v>47</v>
      </c>
      <c r="F211" s="1" t="s">
        <v>10</v>
      </c>
      <c r="S211" s="5">
        <v>2.1999999999999999E-2</v>
      </c>
      <c r="AK211" s="5">
        <v>104</v>
      </c>
      <c r="AM211" s="13">
        <f>+AO211/$AO$3</f>
        <v>2.578419391033971E-8</v>
      </c>
      <c r="AN211" s="7">
        <f>IF(AK211=1,AM211,AM211+AN209)</f>
        <v>0.99999999413995555</v>
      </c>
      <c r="AO211" s="5">
        <f>SUM(G211:AJ211)</f>
        <v>2.1999999999999999E-2</v>
      </c>
    </row>
    <row r="212" spans="1:41" x14ac:dyDescent="0.25">
      <c r="A212" s="1" t="s">
        <v>6</v>
      </c>
      <c r="B212" s="1" t="s">
        <v>7</v>
      </c>
      <c r="C212" s="1" t="s">
        <v>8</v>
      </c>
      <c r="D212" s="1" t="s">
        <v>215</v>
      </c>
      <c r="E212" s="34" t="s">
        <v>47</v>
      </c>
      <c r="F212" s="1" t="s">
        <v>11</v>
      </c>
      <c r="S212" s="5">
        <v>-1</v>
      </c>
      <c r="X212" s="5" t="s">
        <v>15</v>
      </c>
      <c r="AK212" s="5">
        <v>104</v>
      </c>
    </row>
    <row r="213" spans="1:41" x14ac:dyDescent="0.25">
      <c r="A213" s="1" t="s">
        <v>6</v>
      </c>
      <c r="B213" s="1" t="s">
        <v>7</v>
      </c>
      <c r="C213" s="1" t="s">
        <v>8</v>
      </c>
      <c r="D213" s="1" t="s">
        <v>87</v>
      </c>
      <c r="E213" s="34" t="s">
        <v>21</v>
      </c>
      <c r="F213" s="1" t="s">
        <v>10</v>
      </c>
      <c r="AJ213" s="5">
        <v>4.0000000000000001E-3</v>
      </c>
      <c r="AK213" s="5">
        <v>105</v>
      </c>
      <c r="AM213" s="13">
        <f>+AO213/$AO$3</f>
        <v>4.6880352564254017E-9</v>
      </c>
      <c r="AN213" s="7">
        <f>IF(AK213=1,AM213,AM213+AN211)</f>
        <v>0.99999999882799084</v>
      </c>
      <c r="AO213" s="5">
        <f>SUM(G213:AJ213)</f>
        <v>4.0000000000000001E-3</v>
      </c>
    </row>
    <row r="214" spans="1:41" x14ac:dyDescent="0.25">
      <c r="A214" s="1" t="s">
        <v>6</v>
      </c>
      <c r="B214" s="1" t="s">
        <v>7</v>
      </c>
      <c r="C214" s="1" t="s">
        <v>8</v>
      </c>
      <c r="D214" s="1" t="s">
        <v>87</v>
      </c>
      <c r="E214" s="34" t="s">
        <v>21</v>
      </c>
      <c r="F214" s="1" t="s">
        <v>11</v>
      </c>
      <c r="AJ214" s="5" t="s">
        <v>24</v>
      </c>
      <c r="AK214" s="5">
        <v>105</v>
      </c>
    </row>
    <row r="215" spans="1:41" x14ac:dyDescent="0.25">
      <c r="A215" s="1" t="s">
        <v>6</v>
      </c>
      <c r="B215" s="1" t="s">
        <v>7</v>
      </c>
      <c r="C215" s="1" t="s">
        <v>8</v>
      </c>
      <c r="D215" s="1" t="s">
        <v>215</v>
      </c>
      <c r="E215" s="34" t="s">
        <v>46</v>
      </c>
      <c r="F215" s="1" t="s">
        <v>10</v>
      </c>
      <c r="AH215" s="5">
        <v>1E-3</v>
      </c>
      <c r="AK215" s="5">
        <v>106</v>
      </c>
      <c r="AM215" s="13">
        <f>+AO215/$AO$3</f>
        <v>1.1720088141063504E-9</v>
      </c>
      <c r="AN215" s="7">
        <f>IF(AK215=1,AM215,AM215+AN213)</f>
        <v>0.99999999999999967</v>
      </c>
      <c r="AO215" s="5">
        <f>SUM(G215:AJ215)</f>
        <v>1E-3</v>
      </c>
    </row>
    <row r="216" spans="1:41" x14ac:dyDescent="0.25">
      <c r="A216" s="1" t="s">
        <v>6</v>
      </c>
      <c r="B216" s="1" t="s">
        <v>7</v>
      </c>
      <c r="C216" s="1" t="s">
        <v>8</v>
      </c>
      <c r="D216" s="1" t="s">
        <v>215</v>
      </c>
      <c r="E216" s="34" t="s">
        <v>46</v>
      </c>
      <c r="F216" s="1" t="s">
        <v>11</v>
      </c>
      <c r="AH216" s="5" t="s">
        <v>15</v>
      </c>
      <c r="AK216" s="5">
        <v>106</v>
      </c>
    </row>
  </sheetData>
  <mergeCells count="3">
    <mergeCell ref="E2:F2"/>
    <mergeCell ref="A1:D1"/>
    <mergeCell ref="B3:C3"/>
  </mergeCells>
  <conditionalFormatting sqref="E5:E1000">
    <cfRule type="cellIs" dxfId="755" priority="1" operator="equal">
      <formula>"UN"</formula>
    </cfRule>
  </conditionalFormatting>
  <conditionalFormatting sqref="G6:AJ70 G71:T72 X71:AJ72">
    <cfRule type="cellIs" dxfId="754" priority="122" operator="equal">
      <formula>"ac"</formula>
    </cfRule>
    <cfRule type="cellIs" dxfId="753" priority="121" operator="equal">
      <formula>"ab"</formula>
    </cfRule>
    <cfRule type="cellIs" dxfId="752" priority="120" operator="equal">
      <formula>"bc"</formula>
    </cfRule>
    <cfRule type="cellIs" dxfId="751" priority="118" operator="equal">
      <formula>"b"</formula>
    </cfRule>
    <cfRule type="cellIs" dxfId="750" priority="117" operator="equal">
      <formula>"a"</formula>
    </cfRule>
    <cfRule type="cellIs" dxfId="749" priority="116" operator="equal">
      <formula>-1</formula>
    </cfRule>
    <cfRule type="cellIs" dxfId="748" priority="119" operator="equal">
      <formula>"c"</formula>
    </cfRule>
    <cfRule type="cellIs" dxfId="747" priority="123" operator="equal">
      <formula>"abc"</formula>
    </cfRule>
  </conditionalFormatting>
  <conditionalFormatting sqref="G91:AJ212">
    <cfRule type="cellIs" dxfId="746" priority="34" operator="equal">
      <formula>"ac"</formula>
    </cfRule>
    <cfRule type="cellIs" dxfId="745" priority="29" operator="equal">
      <formula>"a"</formula>
    </cfRule>
    <cfRule type="cellIs" dxfId="744" priority="33" operator="equal">
      <formula>"ab"</formula>
    </cfRule>
    <cfRule type="cellIs" dxfId="743" priority="35" operator="equal">
      <formula>"abc"</formula>
    </cfRule>
    <cfRule type="cellIs" dxfId="742" priority="28" operator="equal">
      <formula>-1</formula>
    </cfRule>
    <cfRule type="cellIs" dxfId="741" priority="30" operator="equal">
      <formula>"b"</formula>
    </cfRule>
    <cfRule type="cellIs" dxfId="740" priority="31" operator="equal">
      <formula>"c"</formula>
    </cfRule>
    <cfRule type="cellIs" dxfId="739" priority="32" operator="equal">
      <formula>"bc"</formula>
    </cfRule>
  </conditionalFormatting>
  <conditionalFormatting sqref="G214:AJ214">
    <cfRule type="cellIs" dxfId="738" priority="20" operator="equal">
      <formula>"b"</formula>
    </cfRule>
    <cfRule type="cellIs" dxfId="737" priority="21" operator="equal">
      <formula>"c"</formula>
    </cfRule>
    <cfRule type="cellIs" dxfId="736" priority="22" operator="equal">
      <formula>"bc"</formula>
    </cfRule>
    <cfRule type="cellIs" dxfId="735" priority="23" operator="equal">
      <formula>"ab"</formula>
    </cfRule>
    <cfRule type="cellIs" dxfId="734" priority="24" operator="equal">
      <formula>"ac"</formula>
    </cfRule>
    <cfRule type="cellIs" dxfId="733" priority="25" operator="equal">
      <formula>"abc"</formula>
    </cfRule>
    <cfRule type="cellIs" dxfId="732" priority="19" operator="equal">
      <formula>"a"</formula>
    </cfRule>
    <cfRule type="cellIs" dxfId="731" priority="18" operator="equal">
      <formula>-1</formula>
    </cfRule>
  </conditionalFormatting>
  <conditionalFormatting sqref="G216:AJ216">
    <cfRule type="cellIs" dxfId="730" priority="17" operator="equal">
      <formula>"abc"</formula>
    </cfRule>
    <cfRule type="cellIs" dxfId="729" priority="16" operator="equal">
      <formula>"ac"</formula>
    </cfRule>
    <cfRule type="cellIs" dxfId="728" priority="15" operator="equal">
      <formula>"ab"</formula>
    </cfRule>
    <cfRule type="cellIs" dxfId="727" priority="13" operator="equal">
      <formula>"c"</formula>
    </cfRule>
    <cfRule type="cellIs" dxfId="726" priority="12" operator="equal">
      <formula>"b"</formula>
    </cfRule>
    <cfRule type="cellIs" dxfId="725" priority="11" operator="equal">
      <formula>"a"</formula>
    </cfRule>
    <cfRule type="cellIs" dxfId="724" priority="10" operator="equal">
      <formula>-1</formula>
    </cfRule>
    <cfRule type="cellIs" dxfId="723" priority="14" operator="equal">
      <formula>"bc"</formula>
    </cfRule>
  </conditionalFormatting>
  <conditionalFormatting sqref="H6:AJ88 G73:AJ88 G89:T90 X89:AJ90">
    <cfRule type="cellIs" dxfId="722" priority="133" operator="equal">
      <formula>-1</formula>
    </cfRule>
    <cfRule type="cellIs" dxfId="721" priority="134" operator="equal">
      <formula>"a"</formula>
    </cfRule>
    <cfRule type="cellIs" dxfId="720" priority="135" operator="equal">
      <formula>"b"</formula>
    </cfRule>
    <cfRule type="cellIs" dxfId="719" priority="136" operator="equal">
      <formula>"c"</formula>
    </cfRule>
    <cfRule type="cellIs" dxfId="718" priority="137" operator="equal">
      <formula>"bc"</formula>
    </cfRule>
    <cfRule type="cellIs" dxfId="717" priority="138" operator="equal">
      <formula>"ab"</formula>
    </cfRule>
    <cfRule type="cellIs" dxfId="716" priority="139" operator="equal">
      <formula>"ac"</formula>
    </cfRule>
    <cfRule type="cellIs" dxfId="715" priority="140" operator="equal">
      <formula>"abc"</formula>
    </cfRule>
  </conditionalFormatting>
  <conditionalFormatting sqref="AM5:AM216">
    <cfRule type="colorScale" priority="1737">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cfRule type="colorScale" priority="150">
      <colorScale>
        <cfvo type="min"/>
        <cfvo type="percentile" val="50"/>
        <cfvo type="max"/>
        <color rgb="FFF8696B"/>
        <color rgb="FFFFEB84"/>
        <color rgb="FF63BE7B"/>
      </colorScale>
    </cfRule>
  </conditionalFormatting>
  <conditionalFormatting sqref="AN5:AN216">
    <cfRule type="colorScale" priority="1738">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cfRule type="colorScale" priority="149">
      <colorScale>
        <cfvo type="min"/>
        <cfvo type="percentile" val="50"/>
        <cfvo type="num" val="0.97499999999999998"/>
        <color rgb="FF63BE7B"/>
        <color rgb="FFFCFCFF"/>
        <color rgb="FFF8696B"/>
      </colorScale>
    </cfRule>
  </conditionalFormatting>
  <conditionalFormatting sqref="AO2">
    <cfRule type="cellIs" dxfId="714" priority="124" operator="equal">
      <formula>"Check functions"</formula>
    </cfRule>
  </conditionalFormatting>
  <pageMargins left="0.7" right="0.7" top="0.75" bottom="0.75" header="0.3" footer="0.3"/>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O36"/>
  <sheetViews>
    <sheetView zoomScale="70" zoomScaleNormal="70" zoomScaleSheetLayoutView="90" workbookViewId="0">
      <selection activeCell="F22" sqref="F22"/>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77734375" style="34"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19. SPF-E stock</v>
      </c>
      <c r="B1" s="55"/>
      <c r="C1" s="55"/>
      <c r="D1" s="55"/>
      <c r="AO1" s="12">
        <v>19</v>
      </c>
    </row>
    <row r="2" spans="1:41" x14ac:dyDescent="0.25">
      <c r="E2" s="54" t="s">
        <v>146</v>
      </c>
      <c r="F2" s="54"/>
      <c r="G2" s="19">
        <f t="shared" ref="G2:AJ2" si="0">SUMIF(G5:G36,"&gt;0")</f>
        <v>419.34399999999999</v>
      </c>
      <c r="H2" s="19">
        <f t="shared" si="0"/>
        <v>197.95400000000001</v>
      </c>
      <c r="I2" s="19">
        <f t="shared" si="0"/>
        <v>207.04300000000001</v>
      </c>
      <c r="J2" s="19">
        <f t="shared" si="0"/>
        <v>128.10300000000001</v>
      </c>
      <c r="K2" s="19">
        <f t="shared" si="0"/>
        <v>194.167</v>
      </c>
      <c r="L2" s="19">
        <f t="shared" si="0"/>
        <v>192.05</v>
      </c>
      <c r="M2" s="19">
        <f t="shared" si="0"/>
        <v>256.51600000000002</v>
      </c>
      <c r="N2" s="19">
        <f t="shared" si="0"/>
        <v>181.12799999999999</v>
      </c>
      <c r="O2" s="19">
        <f t="shared" si="0"/>
        <v>81.113</v>
      </c>
      <c r="P2" s="19">
        <f t="shared" si="0"/>
        <v>84.11</v>
      </c>
      <c r="Q2" s="19">
        <f t="shared" si="0"/>
        <v>54.033000000000001</v>
      </c>
      <c r="R2" s="19">
        <f t="shared" si="0"/>
        <v>51.007999999999996</v>
      </c>
      <c r="S2" s="19">
        <f t="shared" si="0"/>
        <v>67.728000000000009</v>
      </c>
      <c r="T2" s="19">
        <f t="shared" si="0"/>
        <v>83.942999999999998</v>
      </c>
      <c r="U2" s="19">
        <f t="shared" si="0"/>
        <v>65.570000000000007</v>
      </c>
      <c r="V2" s="19">
        <f t="shared" si="0"/>
        <v>59.564999999999998</v>
      </c>
      <c r="W2" s="19">
        <f t="shared" si="0"/>
        <v>78.067999999999998</v>
      </c>
      <c r="X2" s="19">
        <f t="shared" si="0"/>
        <v>128.34899999999996</v>
      </c>
      <c r="Y2" s="19">
        <f t="shared" si="0"/>
        <v>73.499000000000009</v>
      </c>
      <c r="Z2" s="19">
        <f t="shared" si="0"/>
        <v>170.47700000000003</v>
      </c>
      <c r="AA2" s="19">
        <f t="shared" si="0"/>
        <v>94.99199999999999</v>
      </c>
      <c r="AB2" s="19">
        <f t="shared" si="0"/>
        <v>15.728</v>
      </c>
      <c r="AC2" s="19">
        <f t="shared" si="0"/>
        <v>18.351999999999997</v>
      </c>
      <c r="AD2" s="19">
        <f t="shared" si="0"/>
        <v>14.702</v>
      </c>
      <c r="AE2" s="19">
        <f t="shared" si="0"/>
        <v>28.955999999999996</v>
      </c>
      <c r="AF2" s="19">
        <f t="shared" si="0"/>
        <v>35.588000000000001</v>
      </c>
      <c r="AG2" s="19">
        <f t="shared" si="0"/>
        <v>59.891000000000005</v>
      </c>
      <c r="AH2" s="19">
        <f t="shared" si="0"/>
        <v>201.60700000000003</v>
      </c>
      <c r="AI2" s="19">
        <f t="shared" si="0"/>
        <v>179.29600000000002</v>
      </c>
      <c r="AJ2" s="19">
        <f t="shared" si="0"/>
        <v>201.55199999999999</v>
      </c>
      <c r="AO2" s="12" t="str">
        <f>IF((SUM(G2:AJ2)=AO3),"Ok","Check functions")</f>
        <v>Ok</v>
      </c>
    </row>
    <row r="3" spans="1:41" x14ac:dyDescent="0.25">
      <c r="A3" s="45" t="s">
        <v>243</v>
      </c>
      <c r="B3" s="56">
        <v>4.6333299999999999</v>
      </c>
      <c r="C3" s="56"/>
      <c r="AO3" s="5">
        <f>SUM(AO5:AO36)</f>
        <v>3624.4319999999993</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117</v>
      </c>
      <c r="B5" s="1" t="s">
        <v>67</v>
      </c>
      <c r="C5" s="1" t="s">
        <v>19</v>
      </c>
      <c r="D5" s="1" t="s">
        <v>20</v>
      </c>
      <c r="E5" s="34" t="s">
        <v>21</v>
      </c>
      <c r="F5" s="1" t="s">
        <v>10</v>
      </c>
      <c r="G5" s="5">
        <v>263.49</v>
      </c>
      <c r="H5" s="5">
        <v>63.363</v>
      </c>
      <c r="I5" s="5">
        <v>97.24</v>
      </c>
      <c r="J5" s="5">
        <v>40.777999999999999</v>
      </c>
      <c r="K5" s="5">
        <v>94.103999999999999</v>
      </c>
      <c r="L5" s="5">
        <v>73.400999999999996</v>
      </c>
      <c r="M5" s="5">
        <v>111.67</v>
      </c>
      <c r="N5" s="5">
        <v>75.283000000000001</v>
      </c>
      <c r="O5" s="5">
        <v>51.813000000000002</v>
      </c>
      <c r="P5" s="5">
        <v>62.295000000000002</v>
      </c>
      <c r="Q5" s="5">
        <v>24.986999999999998</v>
      </c>
      <c r="R5" s="5">
        <v>14.91</v>
      </c>
      <c r="S5" s="5">
        <v>25.05</v>
      </c>
      <c r="T5" s="5">
        <v>36.741999999999997</v>
      </c>
      <c r="U5" s="5">
        <v>22</v>
      </c>
      <c r="V5" s="5">
        <v>1.601</v>
      </c>
      <c r="W5" s="5">
        <v>6.2519999999999998</v>
      </c>
      <c r="X5" s="5">
        <v>16.478000000000002</v>
      </c>
      <c r="Y5" s="5">
        <v>8.6639999999999997</v>
      </c>
      <c r="Z5" s="5">
        <v>6.0190000000000001</v>
      </c>
      <c r="AA5" s="5">
        <v>0.42</v>
      </c>
      <c r="AB5" s="5">
        <v>9.6000000000000002E-2</v>
      </c>
      <c r="AC5" s="5">
        <v>1.2230000000000001</v>
      </c>
      <c r="AD5" s="5">
        <v>0.53600000000000003</v>
      </c>
      <c r="AE5" s="5">
        <v>1.302</v>
      </c>
      <c r="AF5" s="5">
        <v>2.371</v>
      </c>
      <c r="AG5" s="5">
        <v>3.2669999999999999</v>
      </c>
      <c r="AH5" s="5">
        <v>5.101</v>
      </c>
      <c r="AI5" s="5">
        <v>1.657</v>
      </c>
      <c r="AJ5" s="5">
        <v>0.78400000000000003</v>
      </c>
      <c r="AK5" s="5">
        <v>1</v>
      </c>
      <c r="AM5" s="16">
        <f>+AO5/$AO$3</f>
        <v>0.30705418117928557</v>
      </c>
      <c r="AN5" s="17">
        <f>IF(AK5=1,AM5,AM5+AN3)</f>
        <v>0.30705418117928557</v>
      </c>
      <c r="AO5" s="5">
        <f>SUM(G5:AJ5)</f>
        <v>1112.8970000000002</v>
      </c>
    </row>
    <row r="6" spans="1:41" x14ac:dyDescent="0.25">
      <c r="A6" s="1" t="s">
        <v>117</v>
      </c>
      <c r="B6" s="1" t="s">
        <v>67</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V6" s="5">
        <v>-1</v>
      </c>
      <c r="W6" s="5" t="s">
        <v>15</v>
      </c>
      <c r="X6" s="5" t="s">
        <v>13</v>
      </c>
      <c r="Y6" s="5" t="s">
        <v>13</v>
      </c>
      <c r="Z6" s="5" t="s">
        <v>13</v>
      </c>
      <c r="AA6" s="5" t="s">
        <v>13</v>
      </c>
      <c r="AB6" s="5" t="s">
        <v>13</v>
      </c>
      <c r="AC6" s="5" t="s">
        <v>13</v>
      </c>
      <c r="AD6" s="5" t="s">
        <v>13</v>
      </c>
      <c r="AE6" s="5" t="s">
        <v>15</v>
      </c>
      <c r="AF6" s="5" t="s">
        <v>13</v>
      </c>
      <c r="AG6" s="5" t="s">
        <v>13</v>
      </c>
      <c r="AH6" s="5" t="s">
        <v>13</v>
      </c>
      <c r="AI6" s="5" t="s">
        <v>13</v>
      </c>
      <c r="AJ6" s="5" t="s">
        <v>13</v>
      </c>
      <c r="AK6" s="1">
        <v>1</v>
      </c>
    </row>
    <row r="7" spans="1:41" x14ac:dyDescent="0.25">
      <c r="A7" s="1" t="s">
        <v>117</v>
      </c>
      <c r="B7" s="1" t="s">
        <v>67</v>
      </c>
      <c r="C7" s="1" t="s">
        <v>8</v>
      </c>
      <c r="D7" s="1" t="s">
        <v>25</v>
      </c>
      <c r="E7" s="34" t="s">
        <v>21</v>
      </c>
      <c r="F7" s="1" t="s">
        <v>10</v>
      </c>
      <c r="G7" s="5">
        <v>31.265000000000001</v>
      </c>
      <c r="H7" s="5">
        <v>36</v>
      </c>
      <c r="I7" s="5">
        <v>26</v>
      </c>
      <c r="J7" s="5">
        <v>25</v>
      </c>
      <c r="K7" s="5">
        <v>30</v>
      </c>
      <c r="L7" s="5">
        <v>22</v>
      </c>
      <c r="M7" s="5">
        <v>33</v>
      </c>
      <c r="N7" s="5">
        <v>29</v>
      </c>
      <c r="O7" s="5">
        <v>20</v>
      </c>
      <c r="P7" s="5">
        <v>16.015000000000001</v>
      </c>
      <c r="Q7" s="5">
        <v>24.545999999999999</v>
      </c>
      <c r="R7" s="5">
        <v>36.097999999999999</v>
      </c>
      <c r="S7" s="5">
        <v>40.145000000000003</v>
      </c>
      <c r="T7" s="5">
        <v>20.748000000000001</v>
      </c>
      <c r="U7" s="5">
        <v>35.588999999999999</v>
      </c>
      <c r="V7" s="5">
        <v>53.286000000000001</v>
      </c>
      <c r="W7" s="5">
        <v>59.228999999999999</v>
      </c>
      <c r="X7" s="5">
        <v>49.061999999999998</v>
      </c>
      <c r="Y7" s="5">
        <v>39.164000000000001</v>
      </c>
      <c r="Z7" s="5">
        <v>133.60900000000001</v>
      </c>
      <c r="AA7" s="5">
        <v>85.191999999999993</v>
      </c>
      <c r="AB7" s="5">
        <v>2.7480000000000002</v>
      </c>
      <c r="AC7" s="5">
        <v>0.221</v>
      </c>
      <c r="AD7" s="5">
        <v>4.2869999999999999</v>
      </c>
      <c r="AE7" s="5">
        <v>2.2810000000000001</v>
      </c>
      <c r="AF7" s="5">
        <v>15.345000000000001</v>
      </c>
      <c r="AG7" s="5">
        <v>10.298</v>
      </c>
      <c r="AH7" s="5">
        <v>9.52</v>
      </c>
      <c r="AI7" s="5">
        <v>4.7240000000000002</v>
      </c>
      <c r="AJ7" s="5">
        <v>2.0619999999999998</v>
      </c>
      <c r="AK7" s="5">
        <v>2</v>
      </c>
      <c r="AM7" s="16">
        <f>+AO7/$AO$3</f>
        <v>0.24733089212323484</v>
      </c>
      <c r="AN7" s="17">
        <f>IF(AK7=1,AM7,AM7+AN5)</f>
        <v>0.5543850733025204</v>
      </c>
      <c r="AO7" s="5">
        <f>SUM(G7:AJ7)</f>
        <v>896.43400000000008</v>
      </c>
    </row>
    <row r="8" spans="1:41" x14ac:dyDescent="0.25">
      <c r="A8" s="1" t="s">
        <v>117</v>
      </c>
      <c r="B8" s="1" t="s">
        <v>67</v>
      </c>
      <c r="C8" s="1" t="s">
        <v>8</v>
      </c>
      <c r="D8" s="1" t="s">
        <v>25</v>
      </c>
      <c r="E8" s="34" t="s">
        <v>21</v>
      </c>
      <c r="F8" s="1" t="s">
        <v>11</v>
      </c>
      <c r="G8" s="5" t="s">
        <v>24</v>
      </c>
      <c r="H8" s="5" t="s">
        <v>13</v>
      </c>
      <c r="I8" s="5" t="s">
        <v>13</v>
      </c>
      <c r="J8" s="5" t="s">
        <v>15</v>
      </c>
      <c r="K8" s="5" t="s">
        <v>15</v>
      </c>
      <c r="L8" s="5" t="s">
        <v>13</v>
      </c>
      <c r="M8" s="5" t="s">
        <v>13</v>
      </c>
      <c r="N8" s="5" t="s">
        <v>13</v>
      </c>
      <c r="O8" s="5" t="s">
        <v>13</v>
      </c>
      <c r="P8" s="5" t="s">
        <v>13</v>
      </c>
      <c r="Q8" s="5" t="s">
        <v>15</v>
      </c>
      <c r="R8" s="5" t="s">
        <v>15</v>
      </c>
      <c r="S8" s="5" t="s">
        <v>15</v>
      </c>
      <c r="T8" s="5" t="s">
        <v>15</v>
      </c>
      <c r="U8" s="5" t="s">
        <v>13</v>
      </c>
      <c r="V8" s="5" t="s">
        <v>13</v>
      </c>
      <c r="W8" s="5" t="s">
        <v>13</v>
      </c>
      <c r="X8" s="5" t="s">
        <v>13</v>
      </c>
      <c r="Y8" s="5" t="s">
        <v>13</v>
      </c>
      <c r="Z8" s="5" t="s">
        <v>13</v>
      </c>
      <c r="AA8" s="5" t="s">
        <v>13</v>
      </c>
      <c r="AB8" s="5" t="s">
        <v>13</v>
      </c>
      <c r="AC8" s="5" t="s">
        <v>13</v>
      </c>
      <c r="AD8" s="5" t="s">
        <v>15</v>
      </c>
      <c r="AE8" s="5" t="s">
        <v>15</v>
      </c>
      <c r="AF8" s="5" t="s">
        <v>15</v>
      </c>
      <c r="AG8" s="5" t="s">
        <v>15</v>
      </c>
      <c r="AH8" s="5" t="s">
        <v>15</v>
      </c>
      <c r="AI8" s="5" t="s">
        <v>15</v>
      </c>
      <c r="AJ8" s="5" t="s">
        <v>15</v>
      </c>
      <c r="AK8" s="1">
        <v>2</v>
      </c>
    </row>
    <row r="9" spans="1:41" x14ac:dyDescent="0.25">
      <c r="A9" s="1" t="s">
        <v>117</v>
      </c>
      <c r="B9" s="1" t="s">
        <v>67</v>
      </c>
      <c r="C9" s="1" t="s">
        <v>8</v>
      </c>
      <c r="D9" s="1" t="s">
        <v>212</v>
      </c>
      <c r="E9" s="34" t="s">
        <v>21</v>
      </c>
      <c r="F9" s="1" t="s">
        <v>10</v>
      </c>
      <c r="G9" s="5">
        <v>11.694000000000001</v>
      </c>
      <c r="I9" s="5">
        <v>5.2119999999999997</v>
      </c>
      <c r="J9" s="5">
        <v>0.80500000000000005</v>
      </c>
      <c r="K9" s="5">
        <v>1.163</v>
      </c>
      <c r="L9" s="5">
        <v>8.6489999999999991</v>
      </c>
      <c r="M9" s="5">
        <v>30.846</v>
      </c>
      <c r="N9" s="5">
        <v>16.844999999999999</v>
      </c>
      <c r="O9" s="5">
        <v>9</v>
      </c>
      <c r="P9" s="5">
        <v>5.8</v>
      </c>
      <c r="Q9" s="5">
        <v>4.5</v>
      </c>
      <c r="S9" s="5">
        <v>2.5329999999999999</v>
      </c>
      <c r="T9" s="5">
        <v>2.8530000000000002</v>
      </c>
      <c r="V9" s="5">
        <v>2.399</v>
      </c>
      <c r="W9" s="5">
        <v>6.9119999999999999</v>
      </c>
      <c r="X9" s="5">
        <v>31.527999999999999</v>
      </c>
      <c r="Y9" s="5">
        <v>12.17</v>
      </c>
      <c r="Z9" s="5">
        <v>10.419</v>
      </c>
      <c r="AA9" s="5">
        <v>8.9039999999999999</v>
      </c>
      <c r="AB9" s="5">
        <v>12.819000000000001</v>
      </c>
      <c r="AC9" s="5">
        <v>16.640999999999998</v>
      </c>
      <c r="AD9" s="5">
        <v>9.6639999999999997</v>
      </c>
      <c r="AE9" s="5">
        <v>13.387</v>
      </c>
      <c r="AF9" s="5">
        <v>12.835000000000001</v>
      </c>
      <c r="AG9" s="5">
        <v>18.562999999999999</v>
      </c>
      <c r="AH9" s="5">
        <v>164.16</v>
      </c>
      <c r="AI9" s="5">
        <v>100.081</v>
      </c>
      <c r="AJ9" s="5">
        <v>158.31700000000001</v>
      </c>
      <c r="AK9" s="5">
        <v>3</v>
      </c>
      <c r="AM9" s="16">
        <f>+AO9/$AO$3</f>
        <v>0.1872566515249838</v>
      </c>
      <c r="AN9" s="17">
        <f>IF(AK9=1,AM9,AM9+AN7)</f>
        <v>0.74164172482750423</v>
      </c>
      <c r="AO9" s="5">
        <f>SUM(G9:AJ9)</f>
        <v>678.69899999999996</v>
      </c>
    </row>
    <row r="10" spans="1:41" x14ac:dyDescent="0.25">
      <c r="A10" s="1" t="s">
        <v>117</v>
      </c>
      <c r="B10" s="1" t="s">
        <v>67</v>
      </c>
      <c r="C10" s="1" t="s">
        <v>8</v>
      </c>
      <c r="D10" s="1" t="s">
        <v>212</v>
      </c>
      <c r="E10" s="34" t="s">
        <v>21</v>
      </c>
      <c r="F10" s="1" t="s">
        <v>11</v>
      </c>
      <c r="G10" s="5" t="s">
        <v>24</v>
      </c>
      <c r="I10" s="5">
        <v>-1</v>
      </c>
      <c r="J10" s="5" t="s">
        <v>24</v>
      </c>
      <c r="K10" s="5" t="s">
        <v>24</v>
      </c>
      <c r="L10" s="5" t="s">
        <v>24</v>
      </c>
      <c r="M10" s="5" t="s">
        <v>24</v>
      </c>
      <c r="N10" s="5" t="s">
        <v>24</v>
      </c>
      <c r="O10" s="5" t="s">
        <v>24</v>
      </c>
      <c r="P10" s="5" t="s">
        <v>24</v>
      </c>
      <c r="Q10" s="5" t="s">
        <v>24</v>
      </c>
      <c r="S10" s="5" t="s">
        <v>24</v>
      </c>
      <c r="T10" s="5" t="s">
        <v>24</v>
      </c>
      <c r="V10" s="5">
        <v>-1</v>
      </c>
      <c r="W10" s="5" t="s">
        <v>24</v>
      </c>
      <c r="X10" s="5" t="s">
        <v>24</v>
      </c>
      <c r="Y10" s="5">
        <v>-1</v>
      </c>
      <c r="Z10" s="5">
        <v>-1</v>
      </c>
      <c r="AA10" s="5" t="s">
        <v>24</v>
      </c>
      <c r="AB10" s="5" t="s">
        <v>24</v>
      </c>
      <c r="AC10" s="5">
        <v>-1</v>
      </c>
      <c r="AD10" s="5">
        <v>-1</v>
      </c>
      <c r="AE10" s="5">
        <v>-1</v>
      </c>
      <c r="AF10" s="5" t="s">
        <v>24</v>
      </c>
      <c r="AG10" s="5">
        <v>-1</v>
      </c>
      <c r="AH10" s="5" t="s">
        <v>24</v>
      </c>
      <c r="AI10" s="5" t="s">
        <v>24</v>
      </c>
      <c r="AJ10" s="5">
        <v>-1</v>
      </c>
      <c r="AK10" s="1">
        <v>3</v>
      </c>
    </row>
    <row r="11" spans="1:41" x14ac:dyDescent="0.25">
      <c r="A11" s="1" t="s">
        <v>117</v>
      </c>
      <c r="B11" s="1" t="s">
        <v>67</v>
      </c>
      <c r="C11" s="1" t="s">
        <v>30</v>
      </c>
      <c r="D11" s="1" t="s">
        <v>70</v>
      </c>
      <c r="E11" s="34" t="s">
        <v>28</v>
      </c>
      <c r="F11" s="1" t="s">
        <v>10</v>
      </c>
      <c r="G11" s="5">
        <v>112</v>
      </c>
      <c r="H11" s="5">
        <v>98</v>
      </c>
      <c r="I11" s="5">
        <v>78</v>
      </c>
      <c r="J11" s="5">
        <v>59</v>
      </c>
      <c r="K11" s="5">
        <v>68</v>
      </c>
      <c r="L11" s="5">
        <v>86</v>
      </c>
      <c r="M11" s="5">
        <v>81</v>
      </c>
      <c r="N11" s="5">
        <v>60</v>
      </c>
      <c r="AK11" s="5">
        <v>4</v>
      </c>
      <c r="AM11" s="16">
        <f>+AO11/$AO$3</f>
        <v>0.17713120290296525</v>
      </c>
      <c r="AN11" s="17">
        <f>IF(AK11=1,AM11,AM11+AN9)</f>
        <v>0.91877292773046948</v>
      </c>
      <c r="AO11" s="5">
        <f>SUM(G11:AJ11)</f>
        <v>642</v>
      </c>
    </row>
    <row r="12" spans="1:41" ht="12.6" thickBot="1" x14ac:dyDescent="0.3">
      <c r="A12" s="1" t="s">
        <v>117</v>
      </c>
      <c r="B12" s="1" t="s">
        <v>67</v>
      </c>
      <c r="C12" s="1" t="s">
        <v>30</v>
      </c>
      <c r="D12" s="1" t="s">
        <v>70</v>
      </c>
      <c r="E12" s="34" t="s">
        <v>28</v>
      </c>
      <c r="F12" s="1" t="s">
        <v>11</v>
      </c>
      <c r="G12" s="5">
        <v>-1</v>
      </c>
      <c r="H12" s="5">
        <v>-1</v>
      </c>
      <c r="I12" s="5">
        <v>-1</v>
      </c>
      <c r="J12" s="5">
        <v>-1</v>
      </c>
      <c r="K12" s="5">
        <v>-1</v>
      </c>
      <c r="L12" s="5">
        <v>-1</v>
      </c>
      <c r="M12" s="5">
        <v>-1</v>
      </c>
      <c r="N12" s="5">
        <v>-1</v>
      </c>
      <c r="AK12" s="31">
        <v>4</v>
      </c>
    </row>
    <row r="13" spans="1:41" x14ac:dyDescent="0.25">
      <c r="A13" s="1" t="s">
        <v>117</v>
      </c>
      <c r="B13" s="1" t="s">
        <v>67</v>
      </c>
      <c r="C13" s="1" t="s">
        <v>8</v>
      </c>
      <c r="D13" s="1" t="s">
        <v>215</v>
      </c>
      <c r="E13" s="34" t="s">
        <v>21</v>
      </c>
      <c r="F13" s="1" t="s">
        <v>10</v>
      </c>
      <c r="T13" s="5">
        <v>23.6</v>
      </c>
      <c r="U13" s="5">
        <v>7.5220000000000002</v>
      </c>
      <c r="V13" s="5">
        <v>2.2789999999999999</v>
      </c>
      <c r="W13" s="5">
        <v>5.6749999999999998</v>
      </c>
      <c r="X13" s="5">
        <v>25.132999999999999</v>
      </c>
      <c r="Y13" s="5">
        <v>9.4450000000000003</v>
      </c>
      <c r="Z13" s="5">
        <v>20.41</v>
      </c>
      <c r="AE13" s="5">
        <v>0.79</v>
      </c>
      <c r="AF13" s="5">
        <v>4.3369999999999997</v>
      </c>
      <c r="AG13" s="5">
        <v>26.251000000000001</v>
      </c>
      <c r="AH13" s="5">
        <v>22.018999999999998</v>
      </c>
      <c r="AI13" s="5">
        <v>72.832999999999998</v>
      </c>
      <c r="AJ13" s="5">
        <v>40.368000000000002</v>
      </c>
      <c r="AK13" s="5">
        <v>5</v>
      </c>
      <c r="AM13" s="16">
        <f>+AO13/$AO$3</f>
        <v>7.1918027431608619E-2</v>
      </c>
      <c r="AN13" s="17">
        <f>IF(AK13=1,AM13,AM13+AN11)</f>
        <v>0.99069095516207806</v>
      </c>
      <c r="AO13" s="5">
        <f>SUM(G13:AJ13)</f>
        <v>260.66200000000003</v>
      </c>
    </row>
    <row r="14" spans="1:41" x14ac:dyDescent="0.25">
      <c r="A14" s="1" t="s">
        <v>117</v>
      </c>
      <c r="B14" s="1" t="s">
        <v>67</v>
      </c>
      <c r="C14" s="1" t="s">
        <v>8</v>
      </c>
      <c r="D14" s="1" t="s">
        <v>215</v>
      </c>
      <c r="E14" s="34" t="s">
        <v>21</v>
      </c>
      <c r="F14" s="1" t="s">
        <v>11</v>
      </c>
      <c r="T14" s="5" t="s">
        <v>15</v>
      </c>
      <c r="U14" s="5" t="s">
        <v>15</v>
      </c>
      <c r="V14" s="5" t="s">
        <v>15</v>
      </c>
      <c r="W14" s="5" t="s">
        <v>15</v>
      </c>
      <c r="X14" s="5" t="s">
        <v>15</v>
      </c>
      <c r="Y14" s="5" t="s">
        <v>15</v>
      </c>
      <c r="Z14" s="5">
        <v>-1</v>
      </c>
      <c r="AE14" s="5">
        <v>-1</v>
      </c>
      <c r="AF14" s="5" t="s">
        <v>15</v>
      </c>
      <c r="AG14" s="5" t="s">
        <v>15</v>
      </c>
      <c r="AH14" s="5" t="s">
        <v>15</v>
      </c>
      <c r="AI14" s="5" t="s">
        <v>15</v>
      </c>
      <c r="AJ14" s="5">
        <v>-1</v>
      </c>
      <c r="AK14" s="1">
        <v>5</v>
      </c>
    </row>
    <row r="15" spans="1:41" x14ac:dyDescent="0.25">
      <c r="A15" s="1" t="s">
        <v>117</v>
      </c>
      <c r="B15" s="1" t="s">
        <v>67</v>
      </c>
      <c r="C15" s="1" t="s">
        <v>8</v>
      </c>
      <c r="D15" s="1" t="s">
        <v>216</v>
      </c>
      <c r="E15" s="34" t="s">
        <v>21</v>
      </c>
      <c r="F15" s="1" t="s">
        <v>10</v>
      </c>
      <c r="U15" s="5">
        <v>0.45900000000000002</v>
      </c>
      <c r="AE15" s="5">
        <v>10.473000000000001</v>
      </c>
      <c r="AK15" s="5">
        <v>6</v>
      </c>
      <c r="AM15" s="16">
        <f>+AO15/$AO$3</f>
        <v>3.0161967447589035E-3</v>
      </c>
      <c r="AN15" s="17">
        <f>IF(AK15=1,AM15,AM15+AN13)</f>
        <v>0.99370715190683701</v>
      </c>
      <c r="AO15" s="5">
        <f>SUM(G15:AJ15)</f>
        <v>10.932</v>
      </c>
    </row>
    <row r="16" spans="1:41" x14ac:dyDescent="0.25">
      <c r="A16" s="1" t="s">
        <v>117</v>
      </c>
      <c r="B16" s="1" t="s">
        <v>67</v>
      </c>
      <c r="C16" s="1" t="s">
        <v>8</v>
      </c>
      <c r="D16" s="1" t="s">
        <v>216</v>
      </c>
      <c r="E16" s="34" t="s">
        <v>21</v>
      </c>
      <c r="F16" s="1" t="s">
        <v>11</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1">
        <v>6</v>
      </c>
    </row>
    <row r="17" spans="1:41" x14ac:dyDescent="0.25">
      <c r="A17" s="1" t="s">
        <v>117</v>
      </c>
      <c r="B17" s="1" t="s">
        <v>67</v>
      </c>
      <c r="C17" s="1" t="s">
        <v>8</v>
      </c>
      <c r="D17" s="1" t="s">
        <v>71</v>
      </c>
      <c r="E17" s="34" t="s">
        <v>21</v>
      </c>
      <c r="F17" s="1" t="s">
        <v>10</v>
      </c>
      <c r="X17" s="5">
        <v>5.7279999999999998</v>
      </c>
      <c r="AK17" s="5">
        <v>7</v>
      </c>
      <c r="AM17" s="16">
        <f>+AO17/$AO$3</f>
        <v>1.5803855611030916E-3</v>
      </c>
      <c r="AN17" s="17">
        <f>IF(AK17=1,AM17,AM17+AN15)</f>
        <v>0.99528753746794008</v>
      </c>
      <c r="AO17" s="5">
        <f>SUM(G17:AJ17)</f>
        <v>5.7279999999999998</v>
      </c>
    </row>
    <row r="18" spans="1:41" x14ac:dyDescent="0.25">
      <c r="A18" s="1" t="s">
        <v>117</v>
      </c>
      <c r="B18" s="1" t="s">
        <v>67</v>
      </c>
      <c r="C18" s="1" t="s">
        <v>8</v>
      </c>
      <c r="D18" s="1" t="s">
        <v>71</v>
      </c>
      <c r="E18" s="34" t="s">
        <v>21</v>
      </c>
      <c r="F18" s="1" t="s">
        <v>11</v>
      </c>
      <c r="X18" s="5" t="s">
        <v>15</v>
      </c>
      <c r="AK18" s="1">
        <v>7</v>
      </c>
    </row>
    <row r="19" spans="1:41" x14ac:dyDescent="0.25">
      <c r="A19" s="1" t="s">
        <v>117</v>
      </c>
      <c r="B19" s="1" t="s">
        <v>67</v>
      </c>
      <c r="C19" s="1" t="s">
        <v>8</v>
      </c>
      <c r="D19" s="1" t="s">
        <v>219</v>
      </c>
      <c r="E19" s="34" t="s">
        <v>21</v>
      </c>
      <c r="F19" s="1" t="s">
        <v>10</v>
      </c>
      <c r="G19" s="5">
        <v>0.89500000000000002</v>
      </c>
      <c r="H19" s="5">
        <v>0.59099999999999997</v>
      </c>
      <c r="I19" s="5">
        <v>0.59099999999999997</v>
      </c>
      <c r="J19" s="5">
        <v>2.52</v>
      </c>
      <c r="K19" s="5">
        <v>0.9</v>
      </c>
      <c r="AK19" s="5">
        <v>8</v>
      </c>
      <c r="AM19" s="16">
        <f>+AO19/$AO$3</f>
        <v>1.5166514366940808E-3</v>
      </c>
      <c r="AN19" s="17">
        <f>IF(AK19=1,AM19,AM19+AN17)</f>
        <v>0.99680418890463418</v>
      </c>
      <c r="AO19" s="5">
        <f>SUM(G19:AJ19)</f>
        <v>5.4969999999999999</v>
      </c>
    </row>
    <row r="20" spans="1:41" x14ac:dyDescent="0.25">
      <c r="A20" s="1" t="s">
        <v>117</v>
      </c>
      <c r="B20" s="1" t="s">
        <v>67</v>
      </c>
      <c r="C20" s="1" t="s">
        <v>8</v>
      </c>
      <c r="D20" s="1" t="s">
        <v>219</v>
      </c>
      <c r="E20" s="34" t="s">
        <v>21</v>
      </c>
      <c r="F20" s="1" t="s">
        <v>11</v>
      </c>
      <c r="G20" s="5">
        <v>-1</v>
      </c>
      <c r="H20" s="5">
        <v>-1</v>
      </c>
      <c r="I20" s="5">
        <v>-1</v>
      </c>
      <c r="J20" s="5">
        <v>-1</v>
      </c>
      <c r="K20" s="5" t="s">
        <v>15</v>
      </c>
      <c r="AK20" s="1">
        <v>8</v>
      </c>
    </row>
    <row r="21" spans="1:41" x14ac:dyDescent="0.25">
      <c r="A21" s="1" t="s">
        <v>117</v>
      </c>
      <c r="B21" s="1" t="s">
        <v>67</v>
      </c>
      <c r="C21" s="1" t="s">
        <v>8</v>
      </c>
      <c r="D21" s="1" t="s">
        <v>152</v>
      </c>
      <c r="E21" s="34" t="s">
        <v>21</v>
      </c>
      <c r="F21" s="1" t="s">
        <v>10</v>
      </c>
      <c r="L21" s="5">
        <v>2</v>
      </c>
      <c r="AC21" s="5">
        <v>0.125</v>
      </c>
      <c r="AD21" s="5">
        <v>0.16700000000000001</v>
      </c>
      <c r="AE21" s="5">
        <v>0.46400000000000002</v>
      </c>
      <c r="AF21" s="5">
        <v>0.44500000000000001</v>
      </c>
      <c r="AG21" s="5">
        <v>1.3320000000000001</v>
      </c>
      <c r="AH21" s="5">
        <v>0.72199999999999998</v>
      </c>
      <c r="AK21" s="5">
        <v>9</v>
      </c>
      <c r="AM21" s="16">
        <f>+AO21/$AO$3</f>
        <v>1.4498823539798788E-3</v>
      </c>
      <c r="AN21" s="17">
        <f>IF(AK21=1,AM21,AM21+AN19)</f>
        <v>0.9982540712586141</v>
      </c>
      <c r="AO21" s="5">
        <f>SUM(G21:AJ21)</f>
        <v>5.254999999999999</v>
      </c>
    </row>
    <row r="22" spans="1:41" x14ac:dyDescent="0.25">
      <c r="A22" s="1" t="s">
        <v>117</v>
      </c>
      <c r="B22" s="1" t="s">
        <v>67</v>
      </c>
      <c r="C22" s="1" t="s">
        <v>8</v>
      </c>
      <c r="D22" s="1" t="s">
        <v>152</v>
      </c>
      <c r="E22" s="34" t="s">
        <v>21</v>
      </c>
      <c r="F22" s="1" t="s">
        <v>11</v>
      </c>
      <c r="L22" s="5">
        <v>-1</v>
      </c>
      <c r="AA22" s="5" t="s">
        <v>15</v>
      </c>
      <c r="AC22" s="5" t="s">
        <v>15</v>
      </c>
      <c r="AD22" s="5" t="s">
        <v>15</v>
      </c>
      <c r="AE22" s="5" t="s">
        <v>15</v>
      </c>
      <c r="AF22" s="5" t="s">
        <v>15</v>
      </c>
      <c r="AG22" s="5" t="s">
        <v>15</v>
      </c>
      <c r="AH22" s="5" t="s">
        <v>15</v>
      </c>
      <c r="AK22" s="1">
        <v>9</v>
      </c>
    </row>
    <row r="23" spans="1:41" x14ac:dyDescent="0.25">
      <c r="A23" s="1" t="s">
        <v>117</v>
      </c>
      <c r="B23" s="1" t="s">
        <v>67</v>
      </c>
      <c r="C23" s="1" t="s">
        <v>30</v>
      </c>
      <c r="D23" s="1" t="s">
        <v>122</v>
      </c>
      <c r="E23" s="34" t="s">
        <v>21</v>
      </c>
      <c r="F23" s="1" t="s">
        <v>10</v>
      </c>
      <c r="Y23" s="5">
        <v>4.056</v>
      </c>
      <c r="AK23" s="5">
        <v>10</v>
      </c>
      <c r="AM23" s="16">
        <f>+AO23/$AO$3</f>
        <v>1.1190718987140608E-3</v>
      </c>
      <c r="AN23" s="17">
        <f>IF(AK23=1,AM23,AM23+AN21)</f>
        <v>0.99937314315732817</v>
      </c>
      <c r="AO23" s="5">
        <f>SUM(G23:AJ23)</f>
        <v>4.056</v>
      </c>
    </row>
    <row r="24" spans="1:41" x14ac:dyDescent="0.25">
      <c r="A24" s="1" t="s">
        <v>117</v>
      </c>
      <c r="B24" s="1" t="s">
        <v>67</v>
      </c>
      <c r="C24" s="1" t="s">
        <v>30</v>
      </c>
      <c r="D24" s="1" t="s">
        <v>122</v>
      </c>
      <c r="E24" s="34" t="s">
        <v>21</v>
      </c>
      <c r="F24" s="1" t="s">
        <v>11</v>
      </c>
      <c r="Y24" s="5">
        <v>-1</v>
      </c>
      <c r="AK24" s="1">
        <v>10</v>
      </c>
    </row>
    <row r="25" spans="1:41" x14ac:dyDescent="0.25">
      <c r="A25" s="1" t="s">
        <v>117</v>
      </c>
      <c r="B25" s="1" t="s">
        <v>67</v>
      </c>
      <c r="C25" s="1" t="s">
        <v>8</v>
      </c>
      <c r="D25" s="1" t="s">
        <v>54</v>
      </c>
      <c r="E25" s="34" t="s">
        <v>21</v>
      </c>
      <c r="F25" s="1" t="s">
        <v>10</v>
      </c>
      <c r="X25" s="5">
        <v>0.42</v>
      </c>
      <c r="Z25" s="5">
        <v>0.02</v>
      </c>
      <c r="AA25" s="5">
        <v>0.47599999999999998</v>
      </c>
      <c r="AB25" s="5">
        <v>6.5000000000000002E-2</v>
      </c>
      <c r="AC25" s="5">
        <v>0.105</v>
      </c>
      <c r="AD25" s="5">
        <v>0.03</v>
      </c>
      <c r="AE25" s="5">
        <v>0.25900000000000001</v>
      </c>
      <c r="AF25" s="5">
        <v>0.23</v>
      </c>
      <c r="AG25" s="5">
        <v>0.05</v>
      </c>
      <c r="AJ25" s="5">
        <v>1.7999999999999999E-2</v>
      </c>
      <c r="AK25" s="5">
        <v>11</v>
      </c>
      <c r="AM25" s="16">
        <f>+AO25/$AO$3</f>
        <v>4.6158956768950287E-4</v>
      </c>
      <c r="AN25" s="17">
        <f>IF(AK25=1,AM25,AM25+AN23)</f>
        <v>0.99983473272501766</v>
      </c>
      <c r="AO25" s="5">
        <f>SUM(G25:AJ25)</f>
        <v>1.673</v>
      </c>
    </row>
    <row r="26" spans="1:41" x14ac:dyDescent="0.25">
      <c r="A26" s="1" t="s">
        <v>117</v>
      </c>
      <c r="B26" s="1" t="s">
        <v>67</v>
      </c>
      <c r="C26" s="1" t="s">
        <v>8</v>
      </c>
      <c r="D26" s="1" t="s">
        <v>54</v>
      </c>
      <c r="E26" s="34" t="s">
        <v>21</v>
      </c>
      <c r="F26" s="1" t="s">
        <v>11</v>
      </c>
      <c r="X26" s="5">
        <v>-1</v>
      </c>
      <c r="Z26" s="5" t="s">
        <v>15</v>
      </c>
      <c r="AA26" s="5" t="s">
        <v>15</v>
      </c>
      <c r="AB26" s="5" t="s">
        <v>15</v>
      </c>
      <c r="AC26" s="5" t="s">
        <v>15</v>
      </c>
      <c r="AD26" s="5" t="s">
        <v>15</v>
      </c>
      <c r="AE26" s="5" t="s">
        <v>15</v>
      </c>
      <c r="AF26" s="5" t="s">
        <v>15</v>
      </c>
      <c r="AG26" s="5" t="s">
        <v>15</v>
      </c>
      <c r="AJ26" s="5" t="s">
        <v>15</v>
      </c>
      <c r="AK26" s="1">
        <v>11</v>
      </c>
    </row>
    <row r="27" spans="1:41" x14ac:dyDescent="0.25">
      <c r="A27" s="1" t="s">
        <v>117</v>
      </c>
      <c r="B27" s="1" t="s">
        <v>67</v>
      </c>
      <c r="C27" s="1" t="s">
        <v>8</v>
      </c>
      <c r="D27" s="1" t="s">
        <v>215</v>
      </c>
      <c r="E27" s="34" t="s">
        <v>47</v>
      </c>
      <c r="F27" s="1" t="s">
        <v>10</v>
      </c>
      <c r="O27" s="5">
        <v>0.3</v>
      </c>
      <c r="AK27" s="5">
        <v>12</v>
      </c>
      <c r="AM27" s="16">
        <f>+AO27/$AO$3</f>
        <v>8.2771590141572543E-5</v>
      </c>
      <c r="AN27" s="17">
        <f>IF(AK27=1,AM27,AM27+AN25)</f>
        <v>0.99991750431515924</v>
      </c>
      <c r="AO27" s="5">
        <f>SUM(G27:AJ27)</f>
        <v>0.3</v>
      </c>
    </row>
    <row r="28" spans="1:41" x14ac:dyDescent="0.25">
      <c r="A28" s="1" t="s">
        <v>117</v>
      </c>
      <c r="B28" s="1" t="s">
        <v>67</v>
      </c>
      <c r="C28" s="1" t="s">
        <v>8</v>
      </c>
      <c r="D28" s="1" t="s">
        <v>215</v>
      </c>
      <c r="E28" s="34" t="s">
        <v>47</v>
      </c>
      <c r="F28" s="1" t="s">
        <v>11</v>
      </c>
      <c r="O28" s="5">
        <v>-1</v>
      </c>
      <c r="AK28" s="5">
        <v>12</v>
      </c>
    </row>
    <row r="29" spans="1:41" x14ac:dyDescent="0.25">
      <c r="A29" s="1" t="s">
        <v>117</v>
      </c>
      <c r="B29" s="1" t="s">
        <v>67</v>
      </c>
      <c r="C29" s="1" t="s">
        <v>8</v>
      </c>
      <c r="D29" s="1" t="s">
        <v>227</v>
      </c>
      <c r="E29" s="34" t="s">
        <v>32</v>
      </c>
      <c r="F29" s="1" t="s">
        <v>10</v>
      </c>
      <c r="AG29" s="5">
        <v>0.13</v>
      </c>
      <c r="AH29" s="5">
        <v>4.2999999999999997E-2</v>
      </c>
      <c r="AK29" s="5">
        <v>13</v>
      </c>
      <c r="AM29" s="16">
        <f>+AO29/$AO$3</f>
        <v>4.7731616981640163E-5</v>
      </c>
      <c r="AN29" s="17">
        <f>IF(AK29=1,AM29,AM29+AN27)</f>
        <v>0.99996523593214093</v>
      </c>
      <c r="AO29" s="5">
        <f>SUM(G29:AJ29)</f>
        <v>0.17299999999999999</v>
      </c>
    </row>
    <row r="30" spans="1:41" x14ac:dyDescent="0.25">
      <c r="A30" s="1" t="s">
        <v>117</v>
      </c>
      <c r="B30" s="1" t="s">
        <v>67</v>
      </c>
      <c r="C30" s="1" t="s">
        <v>8</v>
      </c>
      <c r="D30" s="1" t="s">
        <v>227</v>
      </c>
      <c r="E30" s="34" t="s">
        <v>32</v>
      </c>
      <c r="F30" s="1" t="s">
        <v>11</v>
      </c>
      <c r="AG30" s="5">
        <v>-1</v>
      </c>
      <c r="AH30" s="5">
        <v>-1</v>
      </c>
      <c r="AK30" s="5">
        <v>13</v>
      </c>
    </row>
    <row r="31" spans="1:41" x14ac:dyDescent="0.25">
      <c r="A31" s="1" t="s">
        <v>117</v>
      </c>
      <c r="B31" s="1" t="s">
        <v>67</v>
      </c>
      <c r="C31" s="1" t="s">
        <v>8</v>
      </c>
      <c r="D31" s="1" t="s">
        <v>213</v>
      </c>
      <c r="E31" s="34" t="s">
        <v>28</v>
      </c>
      <c r="F31" s="1" t="s">
        <v>10</v>
      </c>
      <c r="AC31" s="5">
        <v>3.6999999999999998E-2</v>
      </c>
      <c r="AF31" s="5">
        <v>2.5000000000000001E-2</v>
      </c>
      <c r="AK31" s="5">
        <v>14</v>
      </c>
      <c r="AM31" s="16">
        <f>+AO31/$AO$3</f>
        <v>1.7106128629258326E-5</v>
      </c>
      <c r="AN31" s="17">
        <f>IF(AK31=1,AM31,AM31+AN29)</f>
        <v>0.99998234206077019</v>
      </c>
      <c r="AO31" s="5">
        <f>SUM(G31:AJ31)</f>
        <v>6.2E-2</v>
      </c>
    </row>
    <row r="32" spans="1:41" x14ac:dyDescent="0.25">
      <c r="A32" s="1" t="s">
        <v>117</v>
      </c>
      <c r="B32" s="1" t="s">
        <v>67</v>
      </c>
      <c r="C32" s="1" t="s">
        <v>8</v>
      </c>
      <c r="D32" s="1" t="s">
        <v>213</v>
      </c>
      <c r="E32" s="34" t="s">
        <v>28</v>
      </c>
      <c r="F32" s="1" t="s">
        <v>11</v>
      </c>
      <c r="AC32" s="5">
        <v>-1</v>
      </c>
      <c r="AF32" s="5">
        <v>-1</v>
      </c>
      <c r="AK32" s="5">
        <v>14</v>
      </c>
    </row>
    <row r="33" spans="1:41" x14ac:dyDescent="0.25">
      <c r="A33" s="1" t="s">
        <v>117</v>
      </c>
      <c r="B33" s="1" t="s">
        <v>67</v>
      </c>
      <c r="C33" s="1" t="s">
        <v>8</v>
      </c>
      <c r="D33" s="1" t="s">
        <v>213</v>
      </c>
      <c r="E33" s="34" t="s">
        <v>21</v>
      </c>
      <c r="F33" s="1" t="s">
        <v>10</v>
      </c>
      <c r="AH33" s="5">
        <v>4.2000000000000003E-2</v>
      </c>
      <c r="AK33" s="5">
        <v>15</v>
      </c>
      <c r="AM33" s="16">
        <f>+AO33/$AO$3</f>
        <v>1.1588022619820157E-5</v>
      </c>
      <c r="AN33" s="17">
        <f>IF(AK33=1,AM33,AM33+AN31)</f>
        <v>0.99999393008338999</v>
      </c>
      <c r="AO33" s="5">
        <f>SUM(G33:AJ33)</f>
        <v>4.2000000000000003E-2</v>
      </c>
    </row>
    <row r="34" spans="1:41" x14ac:dyDescent="0.25">
      <c r="A34" s="1" t="s">
        <v>117</v>
      </c>
      <c r="B34" s="1" t="s">
        <v>67</v>
      </c>
      <c r="C34" s="1" t="s">
        <v>8</v>
      </c>
      <c r="D34" s="1" t="s">
        <v>213</v>
      </c>
      <c r="E34" s="34" t="s">
        <v>21</v>
      </c>
      <c r="F34" s="1" t="s">
        <v>11</v>
      </c>
      <c r="AH34" s="5">
        <v>-1</v>
      </c>
      <c r="AK34" s="5">
        <v>15</v>
      </c>
    </row>
    <row r="35" spans="1:41" x14ac:dyDescent="0.25">
      <c r="A35" s="1" t="s">
        <v>117</v>
      </c>
      <c r="B35" s="1" t="s">
        <v>67</v>
      </c>
      <c r="C35" s="1" t="s">
        <v>8</v>
      </c>
      <c r="D35" s="1" t="s">
        <v>213</v>
      </c>
      <c r="E35" s="34" t="s">
        <v>22</v>
      </c>
      <c r="F35" s="1" t="s">
        <v>10</v>
      </c>
      <c r="AD35" s="5">
        <v>1.7999999999999999E-2</v>
      </c>
      <c r="AI35" s="5">
        <v>1E-3</v>
      </c>
      <c r="AJ35" s="5">
        <v>3.0000000000000001E-3</v>
      </c>
      <c r="AK35" s="5">
        <v>16</v>
      </c>
      <c r="AM35" s="16">
        <f>+AO35/$AO$3</f>
        <v>6.0699166103819865E-6</v>
      </c>
      <c r="AN35" s="17">
        <f>IF(AK35=1,AM35,AM35+AN33)</f>
        <v>1.0000000000000004</v>
      </c>
      <c r="AO35" s="5">
        <f>SUM(G35:AJ35)</f>
        <v>2.1999999999999999E-2</v>
      </c>
    </row>
    <row r="36" spans="1:41" x14ac:dyDescent="0.25">
      <c r="A36" s="1" t="s">
        <v>117</v>
      </c>
      <c r="B36" s="1" t="s">
        <v>67</v>
      </c>
      <c r="C36" s="1" t="s">
        <v>8</v>
      </c>
      <c r="D36" s="1" t="s">
        <v>213</v>
      </c>
      <c r="E36" s="34" t="s">
        <v>22</v>
      </c>
      <c r="F36" s="1" t="s">
        <v>11</v>
      </c>
      <c r="AD36" s="5">
        <v>-1</v>
      </c>
      <c r="AI36" s="5" t="s">
        <v>15</v>
      </c>
      <c r="AJ36" s="5" t="s">
        <v>15</v>
      </c>
      <c r="AK36" s="5">
        <v>16</v>
      </c>
    </row>
  </sheetData>
  <mergeCells count="3">
    <mergeCell ref="E2:F2"/>
    <mergeCell ref="A1:D1"/>
    <mergeCell ref="B3:C3"/>
  </mergeCells>
  <conditionalFormatting sqref="E5:E998">
    <cfRule type="cellIs" dxfId="1063" priority="9" operator="equal">
      <formula>"UN"</formula>
    </cfRule>
  </conditionalFormatting>
  <conditionalFormatting sqref="G6:AJ32">
    <cfRule type="cellIs" dxfId="1062" priority="30" operator="equal">
      <formula>-1</formula>
    </cfRule>
    <cfRule type="cellIs" dxfId="1061" priority="31" operator="equal">
      <formula>"a"</formula>
    </cfRule>
    <cfRule type="cellIs" dxfId="1060" priority="32" operator="equal">
      <formula>"b"</formula>
    </cfRule>
    <cfRule type="cellIs" dxfId="1059" priority="33" operator="equal">
      <formula>"c"</formula>
    </cfRule>
    <cfRule type="cellIs" dxfId="1058" priority="34" operator="equal">
      <formula>"bc"</formula>
    </cfRule>
    <cfRule type="cellIs" dxfId="1057" priority="35" operator="equal">
      <formula>"ab"</formula>
    </cfRule>
    <cfRule type="cellIs" dxfId="1056" priority="36" operator="equal">
      <formula>"ac"</formula>
    </cfRule>
    <cfRule type="cellIs" dxfId="1055" priority="37" operator="equal">
      <formula>"abc"</formula>
    </cfRule>
  </conditionalFormatting>
  <conditionalFormatting sqref="G34:AJ34">
    <cfRule type="cellIs" dxfId="1054" priority="20" operator="equal">
      <formula>-1</formula>
    </cfRule>
    <cfRule type="cellIs" dxfId="1053" priority="21" operator="equal">
      <formula>"a"</formula>
    </cfRule>
    <cfRule type="cellIs" dxfId="1052" priority="22" operator="equal">
      <formula>"b"</formula>
    </cfRule>
    <cfRule type="cellIs" dxfId="1051" priority="23" operator="equal">
      <formula>"c"</formula>
    </cfRule>
    <cfRule type="cellIs" dxfId="1050" priority="24" operator="equal">
      <formula>"bc"</formula>
    </cfRule>
    <cfRule type="cellIs" dxfId="1049" priority="25" operator="equal">
      <formula>"ab"</formula>
    </cfRule>
    <cfRule type="cellIs" dxfId="1048" priority="26" operator="equal">
      <formula>"ac"</formula>
    </cfRule>
    <cfRule type="cellIs" dxfId="1047" priority="27" operator="equal">
      <formula>"abc"</formula>
    </cfRule>
  </conditionalFormatting>
  <conditionalFormatting sqref="G36:AJ36">
    <cfRule type="cellIs" dxfId="1046" priority="10" operator="equal">
      <formula>-1</formula>
    </cfRule>
    <cfRule type="cellIs" dxfId="1045" priority="11" operator="equal">
      <formula>"a"</formula>
    </cfRule>
    <cfRule type="cellIs" dxfId="1044" priority="12" operator="equal">
      <formula>"b"</formula>
    </cfRule>
    <cfRule type="cellIs" dxfId="1043" priority="13" operator="equal">
      <formula>"c"</formula>
    </cfRule>
    <cfRule type="cellIs" dxfId="1042" priority="14" operator="equal">
      <formula>"bc"</formula>
    </cfRule>
    <cfRule type="cellIs" dxfId="1041" priority="15" operator="equal">
      <formula>"ab"</formula>
    </cfRule>
    <cfRule type="cellIs" dxfId="1040" priority="16" operator="equal">
      <formula>"ac"</formula>
    </cfRule>
    <cfRule type="cellIs" dxfId="1039" priority="17" operator="equal">
      <formula>"abc"</formula>
    </cfRule>
  </conditionalFormatting>
  <conditionalFormatting sqref="AM5:AM798">
    <cfRule type="colorScale" priority="1778">
      <colorScale>
        <cfvo type="min"/>
        <cfvo type="percentile" val="50"/>
        <cfvo type="max"/>
        <color rgb="FFF8696B"/>
        <color rgb="FFFFEB84"/>
        <color rgb="FF63BE7B"/>
      </colorScale>
    </cfRule>
  </conditionalFormatting>
  <conditionalFormatting sqref="AN5:AN798">
    <cfRule type="colorScale" priority="1780">
      <colorScale>
        <cfvo type="min"/>
        <cfvo type="percentile" val="50"/>
        <cfvo type="num" val="0.97499999999999998"/>
        <color rgb="FF63BE7B"/>
        <color rgb="FFFCFCFF"/>
        <color rgb="FFF8696B"/>
      </colorScale>
    </cfRule>
  </conditionalFormatting>
  <conditionalFormatting sqref="AN6">
    <cfRule type="colorScale" priority="103">
      <colorScale>
        <cfvo type="min"/>
        <cfvo type="percentile" val="50"/>
        <cfvo type="num" val="0.97499999999999998"/>
        <color rgb="FF63BE7B"/>
        <color rgb="FFFCFCFF"/>
        <color rgb="FFF8696B"/>
      </colorScale>
    </cfRule>
  </conditionalFormatting>
  <conditionalFormatting sqref="AO2">
    <cfRule type="cellIs" dxfId="1038" priority="56" operator="equal">
      <formula>"Check functions"</formula>
    </cfRule>
  </conditionalFormatting>
  <pageMargins left="0.7" right="0.7" top="0.75" bottom="0.75" header="0.3" footer="0.3"/>
  <pageSetup paperSize="9" scale="5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AO54"/>
  <sheetViews>
    <sheetView zoomScale="70" zoomScaleNormal="70" zoomScaleSheetLayoutView="90" workbookViewId="0">
      <selection activeCell="F32" sqref="F32"/>
    </sheetView>
  </sheetViews>
  <sheetFormatPr defaultColWidth="11.4414062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11.44140625" style="1"/>
  </cols>
  <sheetData>
    <row r="1" spans="1:41" x14ac:dyDescent="0.25">
      <c r="A1" s="55" t="str">
        <f>"Table " &amp; VLOOKUP(AO1,header!$B$6:$C$33,1,FALSE) &amp; ". "&amp; VLOOKUP(AO1,header!$B$6:$C$33,2,FALSE)</f>
        <v>Table 20. SPF-W stock</v>
      </c>
      <c r="B1" s="55"/>
      <c r="C1" s="55"/>
      <c r="D1" s="55"/>
      <c r="AO1" s="12">
        <v>20</v>
      </c>
    </row>
    <row r="2" spans="1:41" x14ac:dyDescent="0.25">
      <c r="E2" s="54" t="s">
        <v>146</v>
      </c>
      <c r="F2" s="54"/>
      <c r="G2" s="19">
        <f>SUMIF(G5:G54,"&gt;0")</f>
        <v>122.886</v>
      </c>
      <c r="H2" s="19">
        <f t="shared" ref="H2:AJ2" si="0">SUMIF(H5:H54,"&gt;0")</f>
        <v>123.18900000000001</v>
      </c>
      <c r="I2" s="19">
        <f t="shared" si="0"/>
        <v>32.659999999999997</v>
      </c>
      <c r="J2" s="19">
        <f t="shared" si="0"/>
        <v>38.015999999999998</v>
      </c>
      <c r="K2" s="19">
        <f t="shared" si="0"/>
        <v>7.4740000000000002</v>
      </c>
      <c r="L2" s="19">
        <f t="shared" si="0"/>
        <v>77.609999999999985</v>
      </c>
      <c r="M2" s="19">
        <f t="shared" si="0"/>
        <v>50.533000000000001</v>
      </c>
      <c r="N2" s="19">
        <f t="shared" si="0"/>
        <v>98.529000000000011</v>
      </c>
      <c r="O2" s="19">
        <f t="shared" si="0"/>
        <v>108.19000000000001</v>
      </c>
      <c r="P2" s="19">
        <f t="shared" si="0"/>
        <v>95.573999999999998</v>
      </c>
      <c r="Q2" s="19">
        <f t="shared" si="0"/>
        <v>79.183999999999997</v>
      </c>
      <c r="R2" s="19">
        <f t="shared" si="0"/>
        <v>140.482</v>
      </c>
      <c r="S2" s="19">
        <f t="shared" si="0"/>
        <v>104.837</v>
      </c>
      <c r="T2" s="19">
        <f t="shared" si="0"/>
        <v>264.31499999999994</v>
      </c>
      <c r="U2" s="19">
        <f t="shared" si="0"/>
        <v>104.41200000000001</v>
      </c>
      <c r="V2" s="19">
        <f t="shared" si="0"/>
        <v>108.779</v>
      </c>
      <c r="W2" s="19">
        <f t="shared" si="0"/>
        <v>64.287999999999997</v>
      </c>
      <c r="X2" s="19">
        <f t="shared" si="0"/>
        <v>119.83</v>
      </c>
      <c r="Y2" s="19">
        <f t="shared" si="0"/>
        <v>79.861999999999995</v>
      </c>
      <c r="Z2" s="19">
        <f t="shared" si="0"/>
        <v>59.629000000000005</v>
      </c>
      <c r="AA2" s="19">
        <f t="shared" si="0"/>
        <v>352.55</v>
      </c>
      <c r="AB2" s="19">
        <f t="shared" si="0"/>
        <v>36.46</v>
      </c>
      <c r="AC2" s="19">
        <f t="shared" si="0"/>
        <v>61.61</v>
      </c>
      <c r="AD2" s="19">
        <f t="shared" si="0"/>
        <v>61.515000000000001</v>
      </c>
      <c r="AE2" s="19">
        <f t="shared" si="0"/>
        <v>321.53699999999992</v>
      </c>
      <c r="AF2" s="19">
        <f t="shared" si="0"/>
        <v>137.678</v>
      </c>
      <c r="AG2" s="19">
        <f t="shared" si="0"/>
        <v>58.455999999999996</v>
      </c>
      <c r="AH2" s="19">
        <f t="shared" si="0"/>
        <v>69.102000000000004</v>
      </c>
      <c r="AI2" s="19">
        <f t="shared" si="0"/>
        <v>282.79499999999996</v>
      </c>
      <c r="AJ2" s="19">
        <f t="shared" si="0"/>
        <v>245.20500000000001</v>
      </c>
      <c r="AO2" s="12" t="str">
        <f>IF((SUM(G2:AJ2)=AO3),"Ok","Check functions")</f>
        <v>Ok</v>
      </c>
    </row>
    <row r="3" spans="1:41" x14ac:dyDescent="0.25">
      <c r="A3" s="45" t="s">
        <v>243</v>
      </c>
      <c r="B3" s="56">
        <v>3.2857099999999999</v>
      </c>
      <c r="C3" s="56"/>
      <c r="AO3" s="5">
        <f>SUM(AO5:AO54)</f>
        <v>3507.1870000000013</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117</v>
      </c>
      <c r="B5" s="1" t="s">
        <v>81</v>
      </c>
      <c r="C5" s="1" t="s">
        <v>8</v>
      </c>
      <c r="D5" s="1" t="s">
        <v>212</v>
      </c>
      <c r="E5" s="34" t="s">
        <v>21</v>
      </c>
      <c r="F5" s="1" t="s">
        <v>10</v>
      </c>
      <c r="G5" s="5">
        <v>5.0110000000000001</v>
      </c>
      <c r="I5" s="5">
        <v>0.66200000000000003</v>
      </c>
      <c r="K5" s="5">
        <v>0.13100000000000001</v>
      </c>
      <c r="L5" s="5">
        <v>0.32600000000000001</v>
      </c>
      <c r="M5" s="5">
        <v>21.872</v>
      </c>
      <c r="N5" s="5">
        <v>46.847000000000001</v>
      </c>
      <c r="O5" s="5">
        <v>19.7</v>
      </c>
      <c r="P5" s="5">
        <v>4.7</v>
      </c>
      <c r="Q5" s="5">
        <v>20.7</v>
      </c>
      <c r="S5" s="5">
        <v>5.4210000000000003</v>
      </c>
      <c r="T5" s="5">
        <v>14.36</v>
      </c>
      <c r="V5" s="5">
        <v>1.988</v>
      </c>
      <c r="W5" s="5">
        <v>5.343</v>
      </c>
      <c r="Y5" s="5">
        <v>10.1</v>
      </c>
      <c r="Z5" s="5">
        <v>9.73</v>
      </c>
      <c r="AA5" s="5">
        <v>9.0500000000000007</v>
      </c>
      <c r="AB5" s="5">
        <v>10.856</v>
      </c>
      <c r="AC5" s="5">
        <v>19.076000000000001</v>
      </c>
      <c r="AD5" s="5">
        <v>14.223000000000001</v>
      </c>
      <c r="AE5" s="5">
        <v>259.32900000000001</v>
      </c>
      <c r="AF5" s="5">
        <v>19.109000000000002</v>
      </c>
      <c r="AG5" s="5">
        <v>16.617000000000001</v>
      </c>
      <c r="AH5" s="5">
        <v>51.606000000000002</v>
      </c>
      <c r="AI5" s="5">
        <v>276.02699999999999</v>
      </c>
      <c r="AJ5" s="5">
        <v>235.51599999999999</v>
      </c>
      <c r="AK5" s="5">
        <v>1</v>
      </c>
      <c r="AM5" s="16">
        <f>+AO5/$AO$3</f>
        <v>0.3074543786801216</v>
      </c>
      <c r="AN5" s="17">
        <f>IF(AK5=1,AM5,AM5+AN3)</f>
        <v>0.3074543786801216</v>
      </c>
      <c r="AO5" s="5">
        <f>SUM(G5:AJ5)</f>
        <v>1078.3</v>
      </c>
    </row>
    <row r="6" spans="1:41" x14ac:dyDescent="0.25">
      <c r="A6" s="1" t="s">
        <v>117</v>
      </c>
      <c r="B6" s="1" t="s">
        <v>81</v>
      </c>
      <c r="C6" s="1" t="s">
        <v>8</v>
      </c>
      <c r="D6" s="1" t="s">
        <v>212</v>
      </c>
      <c r="E6" s="34" t="s">
        <v>21</v>
      </c>
      <c r="F6" s="1" t="s">
        <v>11</v>
      </c>
      <c r="G6" s="5">
        <v>-1</v>
      </c>
      <c r="H6" s="5" t="s">
        <v>24</v>
      </c>
      <c r="I6" s="5">
        <v>-1</v>
      </c>
      <c r="J6" s="5" t="s">
        <v>24</v>
      </c>
      <c r="K6" s="5" t="s">
        <v>24</v>
      </c>
      <c r="L6" s="5">
        <v>-1</v>
      </c>
      <c r="M6" s="5" t="s">
        <v>24</v>
      </c>
      <c r="N6" s="5" t="s">
        <v>24</v>
      </c>
      <c r="O6" s="5" t="s">
        <v>24</v>
      </c>
      <c r="P6" s="5" t="s">
        <v>24</v>
      </c>
      <c r="Q6" s="5" t="s">
        <v>24</v>
      </c>
      <c r="S6" s="5" t="s">
        <v>24</v>
      </c>
      <c r="T6" s="5" t="s">
        <v>24</v>
      </c>
      <c r="V6" s="5">
        <v>-1</v>
      </c>
      <c r="W6" s="5" t="s">
        <v>24</v>
      </c>
      <c r="X6" s="5" t="s">
        <v>24</v>
      </c>
      <c r="Y6" s="5">
        <v>-1</v>
      </c>
      <c r="Z6" s="5">
        <v>-1</v>
      </c>
      <c r="AA6" s="5" t="s">
        <v>24</v>
      </c>
      <c r="AB6" s="5" t="s">
        <v>24</v>
      </c>
      <c r="AC6" s="5">
        <v>-1</v>
      </c>
      <c r="AD6" s="5">
        <v>-1</v>
      </c>
      <c r="AE6" s="5" t="s">
        <v>24</v>
      </c>
      <c r="AF6" s="5">
        <v>-1</v>
      </c>
      <c r="AG6" s="5">
        <v>-1</v>
      </c>
      <c r="AH6" s="5">
        <v>-1</v>
      </c>
      <c r="AI6" s="5" t="s">
        <v>24</v>
      </c>
      <c r="AJ6" s="5">
        <v>-1</v>
      </c>
      <c r="AK6" s="1">
        <v>1</v>
      </c>
    </row>
    <row r="7" spans="1:41" x14ac:dyDescent="0.25">
      <c r="A7" s="1" t="s">
        <v>117</v>
      </c>
      <c r="B7" s="1" t="s">
        <v>81</v>
      </c>
      <c r="C7" s="1" t="s">
        <v>19</v>
      </c>
      <c r="D7" s="1" t="s">
        <v>20</v>
      </c>
      <c r="E7" s="34" t="s">
        <v>21</v>
      </c>
      <c r="F7" s="1" t="s">
        <v>10</v>
      </c>
      <c r="G7" s="5">
        <v>111.304</v>
      </c>
      <c r="H7" s="5">
        <v>116.295</v>
      </c>
      <c r="I7" s="5">
        <v>18.966999999999999</v>
      </c>
      <c r="J7" s="5">
        <v>18.466999999999999</v>
      </c>
      <c r="K7" s="5">
        <v>1.996</v>
      </c>
      <c r="L7" s="5">
        <v>64.385999999999996</v>
      </c>
      <c r="M7" s="5">
        <v>16.471</v>
      </c>
      <c r="N7" s="5">
        <v>10.981</v>
      </c>
      <c r="O7" s="5">
        <v>23.89</v>
      </c>
      <c r="P7" s="5">
        <v>38.578000000000003</v>
      </c>
      <c r="Q7" s="5">
        <v>12.177</v>
      </c>
      <c r="R7" s="5">
        <v>10.552</v>
      </c>
      <c r="S7" s="5">
        <v>20.119</v>
      </c>
      <c r="T7" s="5">
        <v>16.757000000000001</v>
      </c>
      <c r="U7" s="5">
        <v>20</v>
      </c>
      <c r="V7" s="5">
        <v>9.8000000000000004E-2</v>
      </c>
      <c r="X7" s="5">
        <v>4.7910000000000004</v>
      </c>
      <c r="Y7" s="5">
        <v>12.462999999999999</v>
      </c>
      <c r="Z7" s="5">
        <v>3.028</v>
      </c>
      <c r="AA7" s="5">
        <v>0.57999999999999996</v>
      </c>
      <c r="AB7" s="5">
        <v>2.9039999999999999</v>
      </c>
      <c r="AC7" s="5">
        <v>3.0190000000000001</v>
      </c>
      <c r="AD7" s="5">
        <v>1.274</v>
      </c>
      <c r="AE7" s="5">
        <v>1.7070000000000001</v>
      </c>
      <c r="AF7" s="5">
        <v>1.9490000000000001</v>
      </c>
      <c r="AG7" s="5">
        <v>5.3209999999999997</v>
      </c>
      <c r="AH7" s="5">
        <v>4.1909999999999998</v>
      </c>
      <c r="AI7" s="5">
        <v>1.976</v>
      </c>
      <c r="AJ7" s="5">
        <v>2.8460000000000001</v>
      </c>
      <c r="AK7" s="5">
        <v>2</v>
      </c>
      <c r="AM7" s="16">
        <f>+AO7/$AO$3</f>
        <v>0.15599025657884791</v>
      </c>
      <c r="AN7" s="17">
        <f>IF(AK7=1,AM7,AM7+AN5)</f>
        <v>0.46344463525896951</v>
      </c>
      <c r="AO7" s="5">
        <f>SUM(G7:AJ7)</f>
        <v>547.0870000000001</v>
      </c>
    </row>
    <row r="8" spans="1:41" x14ac:dyDescent="0.25">
      <c r="A8" s="1" t="s">
        <v>117</v>
      </c>
      <c r="B8" s="1" t="s">
        <v>81</v>
      </c>
      <c r="C8" s="1" t="s">
        <v>19</v>
      </c>
      <c r="D8" s="1" t="s">
        <v>20</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X8" s="5" t="s">
        <v>13</v>
      </c>
      <c r="Y8" s="5" t="s">
        <v>13</v>
      </c>
      <c r="Z8" s="5" t="s">
        <v>13</v>
      </c>
      <c r="AA8" s="5" t="s">
        <v>15</v>
      </c>
      <c r="AB8" s="5" t="s">
        <v>13</v>
      </c>
      <c r="AC8" s="5" t="s">
        <v>15</v>
      </c>
      <c r="AD8" s="5" t="s">
        <v>15</v>
      </c>
      <c r="AE8" s="5" t="s">
        <v>13</v>
      </c>
      <c r="AF8" s="5" t="s">
        <v>13</v>
      </c>
      <c r="AG8" s="5" t="s">
        <v>13</v>
      </c>
      <c r="AH8" s="5" t="s">
        <v>13</v>
      </c>
      <c r="AI8" s="5" t="s">
        <v>13</v>
      </c>
      <c r="AJ8" s="5" t="s">
        <v>13</v>
      </c>
      <c r="AK8" s="1">
        <v>2</v>
      </c>
    </row>
    <row r="9" spans="1:41" x14ac:dyDescent="0.25">
      <c r="A9" s="1" t="s">
        <v>117</v>
      </c>
      <c r="B9" s="1" t="s">
        <v>81</v>
      </c>
      <c r="C9" s="1" t="s">
        <v>8</v>
      </c>
      <c r="D9" s="1" t="s">
        <v>153</v>
      </c>
      <c r="E9" s="34" t="s">
        <v>21</v>
      </c>
      <c r="F9" s="1" t="s">
        <v>10</v>
      </c>
      <c r="N9" s="5">
        <v>27.1</v>
      </c>
      <c r="O9" s="5">
        <v>56.2</v>
      </c>
      <c r="P9" s="5">
        <v>38.9</v>
      </c>
      <c r="Q9" s="5">
        <v>3.1320000000000001</v>
      </c>
      <c r="S9" s="5">
        <v>0.47499999999999998</v>
      </c>
      <c r="T9" s="5">
        <v>5.2859999999999996</v>
      </c>
      <c r="U9" s="5">
        <v>3.9079999999999999</v>
      </c>
      <c r="Y9" s="5">
        <v>24.37</v>
      </c>
      <c r="Z9" s="5">
        <v>3.9729999999999999</v>
      </c>
      <c r="AA9" s="5">
        <v>309.95999999999998</v>
      </c>
      <c r="AC9" s="5">
        <v>6.032</v>
      </c>
      <c r="AK9" s="5">
        <v>3</v>
      </c>
      <c r="AM9" s="16">
        <f>+AO9/$AO$3</f>
        <v>0.13667249564964737</v>
      </c>
      <c r="AN9" s="17">
        <f>IF(AK9=1,AM9,AM9+AN7)</f>
        <v>0.60011713090861685</v>
      </c>
      <c r="AO9" s="5">
        <f>SUM(G9:AJ9)</f>
        <v>479.33599999999996</v>
      </c>
    </row>
    <row r="10" spans="1:41" x14ac:dyDescent="0.25">
      <c r="A10" s="1" t="s">
        <v>117</v>
      </c>
      <c r="B10" s="1" t="s">
        <v>81</v>
      </c>
      <c r="C10" s="1" t="s">
        <v>8</v>
      </c>
      <c r="D10" s="1" t="s">
        <v>153</v>
      </c>
      <c r="E10" s="34" t="s">
        <v>21</v>
      </c>
      <c r="F10" s="1" t="s">
        <v>11</v>
      </c>
      <c r="N10" s="5">
        <v>-1</v>
      </c>
      <c r="O10" s="5">
        <v>-1</v>
      </c>
      <c r="P10" s="5">
        <v>-1</v>
      </c>
      <c r="Q10" s="5" t="s">
        <v>15</v>
      </c>
      <c r="R10" s="5" t="s">
        <v>15</v>
      </c>
      <c r="S10" s="5" t="s">
        <v>15</v>
      </c>
      <c r="T10" s="5" t="s">
        <v>15</v>
      </c>
      <c r="U10" s="5" t="s">
        <v>13</v>
      </c>
      <c r="V10" s="5" t="s">
        <v>15</v>
      </c>
      <c r="W10" s="5" t="s">
        <v>13</v>
      </c>
      <c r="X10" s="5" t="s">
        <v>15</v>
      </c>
      <c r="Y10" s="5" t="s">
        <v>15</v>
      </c>
      <c r="Z10" s="5" t="s">
        <v>15</v>
      </c>
      <c r="AA10" s="5">
        <v>-1</v>
      </c>
      <c r="AC10" s="5">
        <v>-1</v>
      </c>
      <c r="AK10" s="1">
        <v>3</v>
      </c>
    </row>
    <row r="11" spans="1:41" x14ac:dyDescent="0.25">
      <c r="A11" s="1" t="s">
        <v>117</v>
      </c>
      <c r="B11" s="1" t="s">
        <v>81</v>
      </c>
      <c r="C11" s="1" t="s">
        <v>8</v>
      </c>
      <c r="D11" s="1" t="s">
        <v>216</v>
      </c>
      <c r="E11" s="34" t="s">
        <v>21</v>
      </c>
      <c r="F11" s="1" t="s">
        <v>10</v>
      </c>
      <c r="R11" s="5">
        <v>82</v>
      </c>
      <c r="T11" s="5">
        <v>134.756</v>
      </c>
      <c r="U11" s="5">
        <v>23.17</v>
      </c>
      <c r="V11" s="5">
        <v>12.648</v>
      </c>
      <c r="W11" s="5">
        <v>7.1420000000000003</v>
      </c>
      <c r="X11" s="5">
        <v>8.2520000000000007</v>
      </c>
      <c r="Y11" s="5">
        <v>4.7409999999999997</v>
      </c>
      <c r="Z11" s="5">
        <v>4.05</v>
      </c>
      <c r="AA11" s="5">
        <v>3.0880000000000001</v>
      </c>
      <c r="AB11" s="5">
        <v>2.5640000000000001</v>
      </c>
      <c r="AC11" s="5">
        <v>0.93400000000000005</v>
      </c>
      <c r="AD11" s="5">
        <v>6.58</v>
      </c>
      <c r="AE11" s="5">
        <v>52.426000000000002</v>
      </c>
      <c r="AF11" s="5">
        <v>84.176000000000002</v>
      </c>
      <c r="AG11" s="5">
        <v>12.491</v>
      </c>
      <c r="AH11" s="5">
        <v>8.5269999999999992</v>
      </c>
      <c r="AI11" s="5">
        <v>0.56299999999999994</v>
      </c>
      <c r="AJ11" s="5">
        <v>0.27</v>
      </c>
      <c r="AK11" s="5">
        <v>4</v>
      </c>
      <c r="AM11" s="16">
        <f>+AO11/$AO$3</f>
        <v>0.12784547844183952</v>
      </c>
      <c r="AN11" s="17">
        <f>IF(AK11=1,AM11,AM11+AN9)</f>
        <v>0.72796260935045631</v>
      </c>
      <c r="AO11" s="5">
        <f>SUM(G11:AJ11)</f>
        <v>448.37799999999999</v>
      </c>
    </row>
    <row r="12" spans="1:41" x14ac:dyDescent="0.25">
      <c r="A12" s="1" t="s">
        <v>117</v>
      </c>
      <c r="B12" s="1" t="s">
        <v>81</v>
      </c>
      <c r="C12" s="1" t="s">
        <v>8</v>
      </c>
      <c r="D12" s="1" t="s">
        <v>216</v>
      </c>
      <c r="E12" s="34" t="s">
        <v>21</v>
      </c>
      <c r="F12" s="1" t="s">
        <v>11</v>
      </c>
      <c r="R12" s="5" t="s">
        <v>15</v>
      </c>
      <c r="T12" s="5" t="s">
        <v>15</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15</v>
      </c>
      <c r="AJ12" s="5">
        <v>-1</v>
      </c>
      <c r="AK12" s="1">
        <v>4</v>
      </c>
    </row>
    <row r="13" spans="1:41" x14ac:dyDescent="0.25">
      <c r="A13" s="1" t="s">
        <v>117</v>
      </c>
      <c r="B13" s="1" t="s">
        <v>81</v>
      </c>
      <c r="C13" s="1" t="s">
        <v>8</v>
      </c>
      <c r="D13" s="1" t="s">
        <v>25</v>
      </c>
      <c r="E13" s="34" t="s">
        <v>21</v>
      </c>
      <c r="F13" s="1" t="s">
        <v>10</v>
      </c>
      <c r="G13" s="5">
        <v>1.226</v>
      </c>
      <c r="H13" s="5">
        <v>2</v>
      </c>
      <c r="I13" s="5">
        <v>3</v>
      </c>
      <c r="J13" s="5">
        <v>4</v>
      </c>
      <c r="K13" s="5">
        <v>1</v>
      </c>
      <c r="L13" s="5">
        <v>8</v>
      </c>
      <c r="M13" s="5">
        <v>11</v>
      </c>
      <c r="N13" s="5">
        <v>11</v>
      </c>
      <c r="O13" s="5">
        <v>3</v>
      </c>
      <c r="P13" s="5">
        <v>12.196</v>
      </c>
      <c r="Q13" s="5">
        <v>39.973999999999997</v>
      </c>
      <c r="R13" s="5">
        <v>41.25</v>
      </c>
      <c r="S13" s="5">
        <v>58.146999999999998</v>
      </c>
      <c r="T13" s="5">
        <v>53.563000000000002</v>
      </c>
      <c r="U13" s="5">
        <v>25.010999999999999</v>
      </c>
      <c r="V13" s="5">
        <v>45.465000000000003</v>
      </c>
      <c r="W13" s="5">
        <v>25.597999999999999</v>
      </c>
      <c r="X13" s="5">
        <v>57.402999999999999</v>
      </c>
      <c r="Y13" s="5">
        <v>11.522</v>
      </c>
      <c r="Z13" s="5">
        <v>13.006</v>
      </c>
      <c r="AA13" s="5">
        <v>3.22</v>
      </c>
      <c r="AB13" s="5">
        <v>0.70199999999999996</v>
      </c>
      <c r="AF13" s="5">
        <v>0.32100000000000001</v>
      </c>
      <c r="AG13" s="5">
        <v>7.3999999999999996E-2</v>
      </c>
      <c r="AH13" s="5">
        <v>0.221</v>
      </c>
      <c r="AI13" s="5">
        <v>6.4000000000000001E-2</v>
      </c>
      <c r="AJ13" s="5">
        <v>0.58499999999999996</v>
      </c>
      <c r="AK13" s="5">
        <v>5</v>
      </c>
      <c r="AM13" s="16">
        <f>+AO13/$AO$3</f>
        <v>0.12333188963120584</v>
      </c>
      <c r="AN13" s="17">
        <f>IF(AK13=1,AM13,AM13+AN11)</f>
        <v>0.85129449898166221</v>
      </c>
      <c r="AO13" s="5">
        <f>SUM(G13:AJ13)</f>
        <v>432.54800000000006</v>
      </c>
    </row>
    <row r="14" spans="1:41" x14ac:dyDescent="0.25">
      <c r="A14" s="1" t="s">
        <v>117</v>
      </c>
      <c r="B14" s="1" t="s">
        <v>81</v>
      </c>
      <c r="C14" s="1" t="s">
        <v>8</v>
      </c>
      <c r="D14" s="1" t="s">
        <v>25</v>
      </c>
      <c r="E14" s="34" t="s">
        <v>21</v>
      </c>
      <c r="F14" s="1" t="s">
        <v>11</v>
      </c>
      <c r="G14" s="5">
        <v>-1</v>
      </c>
      <c r="H14" s="5" t="s">
        <v>15</v>
      </c>
      <c r="I14" s="5" t="s">
        <v>15</v>
      </c>
      <c r="J14" s="5" t="s">
        <v>15</v>
      </c>
      <c r="K14" s="5" t="s">
        <v>15</v>
      </c>
      <c r="L14" s="5" t="s">
        <v>13</v>
      </c>
      <c r="M14" s="5" t="s">
        <v>13</v>
      </c>
      <c r="N14" s="5" t="s">
        <v>13</v>
      </c>
      <c r="O14" s="5" t="s">
        <v>13</v>
      </c>
      <c r="P14" s="5" t="s">
        <v>13</v>
      </c>
      <c r="Q14" s="5" t="s">
        <v>15</v>
      </c>
      <c r="R14" s="5" t="s">
        <v>15</v>
      </c>
      <c r="S14" s="5" t="s">
        <v>15</v>
      </c>
      <c r="T14" s="5" t="s">
        <v>15</v>
      </c>
      <c r="U14" s="5" t="s">
        <v>15</v>
      </c>
      <c r="V14" s="5" t="s">
        <v>13</v>
      </c>
      <c r="W14" s="5" t="s">
        <v>13</v>
      </c>
      <c r="X14" s="5" t="s">
        <v>13</v>
      </c>
      <c r="Y14" s="5" t="s">
        <v>13</v>
      </c>
      <c r="Z14" s="5" t="s">
        <v>13</v>
      </c>
      <c r="AA14" s="5" t="s">
        <v>15</v>
      </c>
      <c r="AB14" s="5" t="s">
        <v>15</v>
      </c>
      <c r="AF14" s="5" t="s">
        <v>15</v>
      </c>
      <c r="AG14" s="5" t="s">
        <v>15</v>
      </c>
      <c r="AH14" s="5" t="s">
        <v>15</v>
      </c>
      <c r="AI14" s="5" t="s">
        <v>15</v>
      </c>
      <c r="AJ14" s="5" t="s">
        <v>15</v>
      </c>
      <c r="AK14" s="1">
        <v>5</v>
      </c>
    </row>
    <row r="15" spans="1:41" x14ac:dyDescent="0.25">
      <c r="A15" s="1" t="s">
        <v>117</v>
      </c>
      <c r="B15" s="1" t="s">
        <v>81</v>
      </c>
      <c r="C15" s="1" t="s">
        <v>8</v>
      </c>
      <c r="D15" s="1" t="s">
        <v>27</v>
      </c>
      <c r="E15" s="34" t="s">
        <v>21</v>
      </c>
      <c r="F15" s="1" t="s">
        <v>10</v>
      </c>
      <c r="G15" s="5">
        <v>3.02</v>
      </c>
      <c r="H15" s="5">
        <v>1.165</v>
      </c>
      <c r="J15" s="5">
        <v>2.16</v>
      </c>
      <c r="K15" s="5">
        <v>0.81399999999999995</v>
      </c>
      <c r="L15" s="5">
        <v>4.8949999999999996</v>
      </c>
      <c r="M15" s="5">
        <v>1.1859999999999999</v>
      </c>
      <c r="N15" s="5">
        <v>1.7</v>
      </c>
      <c r="O15" s="5">
        <v>5.4</v>
      </c>
      <c r="P15" s="5">
        <v>1.2</v>
      </c>
      <c r="Q15" s="5">
        <v>3.2</v>
      </c>
      <c r="R15" s="5">
        <v>6.68</v>
      </c>
      <c r="S15" s="5">
        <v>20.675000000000001</v>
      </c>
      <c r="T15" s="5">
        <v>13.206</v>
      </c>
      <c r="U15" s="5">
        <v>17.271000000000001</v>
      </c>
      <c r="V15" s="5">
        <v>4.8380000000000001</v>
      </c>
      <c r="W15" s="5">
        <v>16.3</v>
      </c>
      <c r="X15" s="5">
        <v>27.518000000000001</v>
      </c>
      <c r="Y15" s="5">
        <v>11.356999999999999</v>
      </c>
      <c r="Z15" s="5">
        <v>24.847999999999999</v>
      </c>
      <c r="AA15" s="5">
        <v>11.006</v>
      </c>
      <c r="AB15" s="5">
        <v>13.05</v>
      </c>
      <c r="AC15" s="5">
        <v>32.154000000000003</v>
      </c>
      <c r="AD15" s="5">
        <v>34.665999999999997</v>
      </c>
      <c r="AE15" s="5">
        <v>5.6580000000000004</v>
      </c>
      <c r="AF15" s="5">
        <v>10.446</v>
      </c>
      <c r="AG15" s="5">
        <v>4.3449999999999998</v>
      </c>
      <c r="AH15" s="5">
        <v>3.1139999999999999</v>
      </c>
      <c r="AI15" s="5">
        <v>2.2709999999999999</v>
      </c>
      <c r="AJ15" s="5">
        <v>5.2359999999999998</v>
      </c>
      <c r="AK15" s="5">
        <v>6</v>
      </c>
      <c r="AM15" s="16">
        <f>+AO15/$AO$3</f>
        <v>8.2510285308425219E-2</v>
      </c>
      <c r="AN15" s="17">
        <f>IF(AK15=1,AM15,AM15+AN13)</f>
        <v>0.9338047842900874</v>
      </c>
      <c r="AO15" s="5">
        <f>SUM(G15:AJ15)</f>
        <v>289.37900000000002</v>
      </c>
    </row>
    <row r="16" spans="1:41" ht="12.6" thickBot="1" x14ac:dyDescent="0.3">
      <c r="A16" s="1" t="s">
        <v>117</v>
      </c>
      <c r="B16" s="1" t="s">
        <v>81</v>
      </c>
      <c r="C16" s="1" t="s">
        <v>8</v>
      </c>
      <c r="D16" s="1" t="s">
        <v>27</v>
      </c>
      <c r="E16" s="34" t="s">
        <v>21</v>
      </c>
      <c r="F16" s="1" t="s">
        <v>11</v>
      </c>
      <c r="G16" s="5" t="s">
        <v>13</v>
      </c>
      <c r="H16" s="5" t="s">
        <v>13</v>
      </c>
      <c r="I16" s="5" t="s">
        <v>24</v>
      </c>
      <c r="J16" s="5" t="s">
        <v>15</v>
      </c>
      <c r="K16" s="5" t="s">
        <v>13</v>
      </c>
      <c r="L16" s="5" t="s">
        <v>13</v>
      </c>
      <c r="M16" s="5" t="s">
        <v>13</v>
      </c>
      <c r="N16" s="5">
        <v>-1</v>
      </c>
      <c r="O16" s="5">
        <v>-1</v>
      </c>
      <c r="P16" s="5">
        <v>-1</v>
      </c>
      <c r="Q16" s="5" t="s">
        <v>15</v>
      </c>
      <c r="R16" s="5" t="s">
        <v>15</v>
      </c>
      <c r="S16" s="5" t="s">
        <v>15</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5">
      <c r="A17" s="1" t="s">
        <v>117</v>
      </c>
      <c r="B17" s="1" t="s">
        <v>81</v>
      </c>
      <c r="C17" s="1" t="s">
        <v>8</v>
      </c>
      <c r="D17" s="1" t="s">
        <v>215</v>
      </c>
      <c r="E17" s="34" t="s">
        <v>21</v>
      </c>
      <c r="F17" s="1" t="s">
        <v>10</v>
      </c>
      <c r="T17" s="5">
        <v>26.373999999999999</v>
      </c>
      <c r="U17" s="5">
        <v>15.052</v>
      </c>
      <c r="V17" s="5">
        <v>43.741999999999997</v>
      </c>
      <c r="W17" s="5">
        <v>9.9049999999999994</v>
      </c>
      <c r="X17" s="5">
        <v>10.032</v>
      </c>
      <c r="Y17" s="5">
        <v>0.08</v>
      </c>
      <c r="Z17" s="5">
        <v>0.93400000000000005</v>
      </c>
      <c r="AF17" s="5">
        <v>19.21</v>
      </c>
      <c r="AG17" s="5">
        <v>17.908000000000001</v>
      </c>
      <c r="AK17" s="5">
        <v>7</v>
      </c>
      <c r="AM17" s="16">
        <f>+AO17/$AO$3</f>
        <v>4.0840993080779549E-2</v>
      </c>
      <c r="AN17" s="17">
        <f>IF(AK17=1,AM17,AM17+AN15)</f>
        <v>0.97464577737086699</v>
      </c>
      <c r="AO17" s="5">
        <f>SUM(G17:AJ17)</f>
        <v>143.23700000000002</v>
      </c>
    </row>
    <row r="18" spans="1:41" x14ac:dyDescent="0.25">
      <c r="A18" s="1" t="s">
        <v>117</v>
      </c>
      <c r="B18" s="1" t="s">
        <v>81</v>
      </c>
      <c r="C18" s="1" t="s">
        <v>8</v>
      </c>
      <c r="D18" s="1" t="s">
        <v>215</v>
      </c>
      <c r="E18" s="34" t="s">
        <v>21</v>
      </c>
      <c r="F18" s="1" t="s">
        <v>11</v>
      </c>
      <c r="T18" s="5" t="s">
        <v>15</v>
      </c>
      <c r="U18" s="5" t="s">
        <v>15</v>
      </c>
      <c r="V18" s="5" t="s">
        <v>15</v>
      </c>
      <c r="W18" s="5" t="s">
        <v>15</v>
      </c>
      <c r="X18" s="5" t="s">
        <v>15</v>
      </c>
      <c r="Y18" s="5" t="s">
        <v>15</v>
      </c>
      <c r="Z18" s="5">
        <v>-1</v>
      </c>
      <c r="AE18" s="5" t="s">
        <v>15</v>
      </c>
      <c r="AF18" s="5" t="s">
        <v>15</v>
      </c>
      <c r="AG18" s="5" t="s">
        <v>15</v>
      </c>
      <c r="AK18" s="1">
        <v>7</v>
      </c>
    </row>
    <row r="19" spans="1:41" x14ac:dyDescent="0.25">
      <c r="A19" s="1" t="s">
        <v>117</v>
      </c>
      <c r="B19" s="1" t="s">
        <v>81</v>
      </c>
      <c r="C19" s="1" t="s">
        <v>8</v>
      </c>
      <c r="D19" s="1" t="s">
        <v>219</v>
      </c>
      <c r="E19" s="34" t="s">
        <v>21</v>
      </c>
      <c r="F19" s="1" t="s">
        <v>10</v>
      </c>
      <c r="G19" s="5">
        <v>2.3250000000000002</v>
      </c>
      <c r="H19" s="5">
        <v>3.726</v>
      </c>
      <c r="I19" s="5">
        <v>3.726</v>
      </c>
      <c r="J19" s="5">
        <v>10.247</v>
      </c>
      <c r="K19" s="5">
        <v>3.504</v>
      </c>
      <c r="AK19" s="5">
        <v>8</v>
      </c>
      <c r="AM19" s="16">
        <f>+AO19/$AO$3</f>
        <v>6.7085102676304386E-3</v>
      </c>
      <c r="AN19" s="17">
        <f>IF(AK19=1,AM19,AM19+AN17)</f>
        <v>0.98135428763849741</v>
      </c>
      <c r="AO19" s="5">
        <f>SUM(G19:AJ19)</f>
        <v>23.528000000000002</v>
      </c>
    </row>
    <row r="20" spans="1:41" x14ac:dyDescent="0.25">
      <c r="A20" s="1" t="s">
        <v>117</v>
      </c>
      <c r="B20" s="1" t="s">
        <v>81</v>
      </c>
      <c r="C20" s="1" t="s">
        <v>8</v>
      </c>
      <c r="D20" s="1" t="s">
        <v>219</v>
      </c>
      <c r="E20" s="34" t="s">
        <v>21</v>
      </c>
      <c r="F20" s="1" t="s">
        <v>11</v>
      </c>
      <c r="G20" s="5">
        <v>-1</v>
      </c>
      <c r="H20" s="5">
        <v>-1</v>
      </c>
      <c r="I20" s="5">
        <v>-1</v>
      </c>
      <c r="J20" s="5">
        <v>-1</v>
      </c>
      <c r="K20" s="5">
        <v>-1</v>
      </c>
      <c r="AK20" s="1">
        <v>8</v>
      </c>
    </row>
    <row r="21" spans="1:41" x14ac:dyDescent="0.25">
      <c r="A21" s="1" t="s">
        <v>117</v>
      </c>
      <c r="B21" s="1" t="s">
        <v>81</v>
      </c>
      <c r="C21" s="1" t="s">
        <v>8</v>
      </c>
      <c r="D21" s="1" t="s">
        <v>153</v>
      </c>
      <c r="E21" s="34" t="s">
        <v>33</v>
      </c>
      <c r="F21" s="1" t="s">
        <v>10</v>
      </c>
      <c r="AA21" s="5">
        <v>15.494999999999999</v>
      </c>
      <c r="AB21" s="5">
        <v>6.306</v>
      </c>
      <c r="AK21" s="5">
        <v>9</v>
      </c>
      <c r="AM21" s="16">
        <f>+AO21/$AO$3</f>
        <v>6.2160928402163872E-3</v>
      </c>
      <c r="AN21" s="17">
        <f>IF(AK21=1,AM21,AM21+AN19)</f>
        <v>0.98757038047871382</v>
      </c>
      <c r="AO21" s="5">
        <f>SUM(G21:AJ21)</f>
        <v>21.800999999999998</v>
      </c>
    </row>
    <row r="22" spans="1:41" x14ac:dyDescent="0.25">
      <c r="A22" s="1" t="s">
        <v>117</v>
      </c>
      <c r="B22" s="1" t="s">
        <v>81</v>
      </c>
      <c r="C22" s="1" t="s">
        <v>8</v>
      </c>
      <c r="D22" s="1" t="s">
        <v>153</v>
      </c>
      <c r="E22" s="34" t="s">
        <v>33</v>
      </c>
      <c r="F22" s="1" t="s">
        <v>11</v>
      </c>
      <c r="AA22" s="5">
        <v>-1</v>
      </c>
      <c r="AB22" s="5">
        <v>-1</v>
      </c>
      <c r="AK22" s="1">
        <v>9</v>
      </c>
    </row>
    <row r="23" spans="1:41" x14ac:dyDescent="0.25">
      <c r="A23" s="1" t="s">
        <v>117</v>
      </c>
      <c r="B23" s="1" t="s">
        <v>81</v>
      </c>
      <c r="C23" s="1" t="s">
        <v>8</v>
      </c>
      <c r="D23" s="1" t="s">
        <v>34</v>
      </c>
      <c r="E23" s="34" t="s">
        <v>21</v>
      </c>
      <c r="F23" s="1" t="s">
        <v>10</v>
      </c>
      <c r="X23" s="5">
        <v>11.834</v>
      </c>
      <c r="Y23" s="5">
        <v>3.0859999999999999</v>
      </c>
      <c r="AK23" s="5">
        <v>10</v>
      </c>
      <c r="AM23" s="16">
        <f>+AO23/$AO$3</f>
        <v>4.2541216080009409E-3</v>
      </c>
      <c r="AN23" s="17">
        <f>IF(AK23=1,AM23,AM23+AN21)</f>
        <v>0.9918245020867148</v>
      </c>
      <c r="AO23" s="5">
        <f>SUM(G23:AJ23)</f>
        <v>14.92</v>
      </c>
    </row>
    <row r="24" spans="1:41" x14ac:dyDescent="0.25">
      <c r="A24" s="1" t="s">
        <v>117</v>
      </c>
      <c r="B24" s="1" t="s">
        <v>81</v>
      </c>
      <c r="C24" s="1" t="s">
        <v>8</v>
      </c>
      <c r="D24" s="1" t="s">
        <v>34</v>
      </c>
      <c r="E24" s="34" t="s">
        <v>21</v>
      </c>
      <c r="F24" s="1" t="s">
        <v>11</v>
      </c>
      <c r="X24" s="5" t="s">
        <v>15</v>
      </c>
      <c r="Y24" s="5" t="s">
        <v>15</v>
      </c>
      <c r="AK24" s="1">
        <v>10</v>
      </c>
    </row>
    <row r="25" spans="1:41" x14ac:dyDescent="0.25">
      <c r="A25" s="1" t="s">
        <v>117</v>
      </c>
      <c r="B25" s="1" t="s">
        <v>81</v>
      </c>
      <c r="C25" s="1" t="s">
        <v>8</v>
      </c>
      <c r="D25" s="1" t="s">
        <v>52</v>
      </c>
      <c r="E25" s="34" t="s">
        <v>21</v>
      </c>
      <c r="F25" s="1" t="s">
        <v>10</v>
      </c>
      <c r="N25" s="5">
        <v>0.9</v>
      </c>
      <c r="AA25" s="5">
        <v>0.151</v>
      </c>
      <c r="AD25" s="5">
        <v>3.56</v>
      </c>
      <c r="AE25" s="5">
        <v>1.546</v>
      </c>
      <c r="AF25" s="5">
        <v>1.903</v>
      </c>
      <c r="AG25" s="5">
        <v>0.86</v>
      </c>
      <c r="AH25" s="5">
        <v>0.50800000000000001</v>
      </c>
      <c r="AI25" s="5">
        <v>1.804</v>
      </c>
      <c r="AJ25" s="5">
        <v>0.72199999999999998</v>
      </c>
      <c r="AK25" s="5">
        <v>11</v>
      </c>
      <c r="AM25" s="16">
        <f>+AO25/$AO$3</f>
        <v>3.4084296046945875E-3</v>
      </c>
      <c r="AN25" s="17">
        <f>IF(AK25=1,AM25,AM25+AN23)</f>
        <v>0.99523293169140936</v>
      </c>
      <c r="AO25" s="5">
        <f>SUM(G25:AJ25)</f>
        <v>11.954000000000001</v>
      </c>
    </row>
    <row r="26" spans="1:41" x14ac:dyDescent="0.25">
      <c r="A26" s="1" t="s">
        <v>117</v>
      </c>
      <c r="B26" s="1" t="s">
        <v>81</v>
      </c>
      <c r="C26" s="1" t="s">
        <v>8</v>
      </c>
      <c r="D26" s="1" t="s">
        <v>52</v>
      </c>
      <c r="E26" s="34" t="s">
        <v>21</v>
      </c>
      <c r="F26" s="1" t="s">
        <v>11</v>
      </c>
      <c r="G26" s="5" t="s">
        <v>15</v>
      </c>
      <c r="H26" s="5" t="s">
        <v>15</v>
      </c>
      <c r="I26" s="5" t="s">
        <v>15</v>
      </c>
      <c r="J26" s="5" t="s">
        <v>15</v>
      </c>
      <c r="K26" s="5" t="s">
        <v>15</v>
      </c>
      <c r="L26" s="5" t="s">
        <v>15</v>
      </c>
      <c r="M26" s="5" t="s">
        <v>15</v>
      </c>
      <c r="N26" s="5" t="s">
        <v>15</v>
      </c>
      <c r="O26" s="5" t="s">
        <v>15</v>
      </c>
      <c r="P26" s="5" t="s">
        <v>15</v>
      </c>
      <c r="Q26" s="5" t="s">
        <v>15</v>
      </c>
      <c r="R26" s="5" t="s">
        <v>15</v>
      </c>
      <c r="S26" s="5" t="s">
        <v>15</v>
      </c>
      <c r="T26" s="5" t="s">
        <v>15</v>
      </c>
      <c r="U26" s="5" t="s">
        <v>15</v>
      </c>
      <c r="V26" s="5" t="s">
        <v>15</v>
      </c>
      <c r="W26" s="5" t="s">
        <v>15</v>
      </c>
      <c r="X26" s="5" t="s">
        <v>15</v>
      </c>
      <c r="Y26" s="5" t="s">
        <v>15</v>
      </c>
      <c r="Z26" s="5" t="s">
        <v>15</v>
      </c>
      <c r="AA26" s="5" t="s">
        <v>15</v>
      </c>
      <c r="AB26" s="5" t="s">
        <v>15</v>
      </c>
      <c r="AC26" s="5" t="s">
        <v>15</v>
      </c>
      <c r="AD26" s="5" t="s">
        <v>15</v>
      </c>
      <c r="AE26" s="5" t="s">
        <v>15</v>
      </c>
      <c r="AF26" s="5" t="s">
        <v>15</v>
      </c>
      <c r="AG26" s="5" t="s">
        <v>15</v>
      </c>
      <c r="AH26" s="5" t="s">
        <v>13</v>
      </c>
      <c r="AI26" s="5" t="s">
        <v>13</v>
      </c>
      <c r="AJ26" s="5" t="s">
        <v>13</v>
      </c>
      <c r="AK26" s="1">
        <v>11</v>
      </c>
    </row>
    <row r="27" spans="1:41" x14ac:dyDescent="0.25">
      <c r="A27" s="1" t="s">
        <v>117</v>
      </c>
      <c r="B27" s="1" t="s">
        <v>81</v>
      </c>
      <c r="C27" s="1" t="s">
        <v>8</v>
      </c>
      <c r="D27" s="1" t="s">
        <v>217</v>
      </c>
      <c r="E27" s="34" t="s">
        <v>21</v>
      </c>
      <c r="F27" s="1" t="s">
        <v>10</v>
      </c>
      <c r="I27" s="5">
        <v>6.3</v>
      </c>
      <c r="J27" s="5">
        <v>1.1299999999999999</v>
      </c>
      <c r="AK27" s="5">
        <v>12</v>
      </c>
      <c r="AM27" s="16">
        <f>+AO27/$AO$3</f>
        <v>2.1185069401774121E-3</v>
      </c>
      <c r="AN27" s="17">
        <f>IF(AK27=1,AM27,AM27+AN25)</f>
        <v>0.99735143863158682</v>
      </c>
      <c r="AO27" s="5">
        <f>SUM(G27:AJ27)</f>
        <v>7.43</v>
      </c>
    </row>
    <row r="28" spans="1:41" x14ac:dyDescent="0.25">
      <c r="A28" s="1" t="s">
        <v>117</v>
      </c>
      <c r="B28" s="1" t="s">
        <v>81</v>
      </c>
      <c r="C28" s="1" t="s">
        <v>8</v>
      </c>
      <c r="D28" s="1" t="s">
        <v>217</v>
      </c>
      <c r="E28" s="34" t="s">
        <v>21</v>
      </c>
      <c r="F28" s="1" t="s">
        <v>11</v>
      </c>
      <c r="I28" s="5">
        <v>-1</v>
      </c>
      <c r="J28" s="5">
        <v>-1</v>
      </c>
      <c r="AK28" s="1">
        <v>12</v>
      </c>
    </row>
    <row r="29" spans="1:41" x14ac:dyDescent="0.25">
      <c r="A29" s="1" t="s">
        <v>117</v>
      </c>
      <c r="B29" s="1" t="s">
        <v>81</v>
      </c>
      <c r="C29" s="1" t="s">
        <v>8</v>
      </c>
      <c r="D29" s="1" t="s">
        <v>152</v>
      </c>
      <c r="E29" s="34" t="s">
        <v>21</v>
      </c>
      <c r="F29" s="1" t="s">
        <v>10</v>
      </c>
      <c r="AD29" s="5">
        <v>0.67</v>
      </c>
      <c r="AE29" s="5">
        <v>0.17899999999999999</v>
      </c>
      <c r="AF29" s="5">
        <v>0.56399999999999995</v>
      </c>
      <c r="AG29" s="5">
        <v>0.50700000000000001</v>
      </c>
      <c r="AH29" s="5">
        <v>0.88400000000000001</v>
      </c>
      <c r="AK29" s="5">
        <v>13</v>
      </c>
      <c r="AM29" s="16">
        <f>+AO29/$AO$3</f>
        <v>7.9950113866183894E-4</v>
      </c>
      <c r="AN29" s="17">
        <f>IF(AK29=1,AM29,AM29+AN27)</f>
        <v>0.9981509397702486</v>
      </c>
      <c r="AO29" s="5">
        <f>SUM(G29:AJ29)</f>
        <v>2.8039999999999998</v>
      </c>
    </row>
    <row r="30" spans="1:41" x14ac:dyDescent="0.25">
      <c r="A30" s="1" t="s">
        <v>117</v>
      </c>
      <c r="B30" s="1" t="s">
        <v>81</v>
      </c>
      <c r="C30" s="1" t="s">
        <v>8</v>
      </c>
      <c r="D30" s="1" t="s">
        <v>152</v>
      </c>
      <c r="E30" s="34" t="s">
        <v>21</v>
      </c>
      <c r="F30" s="1" t="s">
        <v>11</v>
      </c>
      <c r="AA30" s="5" t="s">
        <v>15</v>
      </c>
      <c r="AD30" s="5" t="s">
        <v>15</v>
      </c>
      <c r="AE30" s="5" t="s">
        <v>15</v>
      </c>
      <c r="AF30" s="5" t="s">
        <v>15</v>
      </c>
      <c r="AG30" s="5" t="s">
        <v>15</v>
      </c>
      <c r="AH30" s="5" t="s">
        <v>15</v>
      </c>
      <c r="AK30" s="1">
        <v>13</v>
      </c>
    </row>
    <row r="31" spans="1:41" x14ac:dyDescent="0.25">
      <c r="A31" s="1" t="s">
        <v>117</v>
      </c>
      <c r="B31" s="1" t="s">
        <v>81</v>
      </c>
      <c r="C31" s="1" t="s">
        <v>8</v>
      </c>
      <c r="D31" s="1" t="s">
        <v>217</v>
      </c>
      <c r="E31" s="34" t="s">
        <v>32</v>
      </c>
      <c r="F31" s="1" t="s">
        <v>10</v>
      </c>
      <c r="J31" s="5">
        <v>2</v>
      </c>
      <c r="AK31" s="5">
        <v>14</v>
      </c>
      <c r="AM31" s="16">
        <f>+AO31/$AO$3</f>
        <v>5.7025758820387939E-4</v>
      </c>
      <c r="AN31" s="17">
        <f>IF(AK31=1,AM31,AM31+AN29)</f>
        <v>0.99872119735845244</v>
      </c>
      <c r="AO31" s="5">
        <f>SUM(G31:AJ31)</f>
        <v>2</v>
      </c>
    </row>
    <row r="32" spans="1:41" x14ac:dyDescent="0.25">
      <c r="A32" s="1" t="s">
        <v>117</v>
      </c>
      <c r="B32" s="1" t="s">
        <v>81</v>
      </c>
      <c r="C32" s="1" t="s">
        <v>8</v>
      </c>
      <c r="D32" s="1" t="s">
        <v>217</v>
      </c>
      <c r="E32" s="34" t="s">
        <v>32</v>
      </c>
      <c r="F32" s="1" t="s">
        <v>11</v>
      </c>
      <c r="J32" s="5">
        <v>-1</v>
      </c>
      <c r="AK32" s="1">
        <v>14</v>
      </c>
    </row>
    <row r="33" spans="1:41" x14ac:dyDescent="0.25">
      <c r="A33" s="1" t="s">
        <v>117</v>
      </c>
      <c r="B33" s="1" t="s">
        <v>81</v>
      </c>
      <c r="C33" s="1" t="s">
        <v>30</v>
      </c>
      <c r="D33" s="1" t="s">
        <v>122</v>
      </c>
      <c r="E33" s="34" t="s">
        <v>21</v>
      </c>
      <c r="F33" s="1" t="s">
        <v>10</v>
      </c>
      <c r="Y33" s="5">
        <v>1.952</v>
      </c>
      <c r="AK33" s="5">
        <v>15</v>
      </c>
      <c r="AM33" s="16">
        <f>+AO33/$AO$3</f>
        <v>5.5657140608698626E-4</v>
      </c>
      <c r="AN33" s="17">
        <f>IF(AK33=1,AM33,AM33+AN31)</f>
        <v>0.99927776876453944</v>
      </c>
      <c r="AO33" s="5">
        <f>SUM(G33:AJ33)</f>
        <v>1.952</v>
      </c>
    </row>
    <row r="34" spans="1:41" x14ac:dyDescent="0.25">
      <c r="A34" s="1" t="s">
        <v>117</v>
      </c>
      <c r="B34" s="1" t="s">
        <v>81</v>
      </c>
      <c r="C34" s="1" t="s">
        <v>30</v>
      </c>
      <c r="D34" s="1" t="s">
        <v>122</v>
      </c>
      <c r="E34" s="34" t="s">
        <v>21</v>
      </c>
      <c r="F34" s="1" t="s">
        <v>11</v>
      </c>
      <c r="Y34" s="5">
        <v>-1</v>
      </c>
      <c r="AK34" s="1">
        <v>15</v>
      </c>
    </row>
    <row r="35" spans="1:41" x14ac:dyDescent="0.25">
      <c r="A35" s="1" t="s">
        <v>117</v>
      </c>
      <c r="B35" s="1" t="s">
        <v>81</v>
      </c>
      <c r="C35" s="1" t="s">
        <v>30</v>
      </c>
      <c r="D35" s="1" t="s">
        <v>83</v>
      </c>
      <c r="E35" s="34" t="s">
        <v>21</v>
      </c>
      <c r="F35" s="1" t="s">
        <v>10</v>
      </c>
      <c r="AD35" s="5">
        <v>0.52500000000000002</v>
      </c>
      <c r="AE35" s="5">
        <v>0.55400000000000005</v>
      </c>
      <c r="AK35" s="5">
        <v>16</v>
      </c>
      <c r="AM35" s="16">
        <f>+AO35/$AO$3</f>
        <v>3.07653968835993E-4</v>
      </c>
      <c r="AN35" s="17">
        <f>IF(AK35=1,AM35,AM35+AN33)</f>
        <v>0.99958542273337547</v>
      </c>
      <c r="AO35" s="5">
        <f>SUM(G35:AJ35)</f>
        <v>1.0790000000000002</v>
      </c>
    </row>
    <row r="36" spans="1:41" x14ac:dyDescent="0.25">
      <c r="A36" s="1" t="s">
        <v>117</v>
      </c>
      <c r="B36" s="1" t="s">
        <v>81</v>
      </c>
      <c r="C36" s="1" t="s">
        <v>30</v>
      </c>
      <c r="D36" s="1" t="s">
        <v>83</v>
      </c>
      <c r="E36" s="34" t="s">
        <v>21</v>
      </c>
      <c r="F36" s="1" t="s">
        <v>11</v>
      </c>
      <c r="AD36" s="5" t="s">
        <v>15</v>
      </c>
      <c r="AE36" s="5" t="s">
        <v>15</v>
      </c>
      <c r="AK36" s="1">
        <v>16</v>
      </c>
    </row>
    <row r="37" spans="1:41" x14ac:dyDescent="0.25">
      <c r="A37" s="1" t="s">
        <v>117</v>
      </c>
      <c r="B37" s="1" t="s">
        <v>81</v>
      </c>
      <c r="C37" s="1" t="s">
        <v>30</v>
      </c>
      <c r="D37" s="1" t="s">
        <v>83</v>
      </c>
      <c r="E37" s="34" t="s">
        <v>33</v>
      </c>
      <c r="F37" s="1" t="s">
        <v>10</v>
      </c>
      <c r="AB37" s="5">
        <v>7.8E-2</v>
      </c>
      <c r="AC37" s="5">
        <v>0.20200000000000001</v>
      </c>
      <c r="AE37" s="5">
        <v>0.13800000000000001</v>
      </c>
      <c r="AG37" s="5">
        <v>0.123</v>
      </c>
      <c r="AK37" s="5">
        <v>17</v>
      </c>
      <c r="AM37" s="16">
        <f>+AO37/$AO$3</f>
        <v>1.5425467760914939E-4</v>
      </c>
      <c r="AN37" s="17">
        <f>IF(AK37=1,AM37,AM37+AN35)</f>
        <v>0.99973967741098457</v>
      </c>
      <c r="AO37" s="5">
        <f>SUM(G37:AJ37)</f>
        <v>0.54100000000000004</v>
      </c>
    </row>
    <row r="38" spans="1:41" x14ac:dyDescent="0.25">
      <c r="A38" s="1" t="s">
        <v>117</v>
      </c>
      <c r="B38" s="1" t="s">
        <v>81</v>
      </c>
      <c r="C38" s="1" t="s">
        <v>30</v>
      </c>
      <c r="D38" s="1" t="s">
        <v>83</v>
      </c>
      <c r="E38" s="34" t="s">
        <v>33</v>
      </c>
      <c r="F38" s="1" t="s">
        <v>11</v>
      </c>
      <c r="AB38" s="5">
        <v>-1</v>
      </c>
      <c r="AC38" s="5">
        <v>-1</v>
      </c>
      <c r="AE38" s="5" t="s">
        <v>15</v>
      </c>
      <c r="AG38" s="5" t="s">
        <v>15</v>
      </c>
      <c r="AK38" s="5">
        <v>17</v>
      </c>
    </row>
    <row r="39" spans="1:41" x14ac:dyDescent="0.25">
      <c r="A39" s="1" t="s">
        <v>117</v>
      </c>
      <c r="B39" s="1" t="s">
        <v>81</v>
      </c>
      <c r="C39" s="1" t="s">
        <v>8</v>
      </c>
      <c r="D39" s="1" t="s">
        <v>222</v>
      </c>
      <c r="E39" s="34" t="s">
        <v>21</v>
      </c>
      <c r="F39" s="1" t="s">
        <v>10</v>
      </c>
      <c r="AG39" s="5">
        <v>0.154</v>
      </c>
      <c r="AH39" s="5">
        <v>5.0999999999999997E-2</v>
      </c>
      <c r="AI39" s="5">
        <v>0.09</v>
      </c>
      <c r="AK39" s="5">
        <v>18</v>
      </c>
      <c r="AM39" s="16">
        <f>+AO39/$AO$3</f>
        <v>8.4112994260072206E-5</v>
      </c>
      <c r="AN39" s="17">
        <f>IF(AK39=1,AM39,AM39+AN37)</f>
        <v>0.99982379040524461</v>
      </c>
      <c r="AO39" s="5">
        <f>SUM(G39:AJ39)</f>
        <v>0.29499999999999998</v>
      </c>
    </row>
    <row r="40" spans="1:41" x14ac:dyDescent="0.25">
      <c r="A40" s="1" t="s">
        <v>117</v>
      </c>
      <c r="B40" s="1" t="s">
        <v>81</v>
      </c>
      <c r="C40" s="1" t="s">
        <v>8</v>
      </c>
      <c r="D40" s="1" t="s">
        <v>222</v>
      </c>
      <c r="E40" s="34" t="s">
        <v>21</v>
      </c>
      <c r="F40" s="1" t="s">
        <v>11</v>
      </c>
      <c r="AG40" s="5" t="s">
        <v>15</v>
      </c>
      <c r="AH40" s="5">
        <v>-1</v>
      </c>
      <c r="AI40" s="5" t="s">
        <v>15</v>
      </c>
      <c r="AK40" s="5">
        <v>18</v>
      </c>
    </row>
    <row r="41" spans="1:41" x14ac:dyDescent="0.25">
      <c r="A41" s="1" t="s">
        <v>117</v>
      </c>
      <c r="B41" s="1" t="s">
        <v>81</v>
      </c>
      <c r="C41" s="1" t="s">
        <v>8</v>
      </c>
      <c r="D41" s="1" t="s">
        <v>27</v>
      </c>
      <c r="E41" s="34" t="s">
        <v>22</v>
      </c>
      <c r="F41" s="1" t="s">
        <v>10</v>
      </c>
      <c r="Y41" s="5">
        <v>0.191</v>
      </c>
      <c r="AK41" s="5">
        <v>19</v>
      </c>
      <c r="AM41" s="16">
        <f>+AO41/$AO$3</f>
        <v>5.4459599673470489E-5</v>
      </c>
      <c r="AN41" s="17">
        <f>IF(AK41=1,AM41,AM41+AN39)</f>
        <v>0.99987825000491803</v>
      </c>
      <c r="AO41" s="5">
        <f>SUM(G41:AJ41)</f>
        <v>0.191</v>
      </c>
    </row>
    <row r="42" spans="1:41" x14ac:dyDescent="0.25">
      <c r="A42" s="1" t="s">
        <v>117</v>
      </c>
      <c r="B42" s="1" t="s">
        <v>81</v>
      </c>
      <c r="C42" s="1" t="s">
        <v>8</v>
      </c>
      <c r="D42" s="1" t="s">
        <v>27</v>
      </c>
      <c r="E42" s="34" t="s">
        <v>22</v>
      </c>
      <c r="F42" s="1" t="s">
        <v>11</v>
      </c>
      <c r="Y42" s="5" t="s">
        <v>15</v>
      </c>
      <c r="AK42" s="5">
        <v>19</v>
      </c>
    </row>
    <row r="43" spans="1:41" x14ac:dyDescent="0.25">
      <c r="A43" s="1" t="s">
        <v>117</v>
      </c>
      <c r="B43" s="1" t="s">
        <v>81</v>
      </c>
      <c r="C43" s="1" t="s">
        <v>30</v>
      </c>
      <c r="D43" s="1" t="s">
        <v>83</v>
      </c>
      <c r="E43" s="34" t="s">
        <v>32</v>
      </c>
      <c r="F43" s="1" t="s">
        <v>10</v>
      </c>
      <c r="AC43" s="5">
        <v>0.14699999999999999</v>
      </c>
      <c r="AD43" s="5">
        <v>1.7000000000000001E-2</v>
      </c>
      <c r="AK43" s="5">
        <v>20</v>
      </c>
      <c r="AM43" s="16">
        <f>+AO43/$AO$3</f>
        <v>4.676112223271811E-5</v>
      </c>
      <c r="AN43" s="17">
        <f>IF(AK43=1,AM43,AM43+AN41)</f>
        <v>0.99992501112715071</v>
      </c>
      <c r="AO43" s="5">
        <f>SUM(G43:AJ43)</f>
        <v>0.16399999999999998</v>
      </c>
    </row>
    <row r="44" spans="1:41" x14ac:dyDescent="0.25">
      <c r="A44" s="1" t="s">
        <v>117</v>
      </c>
      <c r="B44" s="1" t="s">
        <v>81</v>
      </c>
      <c r="C44" s="1" t="s">
        <v>30</v>
      </c>
      <c r="D44" s="1" t="s">
        <v>83</v>
      </c>
      <c r="E44" s="34" t="s">
        <v>32</v>
      </c>
      <c r="F44" s="1" t="s">
        <v>11</v>
      </c>
      <c r="AC44" s="5">
        <v>-1</v>
      </c>
      <c r="AD44" s="5" t="s">
        <v>15</v>
      </c>
      <c r="AK44" s="5">
        <v>20</v>
      </c>
    </row>
    <row r="45" spans="1:41" x14ac:dyDescent="0.25">
      <c r="A45" s="1" t="s">
        <v>117</v>
      </c>
      <c r="B45" s="1" t="s">
        <v>81</v>
      </c>
      <c r="C45" s="1" t="s">
        <v>8</v>
      </c>
      <c r="D45" s="1" t="s">
        <v>41</v>
      </c>
      <c r="E45" s="34" t="s">
        <v>21</v>
      </c>
      <c r="F45" s="1" t="s">
        <v>10</v>
      </c>
      <c r="H45" s="5">
        <v>3.0000000000000001E-3</v>
      </c>
      <c r="I45" s="5">
        <v>5.0000000000000001E-3</v>
      </c>
      <c r="J45" s="5">
        <v>2E-3</v>
      </c>
      <c r="K45" s="5">
        <v>8.9999999999999993E-3</v>
      </c>
      <c r="L45" s="5">
        <v>3.0000000000000001E-3</v>
      </c>
      <c r="M45" s="5">
        <v>4.0000000000000001E-3</v>
      </c>
      <c r="N45" s="5">
        <v>1E-3</v>
      </c>
      <c r="Q45" s="5">
        <v>1E-3</v>
      </c>
      <c r="T45" s="5">
        <v>1.2999999999999999E-2</v>
      </c>
      <c r="Z45" s="5">
        <v>0.06</v>
      </c>
      <c r="AK45" s="5">
        <v>21</v>
      </c>
      <c r="AM45" s="16">
        <f>+AO45/$AO$3</f>
        <v>2.8798008204295913E-5</v>
      </c>
      <c r="AN45" s="17">
        <f>IF(AK45=1,AM45,AM45+AN43)</f>
        <v>0.99995380913535503</v>
      </c>
      <c r="AO45" s="5">
        <f>SUM(G45:AJ45)</f>
        <v>0.10100000000000001</v>
      </c>
    </row>
    <row r="46" spans="1:41" x14ac:dyDescent="0.25">
      <c r="A46" s="1" t="s">
        <v>117</v>
      </c>
      <c r="B46" s="1" t="s">
        <v>81</v>
      </c>
      <c r="C46" s="1" t="s">
        <v>8</v>
      </c>
      <c r="D46" s="1" t="s">
        <v>41</v>
      </c>
      <c r="E46" s="34" t="s">
        <v>21</v>
      </c>
      <c r="F46" s="1" t="s">
        <v>11</v>
      </c>
      <c r="H46" s="5">
        <v>-1</v>
      </c>
      <c r="I46" s="5">
        <v>-1</v>
      </c>
      <c r="J46" s="5">
        <v>-1</v>
      </c>
      <c r="K46" s="5">
        <v>-1</v>
      </c>
      <c r="L46" s="5">
        <v>-1</v>
      </c>
      <c r="M46" s="5">
        <v>-1</v>
      </c>
      <c r="N46" s="5">
        <v>-1</v>
      </c>
      <c r="Q46" s="5">
        <v>-1</v>
      </c>
      <c r="T46" s="5" t="s">
        <v>15</v>
      </c>
      <c r="Z46" s="5" t="s">
        <v>15</v>
      </c>
      <c r="AK46" s="5">
        <v>21</v>
      </c>
    </row>
    <row r="47" spans="1:41" x14ac:dyDescent="0.25">
      <c r="A47" s="1" t="s">
        <v>117</v>
      </c>
      <c r="B47" s="1" t="s">
        <v>81</v>
      </c>
      <c r="C47" s="1" t="s">
        <v>30</v>
      </c>
      <c r="D47" s="1" t="s">
        <v>83</v>
      </c>
      <c r="E47" s="34" t="s">
        <v>14</v>
      </c>
      <c r="F47" s="1" t="s">
        <v>10</v>
      </c>
      <c r="AC47" s="5">
        <v>1.9E-2</v>
      </c>
      <c r="AG47" s="5">
        <v>5.6000000000000001E-2</v>
      </c>
      <c r="AK47" s="5">
        <v>22</v>
      </c>
      <c r="AM47" s="16">
        <f>+AO47/$AO$3</f>
        <v>2.1384659557645479E-5</v>
      </c>
      <c r="AN47" s="17">
        <f>IF(AK47=1,AM47,AM47+AN45)</f>
        <v>0.99997519379491273</v>
      </c>
      <c r="AO47" s="5">
        <f>SUM(G47:AJ47)</f>
        <v>7.4999999999999997E-2</v>
      </c>
    </row>
    <row r="48" spans="1:41" x14ac:dyDescent="0.25">
      <c r="A48" s="1" t="s">
        <v>117</v>
      </c>
      <c r="B48" s="1" t="s">
        <v>81</v>
      </c>
      <c r="C48" s="1" t="s">
        <v>30</v>
      </c>
      <c r="D48" s="1" t="s">
        <v>83</v>
      </c>
      <c r="E48" s="34" t="s">
        <v>14</v>
      </c>
      <c r="F48" s="1" t="s">
        <v>11</v>
      </c>
      <c r="AC48" s="5">
        <v>-1</v>
      </c>
      <c r="AG48" s="5" t="s">
        <v>15</v>
      </c>
      <c r="AK48" s="5">
        <v>22</v>
      </c>
    </row>
    <row r="49" spans="1:41" x14ac:dyDescent="0.25">
      <c r="A49" s="1" t="s">
        <v>117</v>
      </c>
      <c r="B49" s="1" t="s">
        <v>81</v>
      </c>
      <c r="C49" s="1" t="s">
        <v>30</v>
      </c>
      <c r="D49" s="1" t="s">
        <v>220</v>
      </c>
      <c r="E49" s="34" t="s">
        <v>14</v>
      </c>
      <c r="F49" s="1" t="s">
        <v>10</v>
      </c>
      <c r="AJ49" s="5">
        <v>0.03</v>
      </c>
      <c r="AK49" s="5">
        <v>23</v>
      </c>
      <c r="AM49" s="16">
        <f>+AO49/$AO$3</f>
        <v>8.5538638230581913E-6</v>
      </c>
      <c r="AN49" s="17">
        <f>IF(AK49=1,AM49,AM49+AN47)</f>
        <v>0.99998374765873577</v>
      </c>
      <c r="AO49" s="5">
        <f>SUM(G49:AJ49)</f>
        <v>0.03</v>
      </c>
    </row>
    <row r="50" spans="1:41" x14ac:dyDescent="0.25">
      <c r="A50" s="1" t="s">
        <v>117</v>
      </c>
      <c r="B50" s="1" t="s">
        <v>81</v>
      </c>
      <c r="C50" s="1" t="s">
        <v>30</v>
      </c>
      <c r="D50" s="1" t="s">
        <v>220</v>
      </c>
      <c r="E50" s="34" t="s">
        <v>14</v>
      </c>
      <c r="F50" s="1" t="s">
        <v>11</v>
      </c>
      <c r="AJ50" s="5">
        <v>-1</v>
      </c>
      <c r="AK50" s="5">
        <v>23</v>
      </c>
    </row>
    <row r="51" spans="1:41" x14ac:dyDescent="0.25">
      <c r="A51" s="1" t="s">
        <v>117</v>
      </c>
      <c r="B51" s="1" t="s">
        <v>81</v>
      </c>
      <c r="C51" s="1" t="s">
        <v>8</v>
      </c>
      <c r="D51" s="1" t="s">
        <v>217</v>
      </c>
      <c r="E51" s="34" t="s">
        <v>26</v>
      </c>
      <c r="F51" s="1" t="s">
        <v>10</v>
      </c>
      <c r="J51" s="5">
        <v>0.01</v>
      </c>
      <c r="K51" s="5">
        <v>0.02</v>
      </c>
      <c r="AK51" s="5">
        <v>24</v>
      </c>
      <c r="AM51" s="16">
        <f>+AO51/$AO$3</f>
        <v>8.5538638230581913E-6</v>
      </c>
      <c r="AN51" s="17">
        <f>IF(AK51=1,AM51,AM51+AN49)</f>
        <v>0.9999923015225588</v>
      </c>
      <c r="AO51" s="5">
        <f>SUM(G51:AJ51)</f>
        <v>0.03</v>
      </c>
    </row>
    <row r="52" spans="1:41" x14ac:dyDescent="0.25">
      <c r="A52" s="1" t="s">
        <v>117</v>
      </c>
      <c r="B52" s="1" t="s">
        <v>81</v>
      </c>
      <c r="C52" s="1" t="s">
        <v>8</v>
      </c>
      <c r="D52" s="1" t="s">
        <v>217</v>
      </c>
      <c r="E52" s="34" t="s">
        <v>26</v>
      </c>
      <c r="F52" s="1" t="s">
        <v>11</v>
      </c>
      <c r="G52" s="5" t="s">
        <v>15</v>
      </c>
      <c r="H52" s="5" t="s">
        <v>15</v>
      </c>
      <c r="J52" s="5" t="s">
        <v>15</v>
      </c>
      <c r="K52" s="5" t="s">
        <v>24</v>
      </c>
      <c r="AH52" s="5" t="s">
        <v>15</v>
      </c>
      <c r="AK52" s="5">
        <v>24</v>
      </c>
    </row>
    <row r="53" spans="1:41" x14ac:dyDescent="0.25">
      <c r="A53" s="1" t="s">
        <v>117</v>
      </c>
      <c r="B53" s="1" t="s">
        <v>81</v>
      </c>
      <c r="C53" s="1" t="s">
        <v>8</v>
      </c>
      <c r="D53" s="1" t="s">
        <v>222</v>
      </c>
      <c r="E53" s="34" t="s">
        <v>26</v>
      </c>
      <c r="F53" s="1" t="s">
        <v>10</v>
      </c>
      <c r="AC53" s="5">
        <v>2.7E-2</v>
      </c>
      <c r="AK53" s="5">
        <v>25</v>
      </c>
      <c r="AM53" s="16">
        <f>+AO53/$AO$3</f>
        <v>7.6984774407523723E-6</v>
      </c>
      <c r="AN53" s="17">
        <f>IF(AK53=1,AM53,AM53+AN51)</f>
        <v>0.99999999999999956</v>
      </c>
      <c r="AO53" s="5">
        <f>SUM(G53:AJ53)</f>
        <v>2.7E-2</v>
      </c>
    </row>
    <row r="54" spans="1:41" x14ac:dyDescent="0.25">
      <c r="A54" s="1" t="s">
        <v>117</v>
      </c>
      <c r="B54" s="1" t="s">
        <v>81</v>
      </c>
      <c r="C54" s="1" t="s">
        <v>8</v>
      </c>
      <c r="D54" s="1" t="s">
        <v>222</v>
      </c>
      <c r="E54" s="34" t="s">
        <v>26</v>
      </c>
      <c r="F54" s="1" t="s">
        <v>11</v>
      </c>
      <c r="AC54" s="5">
        <v>-1</v>
      </c>
      <c r="AK54" s="5">
        <v>25</v>
      </c>
    </row>
  </sheetData>
  <mergeCells count="3">
    <mergeCell ref="E2:F2"/>
    <mergeCell ref="A1:D1"/>
    <mergeCell ref="B3:C3"/>
  </mergeCells>
  <conditionalFormatting sqref="E5:E1000">
    <cfRule type="cellIs" dxfId="1037" priority="11" operator="equal">
      <formula>"UN"</formula>
    </cfRule>
  </conditionalFormatting>
  <conditionalFormatting sqref="G6:AJ50">
    <cfRule type="cellIs" dxfId="1036" priority="22" operator="equal">
      <formula>-1</formula>
    </cfRule>
    <cfRule type="cellIs" dxfId="1035" priority="23" operator="equal">
      <formula>"a"</formula>
    </cfRule>
    <cfRule type="cellIs" dxfId="1034" priority="24" operator="equal">
      <formula>"b"</formula>
    </cfRule>
    <cfRule type="cellIs" dxfId="1033" priority="25" operator="equal">
      <formula>"c"</formula>
    </cfRule>
    <cfRule type="cellIs" dxfId="1032" priority="26" operator="equal">
      <formula>"bc"</formula>
    </cfRule>
    <cfRule type="cellIs" dxfId="1031" priority="27" operator="equal">
      <formula>"ab"</formula>
    </cfRule>
    <cfRule type="cellIs" dxfId="1030" priority="28" operator="equal">
      <formula>"ac"</formula>
    </cfRule>
    <cfRule type="cellIs" dxfId="1029" priority="29" operator="equal">
      <formula>"abc"</formula>
    </cfRule>
  </conditionalFormatting>
  <conditionalFormatting sqref="G52:AJ52">
    <cfRule type="cellIs" dxfId="1028" priority="12" operator="equal">
      <formula>-1</formula>
    </cfRule>
    <cfRule type="cellIs" dxfId="1027" priority="13" operator="equal">
      <formula>"a"</formula>
    </cfRule>
    <cfRule type="cellIs" dxfId="1026" priority="14" operator="equal">
      <formula>"b"</formula>
    </cfRule>
    <cfRule type="cellIs" dxfId="1025" priority="15" operator="equal">
      <formula>"c"</formula>
    </cfRule>
    <cfRule type="cellIs" dxfId="1024" priority="16" operator="equal">
      <formula>"bc"</formula>
    </cfRule>
    <cfRule type="cellIs" dxfId="1023" priority="17" operator="equal">
      <formula>"ab"</formula>
    </cfRule>
    <cfRule type="cellIs" dxfId="1022" priority="18" operator="equal">
      <formula>"ac"</formula>
    </cfRule>
    <cfRule type="cellIs" dxfId="1021" priority="19" operator="equal">
      <formula>"abc"</formula>
    </cfRule>
  </conditionalFormatting>
  <conditionalFormatting sqref="G54:AJ54">
    <cfRule type="cellIs" dxfId="1020" priority="1" operator="equal">
      <formula>-1</formula>
    </cfRule>
    <cfRule type="cellIs" dxfId="1019" priority="2" operator="equal">
      <formula>"a"</formula>
    </cfRule>
    <cfRule type="cellIs" dxfId="1018" priority="3" operator="equal">
      <formula>"b"</formula>
    </cfRule>
    <cfRule type="cellIs" dxfId="1017" priority="4" operator="equal">
      <formula>"c"</formula>
    </cfRule>
    <cfRule type="cellIs" dxfId="1016" priority="5" operator="equal">
      <formula>"bc"</formula>
    </cfRule>
    <cfRule type="cellIs" dxfId="1015" priority="6" operator="equal">
      <formula>"ab"</formula>
    </cfRule>
    <cfRule type="cellIs" dxfId="1014" priority="7" operator="equal">
      <formula>"ac"</formula>
    </cfRule>
    <cfRule type="cellIs" dxfId="1013" priority="8" operator="equal">
      <formula>"abc"</formula>
    </cfRule>
  </conditionalFormatting>
  <conditionalFormatting sqref="AM5:AM800">
    <cfRule type="colorScale" priority="94">
      <colorScale>
        <cfvo type="min"/>
        <cfvo type="percentile" val="50"/>
        <cfvo type="max"/>
        <color rgb="FFF8696B"/>
        <color rgb="FFFFEB84"/>
        <color rgb="FF63BE7B"/>
      </colorScale>
    </cfRule>
  </conditionalFormatting>
  <conditionalFormatting sqref="AN5:AN800">
    <cfRule type="colorScale" priority="47">
      <colorScale>
        <cfvo type="min"/>
        <cfvo type="percentile" val="50"/>
        <cfvo type="num" val="0.97499999999999998"/>
        <color rgb="FF63BE7B"/>
        <color rgb="FFFCFCFF"/>
        <color rgb="FFF8696B"/>
      </colorScale>
    </cfRule>
  </conditionalFormatting>
  <conditionalFormatting sqref="AN6">
    <cfRule type="colorScale" priority="93">
      <colorScale>
        <cfvo type="min"/>
        <cfvo type="percentile" val="50"/>
        <cfvo type="num" val="0.97499999999999998"/>
        <color rgb="FF63BE7B"/>
        <color rgb="FFFCFCFF"/>
        <color rgb="FFF8696B"/>
      </colorScale>
    </cfRule>
  </conditionalFormatting>
  <conditionalFormatting sqref="AO2">
    <cfRule type="cellIs" dxfId="1012" priority="46" operator="equal">
      <formula>"Check functions"</formula>
    </cfRule>
  </conditionalFormatting>
  <pageMargins left="0.7" right="0.7" top="0.75" bottom="0.75" header="0.3" footer="0.3"/>
  <pageSetup paperSize="9"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AO158"/>
  <sheetViews>
    <sheetView zoomScale="70" zoomScaleNormal="70" zoomScaleSheetLayoutView="90" workbookViewId="0">
      <selection activeCell="E22" sqref="E22"/>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21. BSH-N region</v>
      </c>
      <c r="B1" s="55"/>
      <c r="C1" s="55"/>
      <c r="D1" s="55"/>
      <c r="AO1" s="1">
        <v>21</v>
      </c>
    </row>
    <row r="2" spans="1:41" x14ac:dyDescent="0.25">
      <c r="E2" s="54" t="s">
        <v>146</v>
      </c>
      <c r="F2" s="54"/>
      <c r="G2" s="19">
        <f>SUMIF(G5:G158,"&gt;0")</f>
        <v>9591.0060000000012</v>
      </c>
      <c r="H2" s="19">
        <f t="shared" ref="H2:AJ2" si="0">SUMIF(H5:H158,"&gt;0")</f>
        <v>8605.1489999999976</v>
      </c>
      <c r="I2" s="19">
        <f t="shared" si="0"/>
        <v>8472.3799999999992</v>
      </c>
      <c r="J2" s="19">
        <f t="shared" si="0"/>
        <v>6740.4730000000009</v>
      </c>
      <c r="K2" s="19">
        <f t="shared" si="0"/>
        <v>29270.705000000009</v>
      </c>
      <c r="L2" s="19">
        <f t="shared" si="0"/>
        <v>26667.659000000003</v>
      </c>
      <c r="M2" s="19">
        <f t="shared" si="0"/>
        <v>26121.888000000003</v>
      </c>
      <c r="N2" s="19">
        <f t="shared" si="0"/>
        <v>28160.859999999997</v>
      </c>
      <c r="O2" s="19">
        <f t="shared" si="0"/>
        <v>21151.209999999995</v>
      </c>
      <c r="P2" s="19">
        <f t="shared" si="0"/>
        <v>20457.992999999999</v>
      </c>
      <c r="Q2" s="19">
        <f t="shared" si="0"/>
        <v>23184.248000000011</v>
      </c>
      <c r="R2" s="19">
        <f t="shared" si="0"/>
        <v>22054.455000000002</v>
      </c>
      <c r="S2" s="19">
        <f t="shared" si="0"/>
        <v>22660.285</v>
      </c>
      <c r="T2" s="19">
        <f t="shared" si="0"/>
        <v>23516.850000000002</v>
      </c>
      <c r="U2" s="19">
        <f t="shared" si="0"/>
        <v>27069.669000000009</v>
      </c>
      <c r="V2" s="19">
        <f t="shared" si="0"/>
        <v>30882.060999999994</v>
      </c>
      <c r="W2" s="19">
        <f t="shared" si="0"/>
        <v>35354.235000000008</v>
      </c>
      <c r="X2" s="19">
        <f t="shared" si="0"/>
        <v>38928.767</v>
      </c>
      <c r="Y2" s="19">
        <f t="shared" si="0"/>
        <v>40291.826999999997</v>
      </c>
      <c r="Z2" s="19">
        <f t="shared" si="0"/>
        <v>38911.816999999995</v>
      </c>
      <c r="AA2" s="19">
        <f t="shared" si="0"/>
        <v>37813.210999999988</v>
      </c>
      <c r="AB2" s="19">
        <f t="shared" si="0"/>
        <v>38130.961000000003</v>
      </c>
      <c r="AC2" s="19">
        <f t="shared" si="0"/>
        <v>40190.768000000004</v>
      </c>
      <c r="AD2" s="19">
        <f t="shared" si="0"/>
        <v>44085.491999999984</v>
      </c>
      <c r="AE2" s="19">
        <f t="shared" si="0"/>
        <v>40004.456999999995</v>
      </c>
      <c r="AF2" s="19">
        <f t="shared" si="0"/>
        <v>33978.730999999992</v>
      </c>
      <c r="AG2" s="19">
        <f t="shared" si="0"/>
        <v>27212.290000000008</v>
      </c>
      <c r="AH2" s="19">
        <f t="shared" si="0"/>
        <v>20963.120999999999</v>
      </c>
      <c r="AI2" s="19">
        <f t="shared" si="0"/>
        <v>21882.500000000007</v>
      </c>
      <c r="AJ2" s="19">
        <f t="shared" si="0"/>
        <v>22056.612000000005</v>
      </c>
      <c r="AO2" s="1" t="str">
        <f>IF((ROUND(SUM(G2:AJ2),5)=ROUND(AO3,5)),"Ok","Check functions")</f>
        <v>Ok</v>
      </c>
    </row>
    <row r="3" spans="1:41" x14ac:dyDescent="0.25">
      <c r="A3" s="45" t="s">
        <v>243</v>
      </c>
      <c r="B3" s="56">
        <v>4.5555599999999998</v>
      </c>
      <c r="C3" s="56"/>
      <c r="AO3" s="5">
        <f>SUM(AO5:AO158)</f>
        <v>814411.67999999982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121</v>
      </c>
      <c r="B5" s="1" t="s">
        <v>7</v>
      </c>
      <c r="C5" s="1" t="s">
        <v>8</v>
      </c>
      <c r="D5" s="1" t="s">
        <v>212</v>
      </c>
      <c r="E5" s="34" t="s">
        <v>21</v>
      </c>
      <c r="F5" s="1" t="s">
        <v>10</v>
      </c>
      <c r="K5" s="5">
        <v>24497.431</v>
      </c>
      <c r="L5" s="5">
        <v>22504.261999999999</v>
      </c>
      <c r="M5" s="5">
        <v>21811.272000000001</v>
      </c>
      <c r="N5" s="5">
        <v>24111.918000000001</v>
      </c>
      <c r="O5" s="5">
        <v>17361.734</v>
      </c>
      <c r="P5" s="5">
        <v>15665.907999999999</v>
      </c>
      <c r="Q5" s="5">
        <v>15974.540999999999</v>
      </c>
      <c r="R5" s="5">
        <v>17313.893</v>
      </c>
      <c r="S5" s="5">
        <v>15006.076999999999</v>
      </c>
      <c r="T5" s="5">
        <v>15463.626</v>
      </c>
      <c r="U5" s="5">
        <v>17038.472000000002</v>
      </c>
      <c r="V5" s="5">
        <v>20787.807000000001</v>
      </c>
      <c r="W5" s="5">
        <v>24465.469000000001</v>
      </c>
      <c r="X5" s="5">
        <v>26094.307000000001</v>
      </c>
      <c r="Y5" s="5">
        <v>27988.168000000001</v>
      </c>
      <c r="Z5" s="5">
        <v>28665.755000000001</v>
      </c>
      <c r="AA5" s="5">
        <v>28562.011999999999</v>
      </c>
      <c r="AB5" s="5">
        <v>29041.142</v>
      </c>
      <c r="AC5" s="5">
        <v>30078.295999999998</v>
      </c>
      <c r="AD5" s="5">
        <v>29018.732</v>
      </c>
      <c r="AE5" s="5">
        <v>27316.477999999999</v>
      </c>
      <c r="AF5" s="5">
        <v>21684.716</v>
      </c>
      <c r="AG5" s="5">
        <v>16314.201999999999</v>
      </c>
      <c r="AH5" s="5">
        <v>12324.846</v>
      </c>
      <c r="AI5" s="5">
        <v>13124.579</v>
      </c>
      <c r="AJ5" s="5">
        <v>13057.436</v>
      </c>
      <c r="AK5" s="5">
        <v>1</v>
      </c>
      <c r="AM5" s="16">
        <f>+AO5/$AO$3</f>
        <v>0.68180883530550562</v>
      </c>
      <c r="AN5" s="17">
        <f>IF(AK5=1,AM5,AM5+AN3)</f>
        <v>0.68180883530550562</v>
      </c>
      <c r="AO5" s="5">
        <f>SUM(G5:AJ5)</f>
        <v>555273.07900000003</v>
      </c>
    </row>
    <row r="6" spans="1:41" x14ac:dyDescent="0.25">
      <c r="A6" s="1" t="s">
        <v>121</v>
      </c>
      <c r="B6" s="1" t="s">
        <v>7</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t="s">
        <v>24</v>
      </c>
      <c r="AK6" s="1">
        <v>1</v>
      </c>
    </row>
    <row r="7" spans="1:41" x14ac:dyDescent="0.25">
      <c r="A7" s="1" t="s">
        <v>121</v>
      </c>
      <c r="B7" s="1" t="s">
        <v>7</v>
      </c>
      <c r="C7" s="1" t="s">
        <v>8</v>
      </c>
      <c r="D7" s="1" t="s">
        <v>215</v>
      </c>
      <c r="E7" s="34" t="s">
        <v>21</v>
      </c>
      <c r="F7" s="1" t="s">
        <v>10</v>
      </c>
      <c r="G7" s="5">
        <v>5726</v>
      </c>
      <c r="H7" s="5">
        <v>4669</v>
      </c>
      <c r="I7" s="5">
        <v>4722</v>
      </c>
      <c r="J7" s="5">
        <v>4843</v>
      </c>
      <c r="K7" s="5">
        <v>2630</v>
      </c>
      <c r="L7" s="5">
        <v>2440</v>
      </c>
      <c r="M7" s="5">
        <v>2226.59</v>
      </c>
      <c r="N7" s="5">
        <v>2081</v>
      </c>
      <c r="O7" s="5">
        <v>2109.9</v>
      </c>
      <c r="P7" s="5">
        <v>2264.6</v>
      </c>
      <c r="Q7" s="5">
        <v>5641.6719999999996</v>
      </c>
      <c r="R7" s="5">
        <v>2023.0360000000001</v>
      </c>
      <c r="S7" s="5">
        <v>4025.7139999999999</v>
      </c>
      <c r="T7" s="5">
        <v>4336.9669999999996</v>
      </c>
      <c r="U7" s="5">
        <v>5283.2579999999998</v>
      </c>
      <c r="V7" s="5">
        <v>6164.4539999999997</v>
      </c>
      <c r="W7" s="5">
        <v>6247.8530000000001</v>
      </c>
      <c r="X7" s="5">
        <v>8256.0519999999997</v>
      </c>
      <c r="Y7" s="5">
        <v>6507.6769999999997</v>
      </c>
      <c r="Z7" s="5">
        <v>3767.5929999999998</v>
      </c>
      <c r="AA7" s="5">
        <v>3693.6849999999999</v>
      </c>
      <c r="AB7" s="5">
        <v>2994.4639999999999</v>
      </c>
      <c r="AC7" s="5">
        <v>3808.3719999999998</v>
      </c>
      <c r="AD7" s="5">
        <v>7679.4669999999996</v>
      </c>
      <c r="AE7" s="5">
        <v>5610.348</v>
      </c>
      <c r="AF7" s="5">
        <v>5162.0439999999999</v>
      </c>
      <c r="AG7" s="5">
        <v>4475.0450000000001</v>
      </c>
      <c r="AH7" s="5">
        <v>3805.6080000000002</v>
      </c>
      <c r="AI7" s="5">
        <v>4248.2250000000004</v>
      </c>
      <c r="AJ7" s="5">
        <v>4078.902</v>
      </c>
      <c r="AK7" s="5">
        <v>2</v>
      </c>
      <c r="AM7" s="16">
        <f>+AO7/$AO$3</f>
        <v>0.16149390932114335</v>
      </c>
      <c r="AN7" s="17">
        <f>IF(AK7=1,AM7,AM7+AN5)</f>
        <v>0.843302744626649</v>
      </c>
      <c r="AO7" s="5">
        <f>SUM(G7:AJ7)</f>
        <v>131522.52599999998</v>
      </c>
    </row>
    <row r="8" spans="1:41" x14ac:dyDescent="0.25">
      <c r="A8" s="1" t="s">
        <v>121</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5">
      <c r="A9" s="1" t="s">
        <v>121</v>
      </c>
      <c r="B9" s="1" t="s">
        <v>7</v>
      </c>
      <c r="C9" s="1" t="s">
        <v>8</v>
      </c>
      <c r="D9" s="1" t="s">
        <v>25</v>
      </c>
      <c r="E9" s="34" t="s">
        <v>21</v>
      </c>
      <c r="F9" s="1" t="s">
        <v>10</v>
      </c>
      <c r="H9" s="5">
        <v>1203</v>
      </c>
      <c r="I9" s="5">
        <v>1145</v>
      </c>
      <c r="J9" s="5">
        <v>618</v>
      </c>
      <c r="K9" s="5">
        <v>489</v>
      </c>
      <c r="L9" s="5">
        <v>339.81</v>
      </c>
      <c r="M9" s="5">
        <v>357</v>
      </c>
      <c r="N9" s="5">
        <v>273</v>
      </c>
      <c r="O9" s="5">
        <v>350</v>
      </c>
      <c r="P9" s="5">
        <v>386</v>
      </c>
      <c r="Q9" s="5">
        <v>558</v>
      </c>
      <c r="R9" s="5">
        <v>1035</v>
      </c>
      <c r="S9" s="5">
        <v>1729</v>
      </c>
      <c r="T9" s="5">
        <v>1434</v>
      </c>
      <c r="U9" s="5">
        <v>1921.16</v>
      </c>
      <c r="V9" s="5">
        <v>2530.6260000000002</v>
      </c>
      <c r="W9" s="5">
        <v>2006.6669999999999</v>
      </c>
      <c r="X9" s="5">
        <v>1762.749</v>
      </c>
      <c r="Y9" s="5">
        <v>1226.655</v>
      </c>
      <c r="Z9" s="5">
        <v>2436.5810000000001</v>
      </c>
      <c r="AA9" s="5">
        <v>1808.3</v>
      </c>
      <c r="AB9" s="5">
        <v>3286.8809999999999</v>
      </c>
      <c r="AC9" s="5">
        <v>4011.1329999999998</v>
      </c>
      <c r="AD9" s="5">
        <v>4217.0879999999997</v>
      </c>
      <c r="AE9" s="5">
        <v>4443.8530000000001</v>
      </c>
      <c r="AF9" s="5">
        <v>4111.1239999999998</v>
      </c>
      <c r="AG9" s="5">
        <v>3855.2159999999999</v>
      </c>
      <c r="AH9" s="5">
        <v>2287.5259999999998</v>
      </c>
      <c r="AI9" s="5">
        <v>2019.6279999999999</v>
      </c>
      <c r="AJ9" s="5">
        <v>2243.1320000000001</v>
      </c>
      <c r="AK9" s="5">
        <v>3</v>
      </c>
      <c r="AM9" s="16">
        <f>+AO9/$AO$3</f>
        <v>6.6410060572805144E-2</v>
      </c>
      <c r="AN9" s="17">
        <f>IF(AK9=1,AM9,AM9+AN7)</f>
        <v>0.90971280519945419</v>
      </c>
      <c r="AO9" s="5">
        <f>SUM(G9:AJ9)</f>
        <v>54085.128999999986</v>
      </c>
    </row>
    <row r="10" spans="1:41" x14ac:dyDescent="0.25">
      <c r="A10" s="1" t="s">
        <v>121</v>
      </c>
      <c r="B10" s="1" t="s">
        <v>7</v>
      </c>
      <c r="C10" s="1" t="s">
        <v>8</v>
      </c>
      <c r="D10" s="1" t="s">
        <v>25</v>
      </c>
      <c r="E10" s="34" t="s">
        <v>21</v>
      </c>
      <c r="F10" s="1" t="s">
        <v>11</v>
      </c>
      <c r="H10" s="5">
        <v>-1</v>
      </c>
      <c r="I10" s="5">
        <v>-1</v>
      </c>
      <c r="J10" s="5">
        <v>-1</v>
      </c>
      <c r="K10" s="5">
        <v>-1</v>
      </c>
      <c r="L10" s="5">
        <v>-1</v>
      </c>
      <c r="M10" s="5">
        <v>-1</v>
      </c>
      <c r="N10" s="5">
        <v>-1</v>
      </c>
      <c r="O10" s="5">
        <v>-1</v>
      </c>
      <c r="P10" s="5">
        <v>-1</v>
      </c>
      <c r="Q10" s="5">
        <v>-1</v>
      </c>
      <c r="R10" s="5">
        <v>-1</v>
      </c>
      <c r="S10" s="5">
        <v>-1</v>
      </c>
      <c r="T10" s="5">
        <v>-1</v>
      </c>
      <c r="U10" s="5">
        <v>-1</v>
      </c>
      <c r="V10" s="5">
        <v>-1</v>
      </c>
      <c r="W10" s="5" t="s">
        <v>13</v>
      </c>
      <c r="X10" s="5" t="s">
        <v>13</v>
      </c>
      <c r="Y10" s="5" t="s">
        <v>13</v>
      </c>
      <c r="Z10" s="5" t="s">
        <v>15</v>
      </c>
      <c r="AA10" s="5" t="s">
        <v>15</v>
      </c>
      <c r="AB10" s="5" t="s">
        <v>15</v>
      </c>
      <c r="AC10" s="5" t="s">
        <v>15</v>
      </c>
      <c r="AD10" s="5" t="s">
        <v>15</v>
      </c>
      <c r="AE10" s="5" t="s">
        <v>15</v>
      </c>
      <c r="AF10" s="5" t="s">
        <v>15</v>
      </c>
      <c r="AG10" s="5" t="s">
        <v>15</v>
      </c>
      <c r="AH10" s="5" t="s">
        <v>15</v>
      </c>
      <c r="AI10" s="5" t="s">
        <v>15</v>
      </c>
      <c r="AJ10" s="5" t="s">
        <v>15</v>
      </c>
      <c r="AK10" s="1">
        <v>3</v>
      </c>
    </row>
    <row r="11" spans="1:41" x14ac:dyDescent="0.25">
      <c r="A11" s="1" t="s">
        <v>121</v>
      </c>
      <c r="B11" s="1" t="s">
        <v>7</v>
      </c>
      <c r="C11" s="1" t="s">
        <v>8</v>
      </c>
      <c r="D11" s="1" t="s">
        <v>38</v>
      </c>
      <c r="E11" s="34" t="s">
        <v>21</v>
      </c>
      <c r="F11" s="1" t="s">
        <v>10</v>
      </c>
      <c r="G11" s="5">
        <v>1702</v>
      </c>
      <c r="H11" s="5">
        <v>1260</v>
      </c>
      <c r="I11" s="5">
        <v>1494</v>
      </c>
      <c r="J11" s="5">
        <v>528</v>
      </c>
      <c r="K11" s="5">
        <v>831</v>
      </c>
      <c r="L11" s="5">
        <v>612</v>
      </c>
      <c r="M11" s="5">
        <v>547</v>
      </c>
      <c r="N11" s="5">
        <v>624</v>
      </c>
      <c r="O11" s="5">
        <v>581</v>
      </c>
      <c r="P11" s="5">
        <v>836</v>
      </c>
      <c r="Q11" s="5">
        <v>346</v>
      </c>
      <c r="R11" s="5">
        <v>965</v>
      </c>
      <c r="S11" s="5">
        <v>1134</v>
      </c>
      <c r="T11" s="5">
        <v>977</v>
      </c>
      <c r="U11" s="5">
        <v>843</v>
      </c>
      <c r="V11" s="5">
        <v>0.10199999999999999</v>
      </c>
      <c r="W11" s="5">
        <v>3.1E-2</v>
      </c>
      <c r="X11" s="5">
        <v>0.32400000000000001</v>
      </c>
      <c r="Y11" s="5">
        <v>6.6000000000000003E-2</v>
      </c>
      <c r="Z11" s="5">
        <v>1.1519999999999999</v>
      </c>
      <c r="AA11" s="5">
        <v>0.155</v>
      </c>
      <c r="AB11" s="5">
        <v>0.64</v>
      </c>
      <c r="AC11" s="5">
        <v>5.4119999999999999</v>
      </c>
      <c r="AD11" s="5">
        <v>15.590999999999999</v>
      </c>
      <c r="AE11" s="5">
        <v>32.014000000000003</v>
      </c>
      <c r="AF11" s="5">
        <v>70.887</v>
      </c>
      <c r="AG11" s="5">
        <v>3.8439999999999999</v>
      </c>
      <c r="AH11" s="5">
        <v>193.31399999999999</v>
      </c>
      <c r="AI11" s="5">
        <v>173.184</v>
      </c>
      <c r="AJ11" s="5">
        <v>365.31200000000001</v>
      </c>
      <c r="AK11" s="5">
        <v>4</v>
      </c>
      <c r="AM11" s="16">
        <f>+AO11/$AO$3</f>
        <v>1.7364716576756371E-2</v>
      </c>
      <c r="AN11" s="17">
        <f>IF(AK11=1,AM11,AM11+AN9)</f>
        <v>0.92707752177621061</v>
      </c>
      <c r="AO11" s="5">
        <f>SUM(G11:AJ11)</f>
        <v>14142.028000000002</v>
      </c>
    </row>
    <row r="12" spans="1:41" x14ac:dyDescent="0.25">
      <c r="A12" s="1" t="s">
        <v>121</v>
      </c>
      <c r="B12" s="1" t="s">
        <v>7</v>
      </c>
      <c r="C12" s="1" t="s">
        <v>8</v>
      </c>
      <c r="D12" s="1" t="s">
        <v>38</v>
      </c>
      <c r="E12" s="34" t="s">
        <v>21</v>
      </c>
      <c r="F12" s="1" t="s">
        <v>11</v>
      </c>
      <c r="G12" s="5">
        <v>-1</v>
      </c>
      <c r="H12" s="5">
        <v>-1</v>
      </c>
      <c r="I12" s="5">
        <v>-1</v>
      </c>
      <c r="J12" s="5" t="s">
        <v>15</v>
      </c>
      <c r="K12" s="5" t="s">
        <v>15</v>
      </c>
      <c r="L12" s="5" t="s">
        <v>15</v>
      </c>
      <c r="M12" s="5" t="s">
        <v>15</v>
      </c>
      <c r="N12" s="5" t="s">
        <v>15</v>
      </c>
      <c r="O12" s="5">
        <v>-1</v>
      </c>
      <c r="P12" s="5" t="s">
        <v>15</v>
      </c>
      <c r="Q12" s="5" t="s">
        <v>15</v>
      </c>
      <c r="R12" s="5" t="s">
        <v>15</v>
      </c>
      <c r="S12" s="5" t="s">
        <v>15</v>
      </c>
      <c r="T12" s="5">
        <v>-1</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13</v>
      </c>
      <c r="AJ12" s="5" t="s">
        <v>15</v>
      </c>
      <c r="AK12" s="1">
        <v>4</v>
      </c>
    </row>
    <row r="13" spans="1:41" x14ac:dyDescent="0.25">
      <c r="A13" s="1" t="s">
        <v>121</v>
      </c>
      <c r="B13" s="1" t="s">
        <v>7</v>
      </c>
      <c r="C13" s="1" t="s">
        <v>8</v>
      </c>
      <c r="D13" s="1" t="s">
        <v>37</v>
      </c>
      <c r="E13" s="34" t="s">
        <v>21</v>
      </c>
      <c r="F13" s="1" t="s">
        <v>10</v>
      </c>
      <c r="X13" s="5">
        <v>661.14400000000001</v>
      </c>
      <c r="Y13" s="5">
        <v>974.91800000000001</v>
      </c>
      <c r="Z13" s="5">
        <v>1071.53</v>
      </c>
      <c r="AA13" s="5">
        <v>998.65300000000002</v>
      </c>
      <c r="AB13" s="5">
        <v>1389.027</v>
      </c>
      <c r="AC13" s="5">
        <v>300</v>
      </c>
      <c r="AD13" s="5">
        <v>760</v>
      </c>
      <c r="AE13" s="5">
        <v>600</v>
      </c>
      <c r="AF13" s="5">
        <v>668.5</v>
      </c>
      <c r="AG13" s="5">
        <v>609.29999999999995</v>
      </c>
      <c r="AH13" s="5">
        <v>598.70000000000005</v>
      </c>
      <c r="AI13" s="5">
        <v>654.48</v>
      </c>
      <c r="AJ13" s="5">
        <v>914.85</v>
      </c>
      <c r="AK13" s="5">
        <v>5</v>
      </c>
      <c r="AM13" s="16">
        <f>+AO13/$AO$3</f>
        <v>1.2525731458075359E-2</v>
      </c>
      <c r="AN13" s="17">
        <f>IF(AK13=1,AM13,AM13+AN11)</f>
        <v>0.93960325323428595</v>
      </c>
      <c r="AO13" s="5">
        <f>SUM(G13:AJ13)</f>
        <v>10201.102000000001</v>
      </c>
    </row>
    <row r="14" spans="1:41" x14ac:dyDescent="0.25">
      <c r="A14" s="1" t="s">
        <v>121</v>
      </c>
      <c r="B14" s="1" t="s">
        <v>7</v>
      </c>
      <c r="C14" s="1" t="s">
        <v>8</v>
      </c>
      <c r="D14" s="1" t="s">
        <v>37</v>
      </c>
      <c r="E14" s="34" t="s">
        <v>21</v>
      </c>
      <c r="F14" s="1" t="s">
        <v>11</v>
      </c>
      <c r="X14" s="5">
        <v>-1</v>
      </c>
      <c r="Y14" s="5">
        <v>-1</v>
      </c>
      <c r="Z14" s="5">
        <v>-1</v>
      </c>
      <c r="AA14" s="5">
        <v>-1</v>
      </c>
      <c r="AB14" s="5">
        <v>-1</v>
      </c>
      <c r="AC14" s="5">
        <v>-1</v>
      </c>
      <c r="AD14" s="5">
        <v>-1</v>
      </c>
      <c r="AE14" s="5" t="s">
        <v>13</v>
      </c>
      <c r="AF14" s="5" t="s">
        <v>13</v>
      </c>
      <c r="AG14" s="5" t="s">
        <v>15</v>
      </c>
      <c r="AH14" s="5" t="s">
        <v>13</v>
      </c>
      <c r="AI14" s="5" t="s">
        <v>13</v>
      </c>
      <c r="AJ14" s="5" t="s">
        <v>13</v>
      </c>
      <c r="AK14" s="1">
        <v>5</v>
      </c>
    </row>
    <row r="15" spans="1:41" x14ac:dyDescent="0.25">
      <c r="A15" s="1" t="s">
        <v>121</v>
      </c>
      <c r="B15" s="1" t="s">
        <v>7</v>
      </c>
      <c r="C15" s="1" t="s">
        <v>8</v>
      </c>
      <c r="D15" s="1" t="s">
        <v>35</v>
      </c>
      <c r="E15" s="34" t="s">
        <v>21</v>
      </c>
      <c r="F15" s="1" t="s">
        <v>10</v>
      </c>
      <c r="M15" s="5">
        <v>9.1999999999999993</v>
      </c>
      <c r="T15" s="5">
        <v>254.30199999999999</v>
      </c>
      <c r="U15" s="5">
        <v>891.73599999999999</v>
      </c>
      <c r="V15" s="5">
        <v>613.00199999999995</v>
      </c>
      <c r="W15" s="5">
        <v>1574.529</v>
      </c>
      <c r="X15" s="5">
        <v>1026.422</v>
      </c>
      <c r="Y15" s="5">
        <v>1071.318</v>
      </c>
      <c r="Z15" s="5">
        <v>1224.0899999999999</v>
      </c>
      <c r="AA15" s="5">
        <v>288.84100000000001</v>
      </c>
      <c r="AB15" s="5">
        <v>153.09800000000001</v>
      </c>
      <c r="AC15" s="5">
        <v>555.34299999999996</v>
      </c>
      <c r="AD15" s="5">
        <v>262.44</v>
      </c>
      <c r="AE15" s="5">
        <v>323.62700000000001</v>
      </c>
      <c r="AF15" s="5">
        <v>437.43099999999998</v>
      </c>
      <c r="AG15" s="5">
        <v>242.40100000000001</v>
      </c>
      <c r="AH15" s="5">
        <v>162.476</v>
      </c>
      <c r="AI15" s="5">
        <v>83.846000000000004</v>
      </c>
      <c r="AJ15" s="5">
        <v>111.051</v>
      </c>
      <c r="AK15" s="5">
        <v>6</v>
      </c>
      <c r="AM15" s="16">
        <f>+AO15/$AO$3</f>
        <v>1.1401055790359002E-2</v>
      </c>
      <c r="AN15" s="17">
        <f>IF(AK15=1,AM15,AM15+AN13)</f>
        <v>0.95100430902464494</v>
      </c>
      <c r="AO15" s="5">
        <f>SUM(G15:AJ15)</f>
        <v>9285.1530000000002</v>
      </c>
    </row>
    <row r="16" spans="1:41" ht="12.6" thickBot="1" x14ac:dyDescent="0.3">
      <c r="A16" s="1" t="s">
        <v>121</v>
      </c>
      <c r="B16" s="1" t="s">
        <v>7</v>
      </c>
      <c r="C16" s="1" t="s">
        <v>8</v>
      </c>
      <c r="D16" s="1" t="s">
        <v>35</v>
      </c>
      <c r="E16" s="34" t="s">
        <v>21</v>
      </c>
      <c r="F16" s="1" t="s">
        <v>11</v>
      </c>
      <c r="M16" s="5">
        <v>-1</v>
      </c>
      <c r="T16" s="5" t="s">
        <v>15</v>
      </c>
      <c r="U16" s="5" t="s">
        <v>15</v>
      </c>
      <c r="V16" s="5" t="s">
        <v>15</v>
      </c>
      <c r="W16" s="5" t="s">
        <v>15</v>
      </c>
      <c r="X16" s="5">
        <v>-1</v>
      </c>
      <c r="Y16" s="5">
        <v>-1</v>
      </c>
      <c r="Z16" s="5">
        <v>-1</v>
      </c>
      <c r="AA16" s="5" t="s">
        <v>15</v>
      </c>
      <c r="AB16" s="5" t="s">
        <v>15</v>
      </c>
      <c r="AC16" s="5">
        <v>-1</v>
      </c>
      <c r="AD16" s="5">
        <v>-1</v>
      </c>
      <c r="AE16" s="5">
        <v>-1</v>
      </c>
      <c r="AF16" s="5">
        <v>-1</v>
      </c>
      <c r="AG16" s="5" t="s">
        <v>15</v>
      </c>
      <c r="AH16" s="5" t="s">
        <v>15</v>
      </c>
      <c r="AI16" s="5" t="s">
        <v>15</v>
      </c>
      <c r="AJ16" s="5" t="s">
        <v>15</v>
      </c>
      <c r="AK16" s="31">
        <v>6</v>
      </c>
    </row>
    <row r="17" spans="1:41" x14ac:dyDescent="0.25">
      <c r="A17" s="1" t="s">
        <v>121</v>
      </c>
      <c r="B17" s="1" t="s">
        <v>7</v>
      </c>
      <c r="C17" s="1" t="s">
        <v>8</v>
      </c>
      <c r="D17" s="1" t="s">
        <v>37</v>
      </c>
      <c r="E17" s="34" t="s">
        <v>28</v>
      </c>
      <c r="F17" s="1" t="s">
        <v>10</v>
      </c>
      <c r="AC17" s="5">
        <v>573</v>
      </c>
      <c r="AD17" s="5">
        <v>863</v>
      </c>
      <c r="AE17" s="5">
        <v>875</v>
      </c>
      <c r="AF17" s="5">
        <v>975</v>
      </c>
      <c r="AG17" s="5">
        <v>915</v>
      </c>
      <c r="AH17" s="5">
        <v>899.1</v>
      </c>
      <c r="AI17" s="5">
        <v>981.71</v>
      </c>
      <c r="AJ17" s="5">
        <v>617.11</v>
      </c>
      <c r="AK17" s="5">
        <v>7</v>
      </c>
      <c r="AM17" s="16">
        <f>+AO17/$AO$3</f>
        <v>8.2254714225120165E-3</v>
      </c>
      <c r="AN17" s="17">
        <f>IF(AK17=1,AM17,AM17+AN15)</f>
        <v>0.95922978044715701</v>
      </c>
      <c r="AO17" s="5">
        <f>SUM(G17:AJ17)</f>
        <v>6698.92</v>
      </c>
    </row>
    <row r="18" spans="1:41" x14ac:dyDescent="0.25">
      <c r="A18" s="1" t="s">
        <v>121</v>
      </c>
      <c r="B18" s="1" t="s">
        <v>7</v>
      </c>
      <c r="C18" s="1" t="s">
        <v>8</v>
      </c>
      <c r="D18" s="1" t="s">
        <v>37</v>
      </c>
      <c r="E18" s="34" t="s">
        <v>28</v>
      </c>
      <c r="F18" s="1" t="s">
        <v>11</v>
      </c>
      <c r="AC18" s="5">
        <v>-1</v>
      </c>
      <c r="AD18" s="5">
        <v>-1</v>
      </c>
      <c r="AE18" s="5">
        <v>-1</v>
      </c>
      <c r="AF18" s="5">
        <v>-1</v>
      </c>
      <c r="AG18" s="5">
        <v>-1</v>
      </c>
      <c r="AH18" s="5">
        <v>-1</v>
      </c>
      <c r="AI18" s="5">
        <v>-1</v>
      </c>
      <c r="AJ18" s="5">
        <v>-1</v>
      </c>
      <c r="AK18" s="1">
        <v>7</v>
      </c>
    </row>
    <row r="19" spans="1:41" x14ac:dyDescent="0.25">
      <c r="A19" s="1" t="s">
        <v>121</v>
      </c>
      <c r="B19" s="1" t="s">
        <v>7</v>
      </c>
      <c r="C19" s="1" t="s">
        <v>8</v>
      </c>
      <c r="D19" s="1" t="s">
        <v>34</v>
      </c>
      <c r="E19" s="34" t="s">
        <v>21</v>
      </c>
      <c r="F19" s="1" t="s">
        <v>10</v>
      </c>
      <c r="W19" s="5">
        <v>113.82299999999999</v>
      </c>
      <c r="X19" s="5">
        <v>460.53199999999998</v>
      </c>
      <c r="Y19" s="5">
        <v>1039.171</v>
      </c>
      <c r="Z19" s="5">
        <v>902.51800000000003</v>
      </c>
      <c r="AA19" s="5">
        <v>1216.1469999999999</v>
      </c>
      <c r="AB19" s="5">
        <v>391.86399999999998</v>
      </c>
      <c r="AC19" s="5">
        <v>4.2809999999999997</v>
      </c>
      <c r="AD19" s="5">
        <v>5.7430000000000003</v>
      </c>
      <c r="AE19" s="5">
        <v>201.09200000000001</v>
      </c>
      <c r="AF19" s="5">
        <v>316.59699999999998</v>
      </c>
      <c r="AG19" s="5">
        <v>368.9</v>
      </c>
      <c r="AH19" s="5">
        <v>300.67899999999997</v>
      </c>
      <c r="AI19" s="5">
        <v>349.43400000000003</v>
      </c>
      <c r="AJ19" s="5">
        <v>310.97800000000001</v>
      </c>
      <c r="AK19" s="5">
        <v>8</v>
      </c>
      <c r="AM19" s="16">
        <f>+AO19/$AO$3</f>
        <v>7.3448836097242615E-3</v>
      </c>
      <c r="AN19" s="17">
        <f>IF(AK19=1,AM19,AM19+AN17)</f>
        <v>0.96657466405688131</v>
      </c>
      <c r="AO19" s="5">
        <f>SUM(G19:AJ19)</f>
        <v>5981.7589999999991</v>
      </c>
    </row>
    <row r="20" spans="1:41" x14ac:dyDescent="0.25">
      <c r="A20" s="1" t="s">
        <v>121</v>
      </c>
      <c r="B20" s="1" t="s">
        <v>7</v>
      </c>
      <c r="C20" s="1" t="s">
        <v>8</v>
      </c>
      <c r="D20" s="1" t="s">
        <v>34</v>
      </c>
      <c r="E20" s="34" t="s">
        <v>21</v>
      </c>
      <c r="F20" s="1" t="s">
        <v>11</v>
      </c>
      <c r="W20" s="5" t="s">
        <v>13</v>
      </c>
      <c r="X20" s="5" t="s">
        <v>13</v>
      </c>
      <c r="Y20" s="5" t="s">
        <v>13</v>
      </c>
      <c r="Z20" s="5" t="s">
        <v>13</v>
      </c>
      <c r="AA20" s="5" t="s">
        <v>15</v>
      </c>
      <c r="AB20" s="5" t="s">
        <v>15</v>
      </c>
      <c r="AC20" s="5" t="s">
        <v>15</v>
      </c>
      <c r="AD20" s="5" t="s">
        <v>15</v>
      </c>
      <c r="AE20" s="5" t="s">
        <v>13</v>
      </c>
      <c r="AF20" s="5" t="s">
        <v>13</v>
      </c>
      <c r="AG20" s="5" t="s">
        <v>13</v>
      </c>
      <c r="AH20" s="5" t="s">
        <v>13</v>
      </c>
      <c r="AI20" s="5" t="s">
        <v>13</v>
      </c>
      <c r="AJ20" s="5" t="s">
        <v>13</v>
      </c>
      <c r="AK20" s="1">
        <v>8</v>
      </c>
    </row>
    <row r="21" spans="1:41" x14ac:dyDescent="0.25">
      <c r="A21" s="1" t="s">
        <v>121</v>
      </c>
      <c r="B21" s="1" t="s">
        <v>7</v>
      </c>
      <c r="C21" s="1" t="s">
        <v>19</v>
      </c>
      <c r="D21" s="1" t="s">
        <v>20</v>
      </c>
      <c r="E21" s="34" t="s">
        <v>21</v>
      </c>
      <c r="F21" s="1" t="s">
        <v>10</v>
      </c>
      <c r="H21" s="5">
        <v>487.32499999999999</v>
      </c>
      <c r="I21" s="5">
        <v>167.184</v>
      </c>
      <c r="J21" s="5">
        <v>131.613</v>
      </c>
      <c r="K21" s="5">
        <v>202.756</v>
      </c>
      <c r="L21" s="5">
        <v>246.33</v>
      </c>
      <c r="M21" s="5">
        <v>384.16800000000001</v>
      </c>
      <c r="N21" s="5">
        <v>165.40600000000001</v>
      </c>
      <c r="O21" s="5">
        <v>58.692</v>
      </c>
      <c r="P21" s="5">
        <v>202.756</v>
      </c>
      <c r="Q21" s="5">
        <v>170.696</v>
      </c>
      <c r="R21" s="5">
        <v>205.971</v>
      </c>
      <c r="S21" s="5">
        <v>240.28800000000001</v>
      </c>
      <c r="T21" s="5">
        <v>588</v>
      </c>
      <c r="U21" s="5">
        <v>292</v>
      </c>
      <c r="V21" s="5">
        <v>109.57299999999999</v>
      </c>
      <c r="W21" s="5">
        <v>72.942999999999998</v>
      </c>
      <c r="X21" s="5">
        <v>98.513000000000005</v>
      </c>
      <c r="Y21" s="5">
        <v>148.297</v>
      </c>
      <c r="Z21" s="5">
        <v>107.408</v>
      </c>
      <c r="AA21" s="5">
        <v>122.816</v>
      </c>
      <c r="AB21" s="5">
        <v>83.138999999999996</v>
      </c>
      <c r="AC21" s="5">
        <v>238.07300000000001</v>
      </c>
      <c r="AD21" s="5">
        <v>286.55500000000001</v>
      </c>
      <c r="AE21" s="5">
        <v>75.626000000000005</v>
      </c>
      <c r="AF21" s="5">
        <v>153.102</v>
      </c>
      <c r="AG21" s="5">
        <v>38.487000000000002</v>
      </c>
      <c r="AH21" s="5">
        <v>73.602000000000004</v>
      </c>
      <c r="AI21" s="5">
        <v>53.37</v>
      </c>
      <c r="AJ21" s="5">
        <v>24.984000000000002</v>
      </c>
      <c r="AK21" s="5">
        <v>9</v>
      </c>
      <c r="AM21" s="16">
        <f>+AO21/$AO$3</f>
        <v>6.421412079944633E-3</v>
      </c>
      <c r="AN21" s="17">
        <f>IF(AK21=1,AM21,AM21+AN19)</f>
        <v>0.97299607613682593</v>
      </c>
      <c r="AO21" s="5">
        <f>SUM(G21:AJ21)</f>
        <v>5229.6730000000016</v>
      </c>
    </row>
    <row r="22" spans="1:41" x14ac:dyDescent="0.25">
      <c r="A22" s="1" t="s">
        <v>121</v>
      </c>
      <c r="B22" s="1" t="s">
        <v>7</v>
      </c>
      <c r="C22" s="1" t="s">
        <v>19</v>
      </c>
      <c r="D22" s="1" t="s">
        <v>20</v>
      </c>
      <c r="E22" s="34" t="s">
        <v>21</v>
      </c>
      <c r="F22" s="1" t="s">
        <v>11</v>
      </c>
      <c r="H22" s="5">
        <v>-1</v>
      </c>
      <c r="I22" s="5">
        <v>-1</v>
      </c>
      <c r="J22" s="5">
        <v>-1</v>
      </c>
      <c r="K22" s="5">
        <v>-1</v>
      </c>
      <c r="L22" s="5">
        <v>-1</v>
      </c>
      <c r="M22" s="5">
        <v>-1</v>
      </c>
      <c r="N22" s="5">
        <v>-1</v>
      </c>
      <c r="O22" s="5">
        <v>-1</v>
      </c>
      <c r="P22" s="5">
        <v>-1</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5">
      <c r="A23" s="1" t="s">
        <v>121</v>
      </c>
      <c r="B23" s="1" t="s">
        <v>7</v>
      </c>
      <c r="C23" s="1" t="s">
        <v>8</v>
      </c>
      <c r="D23" s="1" t="s">
        <v>217</v>
      </c>
      <c r="E23" s="34" t="s">
        <v>21</v>
      </c>
      <c r="F23" s="1" t="s">
        <v>10</v>
      </c>
      <c r="G23" s="5">
        <v>1145.9749999999999</v>
      </c>
      <c r="H23" s="5">
        <v>581.822</v>
      </c>
      <c r="I23" s="5">
        <v>622.601</v>
      </c>
      <c r="J23" s="5">
        <v>49.901000000000003</v>
      </c>
      <c r="K23" s="5">
        <v>162.43600000000001</v>
      </c>
      <c r="L23" s="5">
        <v>91.823999999999998</v>
      </c>
      <c r="M23" s="5">
        <v>41.436999999999998</v>
      </c>
      <c r="N23" s="5">
        <v>113.402</v>
      </c>
      <c r="O23" s="5">
        <v>105.511</v>
      </c>
      <c r="P23" s="5">
        <v>67.81</v>
      </c>
      <c r="Q23" s="5">
        <v>55.845999999999997</v>
      </c>
      <c r="R23" s="5">
        <v>69.945999999999998</v>
      </c>
      <c r="S23" s="5">
        <v>68.254999999999995</v>
      </c>
      <c r="T23" s="5">
        <v>47.314</v>
      </c>
      <c r="U23" s="5">
        <v>54.191000000000003</v>
      </c>
      <c r="V23" s="5">
        <v>138.36699999999999</v>
      </c>
      <c r="W23" s="5">
        <v>106.56100000000001</v>
      </c>
      <c r="X23" s="5">
        <v>177.52799999999999</v>
      </c>
      <c r="Y23" s="5">
        <v>237.578</v>
      </c>
      <c r="Z23" s="5">
        <v>126.631</v>
      </c>
      <c r="AA23" s="5">
        <v>117.203</v>
      </c>
      <c r="AB23" s="5">
        <v>146.66300000000001</v>
      </c>
      <c r="AC23" s="5">
        <v>82.141000000000005</v>
      </c>
      <c r="AD23" s="5">
        <v>43.279000000000003</v>
      </c>
      <c r="AE23" s="5">
        <v>42.463000000000001</v>
      </c>
      <c r="AF23" s="5">
        <v>11.029</v>
      </c>
      <c r="AG23" s="5">
        <v>19.565999999999999</v>
      </c>
      <c r="AH23" s="5">
        <v>23.809000000000001</v>
      </c>
      <c r="AI23" s="5">
        <v>24.936</v>
      </c>
      <c r="AJ23" s="5">
        <v>35.409999999999997</v>
      </c>
      <c r="AK23" s="5">
        <v>10</v>
      </c>
      <c r="AM23" s="16">
        <f>+AO23/$AO$3</f>
        <v>5.6622898630333991E-3</v>
      </c>
      <c r="AN23" s="17">
        <f>IF(AK23=1,AM23,AM23+AN21)</f>
        <v>0.97865836599985934</v>
      </c>
      <c r="AO23" s="5">
        <f>SUM(G23:AJ23)</f>
        <v>4611.4349999999995</v>
      </c>
    </row>
    <row r="24" spans="1:41" x14ac:dyDescent="0.25">
      <c r="A24" s="1" t="s">
        <v>121</v>
      </c>
      <c r="B24" s="1" t="s">
        <v>7</v>
      </c>
      <c r="C24" s="1" t="s">
        <v>8</v>
      </c>
      <c r="D24" s="1" t="s">
        <v>217</v>
      </c>
      <c r="E24" s="34" t="s">
        <v>21</v>
      </c>
      <c r="F24" s="1" t="s">
        <v>11</v>
      </c>
      <c r="G24" s="5" t="s">
        <v>13</v>
      </c>
      <c r="H24" s="5" t="s">
        <v>13</v>
      </c>
      <c r="I24" s="5" t="s">
        <v>13</v>
      </c>
      <c r="J24" s="5" t="s">
        <v>13</v>
      </c>
      <c r="K24" s="5" t="s">
        <v>13</v>
      </c>
      <c r="L24" s="5" t="s">
        <v>13</v>
      </c>
      <c r="M24" s="5" t="s">
        <v>13</v>
      </c>
      <c r="N24" s="5" t="s">
        <v>13</v>
      </c>
      <c r="O24" s="5" t="s">
        <v>13</v>
      </c>
      <c r="P24" s="5" t="s">
        <v>12</v>
      </c>
      <c r="Q24" s="5" t="s">
        <v>13</v>
      </c>
      <c r="R24" s="5" t="s">
        <v>13</v>
      </c>
      <c r="S24" s="5" t="s">
        <v>13</v>
      </c>
      <c r="T24" s="5" t="s">
        <v>13</v>
      </c>
      <c r="U24" s="5" t="s">
        <v>13</v>
      </c>
      <c r="V24" s="5" t="s">
        <v>13</v>
      </c>
      <c r="W24" s="5" t="s">
        <v>13</v>
      </c>
      <c r="X24" s="5" t="s">
        <v>13</v>
      </c>
      <c r="Y24" s="5" t="s">
        <v>13</v>
      </c>
      <c r="Z24" s="5" t="s">
        <v>13</v>
      </c>
      <c r="AA24" s="5" t="s">
        <v>13</v>
      </c>
      <c r="AB24" s="5" t="s">
        <v>13</v>
      </c>
      <c r="AC24" s="5" t="s">
        <v>13</v>
      </c>
      <c r="AD24" s="5" t="s">
        <v>13</v>
      </c>
      <c r="AE24" s="5" t="s">
        <v>13</v>
      </c>
      <c r="AF24" s="5" t="s">
        <v>13</v>
      </c>
      <c r="AG24" s="5" t="s">
        <v>13</v>
      </c>
      <c r="AH24" s="5" t="s">
        <v>13</v>
      </c>
      <c r="AI24" s="5" t="s">
        <v>13</v>
      </c>
      <c r="AJ24" s="5" t="s">
        <v>13</v>
      </c>
      <c r="AK24" s="1">
        <v>10</v>
      </c>
    </row>
    <row r="25" spans="1:41" x14ac:dyDescent="0.25">
      <c r="A25" s="1" t="s">
        <v>121</v>
      </c>
      <c r="B25" s="1" t="s">
        <v>7</v>
      </c>
      <c r="C25" s="1" t="s">
        <v>8</v>
      </c>
      <c r="D25" s="1" t="s">
        <v>217</v>
      </c>
      <c r="E25" s="34" t="s">
        <v>26</v>
      </c>
      <c r="F25" s="1" t="s">
        <v>10</v>
      </c>
      <c r="G25" s="5">
        <v>672.16</v>
      </c>
      <c r="H25" s="5">
        <v>21.03</v>
      </c>
      <c r="I25" s="5">
        <v>19.25</v>
      </c>
      <c r="J25" s="5">
        <v>277.14999999999998</v>
      </c>
      <c r="K25" s="5">
        <v>210.36</v>
      </c>
      <c r="L25" s="5">
        <v>252.39</v>
      </c>
      <c r="M25" s="5">
        <v>216.55</v>
      </c>
      <c r="N25" s="5">
        <v>290.75</v>
      </c>
      <c r="O25" s="5">
        <v>39.4</v>
      </c>
      <c r="P25" s="5">
        <v>182.233</v>
      </c>
      <c r="Q25" s="5">
        <v>170.79400000000001</v>
      </c>
      <c r="R25" s="5">
        <v>130.809</v>
      </c>
      <c r="S25" s="5">
        <v>161.279</v>
      </c>
      <c r="T25" s="5">
        <v>154.29400000000001</v>
      </c>
      <c r="U25" s="5">
        <v>148.79400000000001</v>
      </c>
      <c r="V25" s="5">
        <v>154.78899999999999</v>
      </c>
      <c r="W25" s="5">
        <v>152.626</v>
      </c>
      <c r="X25" s="5">
        <v>58.106000000000002</v>
      </c>
      <c r="Y25" s="5">
        <v>39.993000000000002</v>
      </c>
      <c r="Z25" s="5">
        <v>39.613999999999997</v>
      </c>
      <c r="AA25" s="5">
        <v>43.244</v>
      </c>
      <c r="AB25" s="5">
        <v>19.122</v>
      </c>
      <c r="AC25" s="5">
        <v>32.006999999999998</v>
      </c>
      <c r="AD25" s="5">
        <v>30.768999999999998</v>
      </c>
      <c r="AE25" s="5">
        <v>21.869</v>
      </c>
      <c r="AF25" s="5">
        <v>15.188000000000001</v>
      </c>
      <c r="AG25" s="5">
        <v>16.701000000000001</v>
      </c>
      <c r="AH25" s="5">
        <v>8.3640000000000008</v>
      </c>
      <c r="AI25" s="5">
        <v>9.3239999999999998</v>
      </c>
      <c r="AK25" s="5">
        <v>11</v>
      </c>
      <c r="AM25" s="16">
        <f>+AO25/$AO$3</f>
        <v>4.4068117981804983E-3</v>
      </c>
      <c r="AN25" s="17">
        <f>IF(AK25=1,AM25,AM25+AN23)</f>
        <v>0.98306517779803981</v>
      </c>
      <c r="AO25" s="5">
        <f>SUM(G25:AJ25)</f>
        <v>3588.9589999999998</v>
      </c>
    </row>
    <row r="26" spans="1:41" x14ac:dyDescent="0.25">
      <c r="A26" s="1" t="s">
        <v>121</v>
      </c>
      <c r="B26" s="1" t="s">
        <v>7</v>
      </c>
      <c r="C26" s="1" t="s">
        <v>8</v>
      </c>
      <c r="D26" s="1" t="s">
        <v>217</v>
      </c>
      <c r="E26" s="34" t="s">
        <v>26</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t="s">
        <v>24</v>
      </c>
      <c r="AH26" s="5" t="s">
        <v>24</v>
      </c>
      <c r="AI26" s="5" t="s">
        <v>24</v>
      </c>
      <c r="AJ26" s="5" t="s">
        <v>13</v>
      </c>
      <c r="AK26" s="1">
        <v>11</v>
      </c>
    </row>
    <row r="27" spans="1:41" x14ac:dyDescent="0.25">
      <c r="A27" s="1" t="s">
        <v>121</v>
      </c>
      <c r="B27" s="1" t="s">
        <v>7</v>
      </c>
      <c r="C27" s="1" t="s">
        <v>8</v>
      </c>
      <c r="D27" s="1" t="s">
        <v>213</v>
      </c>
      <c r="E27" s="34" t="s">
        <v>21</v>
      </c>
      <c r="F27" s="1" t="s">
        <v>10</v>
      </c>
      <c r="K27" s="5">
        <v>138.44999999999999</v>
      </c>
      <c r="L27" s="5">
        <v>105.95</v>
      </c>
      <c r="M27" s="5">
        <v>259.25299999999999</v>
      </c>
      <c r="N27" s="5">
        <v>256.75</v>
      </c>
      <c r="O27" s="5">
        <v>134.55000000000001</v>
      </c>
      <c r="P27" s="5">
        <v>143.66300000000001</v>
      </c>
      <c r="Q27" s="5">
        <v>37.238999999999997</v>
      </c>
      <c r="R27" s="5">
        <v>65.462000000000003</v>
      </c>
      <c r="S27" s="5">
        <v>78.248000000000005</v>
      </c>
      <c r="T27" s="5">
        <v>64.665000000000006</v>
      </c>
      <c r="U27" s="5">
        <v>110.752</v>
      </c>
      <c r="V27" s="5">
        <v>47.258000000000003</v>
      </c>
      <c r="W27" s="5">
        <v>30.105</v>
      </c>
      <c r="X27" s="5">
        <v>77.042000000000002</v>
      </c>
      <c r="Y27" s="5">
        <v>66.403000000000006</v>
      </c>
      <c r="Z27" s="5">
        <v>17.855</v>
      </c>
      <c r="AA27" s="5">
        <v>172.56</v>
      </c>
      <c r="AB27" s="5">
        <v>91.757000000000005</v>
      </c>
      <c r="AC27" s="5">
        <v>202.732</v>
      </c>
      <c r="AD27" s="5">
        <v>285.64400000000001</v>
      </c>
      <c r="AE27" s="5">
        <v>61.524000000000001</v>
      </c>
      <c r="AF27" s="5">
        <v>50.895000000000003</v>
      </c>
      <c r="AG27" s="5">
        <v>33.286999999999999</v>
      </c>
      <c r="AH27" s="5">
        <v>16.609000000000002</v>
      </c>
      <c r="AI27" s="5">
        <v>17.541</v>
      </c>
      <c r="AJ27" s="5">
        <v>25.009</v>
      </c>
      <c r="AK27" s="5">
        <v>12</v>
      </c>
      <c r="AM27" s="16">
        <f>+AO27/$AO$3</f>
        <v>3.1816869325842676E-3</v>
      </c>
      <c r="AN27" s="17">
        <f>IF(AK27=1,AM27,AM27+AN25)</f>
        <v>0.98624686473062406</v>
      </c>
      <c r="AO27" s="5">
        <f>SUM(G27:AJ27)</f>
        <v>2591.2029999999995</v>
      </c>
    </row>
    <row r="28" spans="1:41" x14ac:dyDescent="0.25">
      <c r="A28" s="1" t="s">
        <v>121</v>
      </c>
      <c r="B28" s="1" t="s">
        <v>7</v>
      </c>
      <c r="C28" s="1" t="s">
        <v>8</v>
      </c>
      <c r="D28" s="1" t="s">
        <v>213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t="s">
        <v>24</v>
      </c>
      <c r="Z28" s="5">
        <v>-1</v>
      </c>
      <c r="AA28" s="5">
        <v>-1</v>
      </c>
      <c r="AB28" s="5" t="s">
        <v>13</v>
      </c>
      <c r="AC28" s="5">
        <v>-1</v>
      </c>
      <c r="AD28" s="5">
        <v>-1</v>
      </c>
      <c r="AE28" s="5" t="s">
        <v>13</v>
      </c>
      <c r="AF28" s="5">
        <v>-1</v>
      </c>
      <c r="AG28" s="5" t="s">
        <v>13</v>
      </c>
      <c r="AH28" s="5">
        <v>-1</v>
      </c>
      <c r="AI28" s="5" t="s">
        <v>13</v>
      </c>
      <c r="AJ28" s="5" t="s">
        <v>13</v>
      </c>
      <c r="AK28" s="1">
        <v>12</v>
      </c>
    </row>
    <row r="29" spans="1:41" x14ac:dyDescent="0.25">
      <c r="A29" s="1" t="s">
        <v>121</v>
      </c>
      <c r="B29" s="1" t="s">
        <v>7</v>
      </c>
      <c r="C29" s="1" t="s">
        <v>8</v>
      </c>
      <c r="D29" s="1" t="s">
        <v>152</v>
      </c>
      <c r="E29" s="34" t="s">
        <v>21</v>
      </c>
      <c r="F29" s="1" t="s">
        <v>10</v>
      </c>
      <c r="O29" s="5">
        <v>185.00299999999999</v>
      </c>
      <c r="P29" s="5">
        <v>103.602</v>
      </c>
      <c r="Q29" s="5">
        <v>148.00200000000001</v>
      </c>
      <c r="R29" s="5">
        <v>145.536</v>
      </c>
      <c r="S29" s="5">
        <v>132.38</v>
      </c>
      <c r="T29" s="5">
        <v>141.97300000000001</v>
      </c>
      <c r="U29" s="5">
        <v>367</v>
      </c>
      <c r="V29" s="5">
        <v>109</v>
      </c>
      <c r="W29" s="5">
        <v>88</v>
      </c>
      <c r="X29" s="5">
        <v>52.843000000000004</v>
      </c>
      <c r="Y29" s="5">
        <v>108.82599999999999</v>
      </c>
      <c r="Z29" s="5">
        <v>97.616</v>
      </c>
      <c r="AA29" s="5">
        <v>326.72399999999999</v>
      </c>
      <c r="AB29" s="5">
        <v>177.72200000000001</v>
      </c>
      <c r="AC29" s="5">
        <v>1.2370000000000001</v>
      </c>
      <c r="AD29" s="5">
        <v>27.280999999999999</v>
      </c>
      <c r="AE29" s="5">
        <v>2.4359999999999999</v>
      </c>
      <c r="AF29" s="5">
        <v>5.694</v>
      </c>
      <c r="AG29" s="5">
        <v>17.931999999999999</v>
      </c>
      <c r="AH29" s="5">
        <v>65.438999999999993</v>
      </c>
      <c r="AI29" s="5">
        <v>2.2050000000000001</v>
      </c>
      <c r="AJ29" s="5">
        <v>13.016</v>
      </c>
      <c r="AK29" s="5">
        <v>13</v>
      </c>
      <c r="AM29" s="16">
        <f>+AO29/$AO$3</f>
        <v>2.8480276707229944E-3</v>
      </c>
      <c r="AN29" s="17">
        <f>IF(AK29=1,AM29,AM29+AN27)</f>
        <v>0.98909489240134707</v>
      </c>
      <c r="AO29" s="5">
        <f>SUM(G29:AJ29)</f>
        <v>2319.4670000000001</v>
      </c>
    </row>
    <row r="30" spans="1:41" x14ac:dyDescent="0.25">
      <c r="A30" s="1" t="s">
        <v>121</v>
      </c>
      <c r="B30" s="1" t="s">
        <v>7</v>
      </c>
      <c r="C30" s="1" t="s">
        <v>8</v>
      </c>
      <c r="D30" s="1" t="s">
        <v>152</v>
      </c>
      <c r="E30" s="34" t="s">
        <v>21</v>
      </c>
      <c r="F30" s="1" t="s">
        <v>11</v>
      </c>
      <c r="O30" s="5">
        <v>-1</v>
      </c>
      <c r="P30" s="5">
        <v>-1</v>
      </c>
      <c r="Q30" s="5">
        <v>-1</v>
      </c>
      <c r="R30" s="5">
        <v>-1</v>
      </c>
      <c r="S30" s="5">
        <v>-1</v>
      </c>
      <c r="T30" s="5">
        <v>-1</v>
      </c>
      <c r="U30" s="5" t="s">
        <v>15</v>
      </c>
      <c r="V30" s="5" t="s">
        <v>15</v>
      </c>
      <c r="W30" s="5" t="s">
        <v>15</v>
      </c>
      <c r="X30" s="5" t="s">
        <v>15</v>
      </c>
      <c r="Y30" s="5" t="s">
        <v>15</v>
      </c>
      <c r="Z30" s="5" t="s">
        <v>15</v>
      </c>
      <c r="AA30" s="5" t="s">
        <v>15</v>
      </c>
      <c r="AB30" s="5">
        <v>-1</v>
      </c>
      <c r="AC30" s="5" t="s">
        <v>13</v>
      </c>
      <c r="AD30" s="5" t="s">
        <v>15</v>
      </c>
      <c r="AE30" s="5" t="s">
        <v>13</v>
      </c>
      <c r="AF30" s="5" t="s">
        <v>13</v>
      </c>
      <c r="AG30" s="5" t="s">
        <v>13</v>
      </c>
      <c r="AH30" s="5" t="s">
        <v>13</v>
      </c>
      <c r="AI30" s="5" t="s">
        <v>13</v>
      </c>
      <c r="AJ30" s="5" t="s">
        <v>13</v>
      </c>
      <c r="AK30" s="1">
        <v>13</v>
      </c>
    </row>
    <row r="31" spans="1:41" x14ac:dyDescent="0.25">
      <c r="A31" s="1" t="s">
        <v>121</v>
      </c>
      <c r="B31" s="1" t="s">
        <v>7</v>
      </c>
      <c r="C31" s="1" t="s">
        <v>8</v>
      </c>
      <c r="D31" s="1" t="s">
        <v>219</v>
      </c>
      <c r="E31" s="34" t="s">
        <v>21</v>
      </c>
      <c r="F31" s="1" t="s">
        <v>10</v>
      </c>
      <c r="Y31" s="5">
        <v>537</v>
      </c>
      <c r="Z31" s="5">
        <v>299.44</v>
      </c>
      <c r="AA31" s="5">
        <v>326.84300000000002</v>
      </c>
      <c r="AB31" s="5">
        <v>112.95699999999999</v>
      </c>
      <c r="AC31" s="5">
        <v>18.087</v>
      </c>
      <c r="AD31" s="5">
        <v>10.958</v>
      </c>
      <c r="AE31" s="5">
        <v>132.327</v>
      </c>
      <c r="AF31" s="5">
        <v>91.584999999999994</v>
      </c>
      <c r="AG31" s="5">
        <v>138.09899999999999</v>
      </c>
      <c r="AH31" s="5">
        <v>48.305</v>
      </c>
      <c r="AI31" s="5">
        <v>16.760999999999999</v>
      </c>
      <c r="AJ31" s="5">
        <v>36.064999999999998</v>
      </c>
      <c r="AK31" s="5">
        <v>14</v>
      </c>
      <c r="AM31" s="16">
        <f>+AO31/$AO$3</f>
        <v>2.1714165494286634E-3</v>
      </c>
      <c r="AN31" s="17">
        <f>IF(AK31=1,AM31,AM31+AN29)</f>
        <v>0.99126630895077572</v>
      </c>
      <c r="AO31" s="5">
        <f>SUM(G31:AJ31)</f>
        <v>1768.4270000000004</v>
      </c>
    </row>
    <row r="32" spans="1:41" x14ac:dyDescent="0.25">
      <c r="A32" s="1" t="s">
        <v>121</v>
      </c>
      <c r="B32" s="1" t="s">
        <v>7</v>
      </c>
      <c r="C32" s="1" t="s">
        <v>8</v>
      </c>
      <c r="D32" s="1" t="s">
        <v>219</v>
      </c>
      <c r="E32" s="34" t="s">
        <v>21</v>
      </c>
      <c r="F32" s="1" t="s">
        <v>11</v>
      </c>
      <c r="Y32" s="5" t="s">
        <v>13</v>
      </c>
      <c r="Z32" s="5" t="s">
        <v>12</v>
      </c>
      <c r="AA32" s="5" t="s">
        <v>12</v>
      </c>
      <c r="AB32" s="5" t="s">
        <v>15</v>
      </c>
      <c r="AC32" s="5" t="s">
        <v>24</v>
      </c>
      <c r="AD32" s="5" t="s">
        <v>15</v>
      </c>
      <c r="AE32" s="5" t="s">
        <v>13</v>
      </c>
      <c r="AF32" s="5" t="s">
        <v>13</v>
      </c>
      <c r="AG32" s="5" t="s">
        <v>13</v>
      </c>
      <c r="AH32" s="5" t="s">
        <v>15</v>
      </c>
      <c r="AI32" s="5" t="s">
        <v>15</v>
      </c>
      <c r="AJ32" s="5">
        <v>-1</v>
      </c>
      <c r="AK32" s="1">
        <v>14</v>
      </c>
    </row>
    <row r="33" spans="1:41" x14ac:dyDescent="0.25">
      <c r="A33" s="1" t="s">
        <v>121</v>
      </c>
      <c r="B33" s="1" t="s">
        <v>7</v>
      </c>
      <c r="C33" s="1" t="s">
        <v>8</v>
      </c>
      <c r="D33" s="1" t="s">
        <v>27</v>
      </c>
      <c r="E33" s="34" t="s">
        <v>21</v>
      </c>
      <c r="F33" s="1" t="s">
        <v>10</v>
      </c>
      <c r="G33" s="5">
        <v>22.649000000000001</v>
      </c>
      <c r="H33" s="5">
        <v>17.451000000000001</v>
      </c>
      <c r="I33" s="5">
        <v>14.912000000000001</v>
      </c>
      <c r="J33" s="5">
        <v>4.2560000000000002</v>
      </c>
      <c r="K33" s="5">
        <v>26.091000000000001</v>
      </c>
      <c r="L33" s="5">
        <v>5.6529999999999996</v>
      </c>
      <c r="M33" s="5">
        <v>46.545000000000002</v>
      </c>
      <c r="N33" s="5">
        <v>41.841999999999999</v>
      </c>
      <c r="O33" s="5">
        <v>46.283000000000001</v>
      </c>
      <c r="P33" s="5">
        <v>28.021999999999998</v>
      </c>
      <c r="Q33" s="5">
        <v>38.314</v>
      </c>
      <c r="R33" s="5">
        <v>8.5429999999999993</v>
      </c>
      <c r="S33" s="5">
        <v>26.119</v>
      </c>
      <c r="T33" s="5">
        <v>9.8689999999999998</v>
      </c>
      <c r="U33" s="5">
        <v>17.518000000000001</v>
      </c>
      <c r="V33" s="5">
        <v>6.7290000000000001</v>
      </c>
      <c r="W33" s="5">
        <v>71.400000000000006</v>
      </c>
      <c r="X33" s="5">
        <v>73.962000000000003</v>
      </c>
      <c r="Y33" s="5">
        <v>116.43300000000001</v>
      </c>
      <c r="Z33" s="5">
        <v>95.712999999999994</v>
      </c>
      <c r="AA33" s="5">
        <v>50.652999999999999</v>
      </c>
      <c r="AB33" s="5">
        <v>111.157</v>
      </c>
      <c r="AC33" s="5">
        <v>128.68799999999999</v>
      </c>
      <c r="AD33" s="5">
        <v>115.52800000000001</v>
      </c>
      <c r="AE33" s="5">
        <v>105.479</v>
      </c>
      <c r="AF33" s="5">
        <v>111.477</v>
      </c>
      <c r="AG33" s="5">
        <v>55.128</v>
      </c>
      <c r="AH33" s="5">
        <v>58.737000000000002</v>
      </c>
      <c r="AI33" s="5">
        <v>10.965999999999999</v>
      </c>
      <c r="AJ33" s="5">
        <v>8.94</v>
      </c>
      <c r="AK33" s="5">
        <v>15</v>
      </c>
      <c r="AM33" s="16">
        <f>+AO33/$AO$3</f>
        <v>1.811193326696887E-3</v>
      </c>
      <c r="AN33" s="17">
        <f>IF(AK33=1,AM33,AM33+AN31)</f>
        <v>0.9930775022774726</v>
      </c>
      <c r="AO33" s="5">
        <f>SUM(G33:AJ33)</f>
        <v>1475.0570000000002</v>
      </c>
    </row>
    <row r="34" spans="1:41" x14ac:dyDescent="0.25">
      <c r="A34" s="1" t="s">
        <v>121</v>
      </c>
      <c r="B34" s="1" t="s">
        <v>7</v>
      </c>
      <c r="C34" s="1" t="s">
        <v>8</v>
      </c>
      <c r="D34" s="1" t="s">
        <v>27</v>
      </c>
      <c r="E34" s="34" t="s">
        <v>21</v>
      </c>
      <c r="F34" s="1" t="s">
        <v>11</v>
      </c>
      <c r="G34" s="5">
        <v>-1</v>
      </c>
      <c r="H34" s="5" t="s">
        <v>24</v>
      </c>
      <c r="I34" s="5" t="s">
        <v>24</v>
      </c>
      <c r="J34" s="5" t="s">
        <v>24</v>
      </c>
      <c r="K34" s="5" t="s">
        <v>24</v>
      </c>
      <c r="L34" s="5" t="s">
        <v>24</v>
      </c>
      <c r="M34" s="5" t="s">
        <v>24</v>
      </c>
      <c r="N34" s="5" t="s">
        <v>24</v>
      </c>
      <c r="O34" s="5" t="s">
        <v>24</v>
      </c>
      <c r="P34" s="5" t="s">
        <v>24</v>
      </c>
      <c r="Q34" s="5" t="s">
        <v>24</v>
      </c>
      <c r="R34" s="5" t="s">
        <v>13</v>
      </c>
      <c r="S34" s="5" t="s">
        <v>13</v>
      </c>
      <c r="T34" s="5" t="s">
        <v>13</v>
      </c>
      <c r="U34" s="5" t="s">
        <v>13</v>
      </c>
      <c r="V34" s="5" t="s">
        <v>13</v>
      </c>
      <c r="W34" s="5" t="s">
        <v>13</v>
      </c>
      <c r="X34" s="5" t="s">
        <v>13</v>
      </c>
      <c r="Y34" s="5" t="s">
        <v>13</v>
      </c>
      <c r="Z34" s="5" t="s">
        <v>13</v>
      </c>
      <c r="AA34" s="5" t="s">
        <v>13</v>
      </c>
      <c r="AB34" s="5" t="s">
        <v>13</v>
      </c>
      <c r="AC34" s="5" t="s">
        <v>13</v>
      </c>
      <c r="AD34" s="5" t="s">
        <v>13</v>
      </c>
      <c r="AE34" s="5" t="s">
        <v>13</v>
      </c>
      <c r="AF34" s="5" t="s">
        <v>13</v>
      </c>
      <c r="AG34" s="5" t="s">
        <v>15</v>
      </c>
      <c r="AH34" s="5" t="s">
        <v>15</v>
      </c>
      <c r="AI34" s="5" t="s">
        <v>15</v>
      </c>
      <c r="AJ34" s="5" t="s">
        <v>15</v>
      </c>
      <c r="AK34" s="1">
        <v>15</v>
      </c>
    </row>
    <row r="35" spans="1:41" x14ac:dyDescent="0.25">
      <c r="A35" s="1" t="s">
        <v>121</v>
      </c>
      <c r="B35" s="1" t="s">
        <v>7</v>
      </c>
      <c r="C35" s="1" t="s">
        <v>8</v>
      </c>
      <c r="D35" s="1" t="s">
        <v>213</v>
      </c>
      <c r="E35" s="34" t="s">
        <v>32</v>
      </c>
      <c r="F35" s="1" t="s">
        <v>10</v>
      </c>
      <c r="G35" s="5">
        <v>322</v>
      </c>
      <c r="H35" s="5">
        <v>350</v>
      </c>
      <c r="I35" s="5">
        <v>266</v>
      </c>
      <c r="J35" s="5">
        <v>278</v>
      </c>
      <c r="K35" s="5">
        <v>10.65</v>
      </c>
      <c r="L35" s="5">
        <v>8.15</v>
      </c>
      <c r="M35" s="5">
        <v>19.942</v>
      </c>
      <c r="N35" s="5">
        <v>19.75</v>
      </c>
      <c r="O35" s="5">
        <v>10.35</v>
      </c>
      <c r="P35" s="5">
        <v>11.051</v>
      </c>
      <c r="Q35" s="5">
        <v>2.8650000000000002</v>
      </c>
      <c r="S35" s="5">
        <v>6.0190000000000001</v>
      </c>
      <c r="T35" s="5">
        <v>4.9740000000000002</v>
      </c>
      <c r="U35" s="5">
        <v>31.256</v>
      </c>
      <c r="V35" s="5">
        <v>45.978999999999999</v>
      </c>
      <c r="W35" s="5">
        <v>30.303000000000001</v>
      </c>
      <c r="X35" s="5">
        <v>2.7869999999999999</v>
      </c>
      <c r="Y35" s="5">
        <v>5.694</v>
      </c>
      <c r="Z35" s="5">
        <v>0.34200000000000003</v>
      </c>
      <c r="AA35" s="5">
        <v>0.26500000000000001</v>
      </c>
      <c r="AD35" s="5">
        <v>13.523</v>
      </c>
      <c r="AE35" s="5">
        <v>16.074999999999999</v>
      </c>
      <c r="AF35" s="5">
        <v>8.9329999999999998</v>
      </c>
      <c r="AG35" s="5">
        <v>1.9</v>
      </c>
      <c r="AH35" s="5">
        <v>7.3999999999999996E-2</v>
      </c>
      <c r="AJ35" s="5">
        <v>6.5000000000000002E-2</v>
      </c>
      <c r="AK35" s="5">
        <v>16</v>
      </c>
      <c r="AM35" s="16">
        <f>+AO35/$AO$3</f>
        <v>1.8012352180410782E-3</v>
      </c>
      <c r="AN35" s="17">
        <f>IF(AK35=1,AM35,AM35+AN33)</f>
        <v>0.9948787374955137</v>
      </c>
      <c r="AO35" s="5">
        <f>SUM(G35:AJ35)</f>
        <v>1466.9470000000006</v>
      </c>
    </row>
    <row r="36" spans="1:41" x14ac:dyDescent="0.25">
      <c r="A36" s="1" t="s">
        <v>121</v>
      </c>
      <c r="B36" s="1" t="s">
        <v>7</v>
      </c>
      <c r="C36" s="1" t="s">
        <v>8</v>
      </c>
      <c r="D36" s="1" t="s">
        <v>213</v>
      </c>
      <c r="E36" s="34" t="s">
        <v>32</v>
      </c>
      <c r="F36" s="1" t="s">
        <v>11</v>
      </c>
      <c r="G36" s="5">
        <v>-1</v>
      </c>
      <c r="H36" s="5">
        <v>-1</v>
      </c>
      <c r="I36" s="5">
        <v>-1</v>
      </c>
      <c r="J36" s="5">
        <v>-1</v>
      </c>
      <c r="K36" s="5">
        <v>-1</v>
      </c>
      <c r="L36" s="5">
        <v>-1</v>
      </c>
      <c r="M36" s="5">
        <v>-1</v>
      </c>
      <c r="N36" s="5">
        <v>-1</v>
      </c>
      <c r="O36" s="5">
        <v>-1</v>
      </c>
      <c r="P36" s="5">
        <v>-1</v>
      </c>
      <c r="Q36" s="5">
        <v>-1</v>
      </c>
      <c r="S36" s="5">
        <v>-1</v>
      </c>
      <c r="T36" s="5">
        <v>-1</v>
      </c>
      <c r="U36" s="5">
        <v>-1</v>
      </c>
      <c r="V36" s="5">
        <v>-1</v>
      </c>
      <c r="W36" s="5">
        <v>-1</v>
      </c>
      <c r="X36" s="5">
        <v>-1</v>
      </c>
      <c r="Y36" s="5">
        <v>-1</v>
      </c>
      <c r="Z36" s="5">
        <v>-1</v>
      </c>
      <c r="AA36" s="5">
        <v>-1</v>
      </c>
      <c r="AB36" s="5" t="s">
        <v>15</v>
      </c>
      <c r="AD36" s="5">
        <v>-1</v>
      </c>
      <c r="AE36" s="5" t="s">
        <v>13</v>
      </c>
      <c r="AF36" s="5">
        <v>-1</v>
      </c>
      <c r="AG36" s="5">
        <v>-1</v>
      </c>
      <c r="AH36" s="5">
        <v>-1</v>
      </c>
      <c r="AI36" s="5" t="s">
        <v>15</v>
      </c>
      <c r="AJ36" s="5" t="s">
        <v>15</v>
      </c>
      <c r="AK36" s="1">
        <v>16</v>
      </c>
    </row>
    <row r="37" spans="1:41" x14ac:dyDescent="0.25">
      <c r="A37" s="1" t="s">
        <v>121</v>
      </c>
      <c r="B37" s="1" t="s">
        <v>7</v>
      </c>
      <c r="C37" s="1" t="s">
        <v>8</v>
      </c>
      <c r="D37" s="1" t="s">
        <v>71</v>
      </c>
      <c r="E37" s="34" t="s">
        <v>21</v>
      </c>
      <c r="F37" s="1" t="s">
        <v>10</v>
      </c>
      <c r="U37" s="5">
        <v>42.968000000000004</v>
      </c>
      <c r="V37" s="5">
        <v>133.57599999999999</v>
      </c>
      <c r="W37" s="5">
        <v>255</v>
      </c>
      <c r="X37" s="5">
        <v>56.152999999999999</v>
      </c>
      <c r="Y37" s="5">
        <v>148.24299999999999</v>
      </c>
      <c r="Z37" s="5">
        <v>4.59</v>
      </c>
      <c r="AA37" s="5">
        <v>11.872999999999999</v>
      </c>
      <c r="AB37" s="5">
        <v>16.75</v>
      </c>
      <c r="AC37" s="5">
        <v>12.705</v>
      </c>
      <c r="AD37" s="5">
        <v>13.776</v>
      </c>
      <c r="AE37" s="5">
        <v>14.41</v>
      </c>
      <c r="AF37" s="5">
        <v>13.63</v>
      </c>
      <c r="AG37" s="5">
        <v>13.939</v>
      </c>
      <c r="AH37" s="5">
        <v>13.993</v>
      </c>
      <c r="AI37" s="5">
        <v>13.853999999999999</v>
      </c>
      <c r="AK37" s="5">
        <v>17</v>
      </c>
      <c r="AM37" s="16">
        <f>+AO37/$AO$3</f>
        <v>9.3989319996000094E-4</v>
      </c>
      <c r="AN37" s="17">
        <f>IF(AK37=1,AM37,AM37+AN35)</f>
        <v>0.99581863069547372</v>
      </c>
      <c r="AO37" s="5">
        <f>SUM(G37:AJ37)</f>
        <v>765.46000000000015</v>
      </c>
    </row>
    <row r="38" spans="1:41" x14ac:dyDescent="0.25">
      <c r="A38" s="1" t="s">
        <v>121</v>
      </c>
      <c r="B38" s="1" t="s">
        <v>7</v>
      </c>
      <c r="C38" s="1" t="s">
        <v>8</v>
      </c>
      <c r="D38" s="1" t="s">
        <v>71</v>
      </c>
      <c r="E38" s="34" t="s">
        <v>21</v>
      </c>
      <c r="F38" s="1" t="s">
        <v>11</v>
      </c>
      <c r="U38" s="5">
        <v>-1</v>
      </c>
      <c r="V38" s="5">
        <v>-1</v>
      </c>
      <c r="W38" s="5">
        <v>-1</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5">
      <c r="A39" s="1" t="s">
        <v>121</v>
      </c>
      <c r="B39" s="1" t="s">
        <v>7</v>
      </c>
      <c r="C39" s="1" t="s">
        <v>8</v>
      </c>
      <c r="D39" s="1" t="s">
        <v>213</v>
      </c>
      <c r="E39" s="34" t="s">
        <v>22</v>
      </c>
      <c r="F39" s="1" t="s">
        <v>10</v>
      </c>
      <c r="K39" s="5">
        <v>31.95</v>
      </c>
      <c r="L39" s="5">
        <v>24.45</v>
      </c>
      <c r="M39" s="5">
        <v>59.828000000000003</v>
      </c>
      <c r="N39" s="5">
        <v>59.25</v>
      </c>
      <c r="O39" s="5">
        <v>31.05</v>
      </c>
      <c r="P39" s="5">
        <v>33.152999999999999</v>
      </c>
      <c r="Q39" s="5">
        <v>8.5939999999999994</v>
      </c>
      <c r="R39" s="5">
        <v>14.292999999999999</v>
      </c>
      <c r="S39" s="5">
        <v>18.056999999999999</v>
      </c>
      <c r="T39" s="5">
        <v>14.923</v>
      </c>
      <c r="U39" s="5">
        <v>11.686999999999999</v>
      </c>
      <c r="V39" s="5">
        <v>12.077999999999999</v>
      </c>
      <c r="W39" s="5">
        <v>14.377000000000001</v>
      </c>
      <c r="X39" s="5">
        <v>23.652999999999999</v>
      </c>
      <c r="Y39" s="5">
        <v>14.286</v>
      </c>
      <c r="Z39" s="5">
        <v>5.407</v>
      </c>
      <c r="AA39" s="5">
        <v>17.146999999999998</v>
      </c>
      <c r="AB39" s="5">
        <v>15.742000000000001</v>
      </c>
      <c r="AC39" s="5">
        <v>35.509</v>
      </c>
      <c r="AD39" s="5">
        <v>17.111000000000001</v>
      </c>
      <c r="AE39" s="5">
        <v>13.464</v>
      </c>
      <c r="AF39" s="5">
        <v>15.423999999999999</v>
      </c>
      <c r="AG39" s="5">
        <v>20.494</v>
      </c>
      <c r="AH39" s="5">
        <v>16.838999999999999</v>
      </c>
      <c r="AI39" s="5">
        <v>9.4250000000000007</v>
      </c>
      <c r="AJ39" s="5">
        <v>7.8780000000000001</v>
      </c>
      <c r="AK39" s="5">
        <v>18</v>
      </c>
      <c r="AM39" s="16">
        <f>+AO39/$AO$3</f>
        <v>6.7050732867681882E-4</v>
      </c>
      <c r="AN39" s="17">
        <f>IF(AK39=1,AM39,AM39+AN37)</f>
        <v>0.99648913802415051</v>
      </c>
      <c r="AO39" s="5">
        <f>SUM(G39:AJ39)</f>
        <v>546.06900000000007</v>
      </c>
    </row>
    <row r="40" spans="1:41" x14ac:dyDescent="0.25">
      <c r="A40" s="1" t="s">
        <v>121</v>
      </c>
      <c r="B40" s="1" t="s">
        <v>7</v>
      </c>
      <c r="C40" s="1" t="s">
        <v>8</v>
      </c>
      <c r="D40" s="1" t="s">
        <v>213</v>
      </c>
      <c r="E40" s="34" t="s">
        <v>22</v>
      </c>
      <c r="F40" s="1" t="s">
        <v>11</v>
      </c>
      <c r="K40" s="5">
        <v>-1</v>
      </c>
      <c r="L40" s="5">
        <v>-1</v>
      </c>
      <c r="M40" s="5">
        <v>-1</v>
      </c>
      <c r="N40" s="5">
        <v>-1</v>
      </c>
      <c r="O40" s="5">
        <v>-1</v>
      </c>
      <c r="P40" s="5">
        <v>-1</v>
      </c>
      <c r="Q40" s="5">
        <v>-1</v>
      </c>
      <c r="R40" s="5">
        <v>-1</v>
      </c>
      <c r="S40" s="5">
        <v>-1</v>
      </c>
      <c r="T40" s="5">
        <v>-1</v>
      </c>
      <c r="U40" s="5">
        <v>-1</v>
      </c>
      <c r="V40" s="5">
        <v>-1</v>
      </c>
      <c r="W40" s="5">
        <v>-1</v>
      </c>
      <c r="X40" s="5">
        <v>-1</v>
      </c>
      <c r="Y40" s="5">
        <v>-1</v>
      </c>
      <c r="Z40" s="5">
        <v>-1</v>
      </c>
      <c r="AA40" s="5">
        <v>-1</v>
      </c>
      <c r="AB40" s="5">
        <v>-1</v>
      </c>
      <c r="AC40" s="5">
        <v>-1</v>
      </c>
      <c r="AD40" s="5">
        <v>-1</v>
      </c>
      <c r="AE40" s="5" t="s">
        <v>13</v>
      </c>
      <c r="AF40" s="5">
        <v>-1</v>
      </c>
      <c r="AG40" s="5" t="s">
        <v>13</v>
      </c>
      <c r="AH40" s="5">
        <v>-1</v>
      </c>
      <c r="AI40" s="5" t="s">
        <v>13</v>
      </c>
      <c r="AJ40" s="5" t="s">
        <v>13</v>
      </c>
      <c r="AK40" s="1">
        <v>18</v>
      </c>
    </row>
    <row r="41" spans="1:41" x14ac:dyDescent="0.25">
      <c r="A41" s="1" t="s">
        <v>121</v>
      </c>
      <c r="B41" s="1" t="s">
        <v>7</v>
      </c>
      <c r="C41" s="1" t="s">
        <v>8</v>
      </c>
      <c r="D41" s="1" t="s">
        <v>71</v>
      </c>
      <c r="E41" s="34" t="s">
        <v>22</v>
      </c>
      <c r="F41" s="1" t="s">
        <v>10</v>
      </c>
      <c r="P41" s="5">
        <v>456</v>
      </c>
      <c r="AK41" s="5">
        <v>19</v>
      </c>
      <c r="AM41" s="16">
        <f>+AO41/$AO$3</f>
        <v>5.5991338434635432E-4</v>
      </c>
      <c r="AN41" s="17">
        <f>IF(AK41=1,AM41,AM41+AN39)</f>
        <v>0.99704905140849687</v>
      </c>
      <c r="AO41" s="5">
        <f>SUM(G41:AJ41)</f>
        <v>456</v>
      </c>
    </row>
    <row r="42" spans="1:41" x14ac:dyDescent="0.25">
      <c r="A42" s="1" t="s">
        <v>121</v>
      </c>
      <c r="B42" s="1" t="s">
        <v>7</v>
      </c>
      <c r="C42" s="1" t="s">
        <v>8</v>
      </c>
      <c r="D42" s="1" t="s">
        <v>71</v>
      </c>
      <c r="E42" s="34" t="s">
        <v>22</v>
      </c>
      <c r="F42" s="1" t="s">
        <v>11</v>
      </c>
      <c r="O42" s="5" t="s">
        <v>15</v>
      </c>
      <c r="P42" s="5">
        <v>-1</v>
      </c>
      <c r="AK42" s="1">
        <v>19</v>
      </c>
    </row>
    <row r="43" spans="1:41" x14ac:dyDescent="0.25">
      <c r="A43" s="1" t="s">
        <v>121</v>
      </c>
      <c r="B43" s="1" t="s">
        <v>7</v>
      </c>
      <c r="C43" s="1" t="s">
        <v>8</v>
      </c>
      <c r="D43" s="1" t="s">
        <v>215</v>
      </c>
      <c r="E43" s="34" t="s">
        <v>32</v>
      </c>
      <c r="F43" s="1" t="s">
        <v>10</v>
      </c>
      <c r="AB43" s="5">
        <v>64.209999999999994</v>
      </c>
      <c r="AC43" s="5">
        <v>49.421999999999997</v>
      </c>
      <c r="AD43" s="5">
        <v>138.46700000000001</v>
      </c>
      <c r="AE43" s="5">
        <v>52.255000000000003</v>
      </c>
      <c r="AF43" s="5">
        <v>16.143000000000001</v>
      </c>
      <c r="AG43" s="5">
        <v>11.044</v>
      </c>
      <c r="AH43" s="5">
        <v>13.95</v>
      </c>
      <c r="AI43" s="5">
        <v>33.384</v>
      </c>
      <c r="AJ43" s="5">
        <v>15.973000000000001</v>
      </c>
      <c r="AK43" s="5">
        <v>20</v>
      </c>
      <c r="AM43" s="16">
        <f>+AO43/$AO$3</f>
        <v>4.8482605259295896E-4</v>
      </c>
      <c r="AN43" s="17">
        <f>IF(AK43=1,AM43,AM43+AN41)</f>
        <v>0.99753387746108979</v>
      </c>
      <c r="AO43" s="5">
        <f>SUM(G43:AJ43)</f>
        <v>394.84799999999996</v>
      </c>
    </row>
    <row r="44" spans="1:41" x14ac:dyDescent="0.25">
      <c r="A44" s="1" t="s">
        <v>121</v>
      </c>
      <c r="B44" s="1" t="s">
        <v>7</v>
      </c>
      <c r="C44" s="1" t="s">
        <v>8</v>
      </c>
      <c r="D44" s="1" t="s">
        <v>215</v>
      </c>
      <c r="E44" s="34" t="s">
        <v>32</v>
      </c>
      <c r="F44" s="1" t="s">
        <v>11</v>
      </c>
      <c r="Q44" s="5" t="s">
        <v>15</v>
      </c>
      <c r="R44" s="5" t="s">
        <v>15</v>
      </c>
      <c r="S44" s="5" t="s">
        <v>15</v>
      </c>
      <c r="T44" s="5" t="s">
        <v>15</v>
      </c>
      <c r="U44" s="5" t="s">
        <v>15</v>
      </c>
      <c r="V44" s="5" t="s">
        <v>15</v>
      </c>
      <c r="W44" s="5" t="s">
        <v>15</v>
      </c>
      <c r="X44" s="5" t="s">
        <v>15</v>
      </c>
      <c r="Y44" s="5" t="s">
        <v>15</v>
      </c>
      <c r="Z44" s="5" t="s">
        <v>15</v>
      </c>
      <c r="AA44" s="5" t="s">
        <v>15</v>
      </c>
      <c r="AB44" s="5" t="s">
        <v>15</v>
      </c>
      <c r="AC44" s="5" t="s">
        <v>15</v>
      </c>
      <c r="AD44" s="5" t="s">
        <v>15</v>
      </c>
      <c r="AE44" s="5" t="s">
        <v>15</v>
      </c>
      <c r="AF44" s="5" t="s">
        <v>15</v>
      </c>
      <c r="AG44" s="5" t="s">
        <v>15</v>
      </c>
      <c r="AH44" s="5" t="s">
        <v>15</v>
      </c>
      <c r="AI44" s="5" t="s">
        <v>15</v>
      </c>
      <c r="AJ44" s="5" t="s">
        <v>15</v>
      </c>
      <c r="AK44" s="1">
        <v>20</v>
      </c>
    </row>
    <row r="45" spans="1:41" x14ac:dyDescent="0.25">
      <c r="A45" s="1" t="s">
        <v>121</v>
      </c>
      <c r="B45" s="1" t="s">
        <v>7</v>
      </c>
      <c r="C45" s="1" t="s">
        <v>8</v>
      </c>
      <c r="D45" s="1" t="s">
        <v>213</v>
      </c>
      <c r="E45" s="34" t="s">
        <v>46</v>
      </c>
      <c r="F45" s="1" t="s">
        <v>10</v>
      </c>
      <c r="K45" s="5">
        <v>21.3</v>
      </c>
      <c r="L45" s="5">
        <v>16.3</v>
      </c>
      <c r="M45" s="5">
        <v>39.884999999999998</v>
      </c>
      <c r="N45" s="5">
        <v>39.5</v>
      </c>
      <c r="O45" s="5">
        <v>20.7</v>
      </c>
      <c r="P45" s="5">
        <v>22.102</v>
      </c>
      <c r="Q45" s="5">
        <v>5.7290000000000001</v>
      </c>
      <c r="R45" s="5">
        <v>49.393000000000001</v>
      </c>
      <c r="S45" s="5">
        <v>12.038</v>
      </c>
      <c r="T45" s="5">
        <v>9.9480000000000004</v>
      </c>
      <c r="U45" s="5">
        <v>4.99</v>
      </c>
      <c r="V45" s="5">
        <v>4.8520000000000003</v>
      </c>
      <c r="W45" s="5">
        <v>4.758</v>
      </c>
      <c r="X45" s="5">
        <v>10.785</v>
      </c>
      <c r="Y45" s="5">
        <v>10.739000000000001</v>
      </c>
      <c r="Z45" s="5">
        <v>2.633</v>
      </c>
      <c r="AA45" s="5">
        <v>10.539</v>
      </c>
      <c r="AB45" s="5">
        <v>0.51600000000000001</v>
      </c>
      <c r="AC45" s="5">
        <v>4.5629999999999997</v>
      </c>
      <c r="AD45" s="5">
        <v>18.672000000000001</v>
      </c>
      <c r="AE45" s="5">
        <v>14.242000000000001</v>
      </c>
      <c r="AF45" s="5">
        <v>7.5410000000000004</v>
      </c>
      <c r="AG45" s="5">
        <v>5.8449999999999998</v>
      </c>
      <c r="AH45" s="5">
        <v>4.5579999999999998</v>
      </c>
      <c r="AI45" s="5">
        <v>5.9809999999999999</v>
      </c>
      <c r="AK45" s="5">
        <v>21</v>
      </c>
      <c r="AM45" s="16">
        <f>+AO45/$AO$3</f>
        <v>4.2743615857768663E-4</v>
      </c>
      <c r="AN45" s="17">
        <f>IF(AK45=1,AM45,AM45+AN43)</f>
        <v>0.99796131361966744</v>
      </c>
      <c r="AO45" s="5">
        <f>SUM(G45:AJ45)</f>
        <v>348.10900000000009</v>
      </c>
    </row>
    <row r="46" spans="1:41" x14ac:dyDescent="0.25">
      <c r="A46" s="1" t="s">
        <v>121</v>
      </c>
      <c r="B46" s="1" t="s">
        <v>7</v>
      </c>
      <c r="C46" s="1" t="s">
        <v>8</v>
      </c>
      <c r="D46" s="1" t="s">
        <v>213</v>
      </c>
      <c r="E46" s="34" t="s">
        <v>46</v>
      </c>
      <c r="F46" s="1" t="s">
        <v>11</v>
      </c>
      <c r="K46" s="5">
        <v>-1</v>
      </c>
      <c r="L46" s="5">
        <v>-1</v>
      </c>
      <c r="M46" s="5">
        <v>-1</v>
      </c>
      <c r="N46" s="5">
        <v>-1</v>
      </c>
      <c r="O46" s="5">
        <v>-1</v>
      </c>
      <c r="P46" s="5">
        <v>-1</v>
      </c>
      <c r="Q46" s="5">
        <v>-1</v>
      </c>
      <c r="R46" s="5">
        <v>-1</v>
      </c>
      <c r="S46" s="5">
        <v>-1</v>
      </c>
      <c r="T46" s="5">
        <v>-1</v>
      </c>
      <c r="U46" s="5">
        <v>-1</v>
      </c>
      <c r="V46" s="5">
        <v>-1</v>
      </c>
      <c r="W46" s="5">
        <v>-1</v>
      </c>
      <c r="X46" s="5">
        <v>-1</v>
      </c>
      <c r="Y46" s="5" t="s">
        <v>24</v>
      </c>
      <c r="Z46" s="5">
        <v>-1</v>
      </c>
      <c r="AA46" s="5">
        <v>-1</v>
      </c>
      <c r="AB46" s="5" t="s">
        <v>13</v>
      </c>
      <c r="AC46" s="5">
        <v>-1</v>
      </c>
      <c r="AD46" s="5">
        <v>-1</v>
      </c>
      <c r="AE46" s="5" t="s">
        <v>13</v>
      </c>
      <c r="AF46" s="5">
        <v>-1</v>
      </c>
      <c r="AG46" s="5" t="s">
        <v>13</v>
      </c>
      <c r="AH46" s="5">
        <v>-1</v>
      </c>
      <c r="AI46" s="5">
        <v>-1</v>
      </c>
      <c r="AK46" s="1">
        <v>21</v>
      </c>
    </row>
    <row r="47" spans="1:41" x14ac:dyDescent="0.25">
      <c r="A47" s="1" t="s">
        <v>121</v>
      </c>
      <c r="B47" s="1" t="s">
        <v>7</v>
      </c>
      <c r="C47" s="1" t="s">
        <v>8</v>
      </c>
      <c r="D47" s="1" t="s">
        <v>213</v>
      </c>
      <c r="E47" s="34" t="s">
        <v>16</v>
      </c>
      <c r="F47" s="1" t="s">
        <v>10</v>
      </c>
      <c r="K47" s="5">
        <v>10.65</v>
      </c>
      <c r="L47" s="5">
        <v>8.15</v>
      </c>
      <c r="M47" s="5">
        <v>19.942</v>
      </c>
      <c r="N47" s="5">
        <v>19.75</v>
      </c>
      <c r="O47" s="5">
        <v>10.35</v>
      </c>
      <c r="P47" s="5">
        <v>11.051</v>
      </c>
      <c r="Q47" s="5">
        <v>2.8650000000000002</v>
      </c>
      <c r="R47" s="5">
        <v>5.3739999999999997</v>
      </c>
      <c r="S47" s="5">
        <v>6.0190000000000001</v>
      </c>
      <c r="T47" s="5">
        <v>4.9740000000000002</v>
      </c>
      <c r="U47" s="5">
        <v>1.966</v>
      </c>
      <c r="V47" s="5">
        <v>2.508</v>
      </c>
      <c r="W47" s="5">
        <v>2.8639999999999999</v>
      </c>
      <c r="X47" s="5">
        <v>5.7919999999999998</v>
      </c>
      <c r="Y47" s="5">
        <v>13.772</v>
      </c>
      <c r="Z47" s="5">
        <v>3.57</v>
      </c>
      <c r="AA47" s="5">
        <v>10.843999999999999</v>
      </c>
      <c r="AB47" s="5">
        <v>1.8380000000000001</v>
      </c>
      <c r="AC47" s="5">
        <v>19.081</v>
      </c>
      <c r="AD47" s="5">
        <v>16.134</v>
      </c>
      <c r="AE47" s="5">
        <v>17.71</v>
      </c>
      <c r="AF47" s="5">
        <v>10.430999999999999</v>
      </c>
      <c r="AG47" s="5">
        <v>16.856999999999999</v>
      </c>
      <c r="AH47" s="5">
        <v>15.221</v>
      </c>
      <c r="AI47" s="5">
        <v>14.361000000000001</v>
      </c>
      <c r="AJ47" s="5">
        <v>16.125</v>
      </c>
      <c r="AK47" s="5">
        <v>22</v>
      </c>
      <c r="AM47" s="16">
        <f>+AO47/$AO$3</f>
        <v>3.2931624949190317E-4</v>
      </c>
      <c r="AN47" s="17">
        <f>IF(AK47=1,AM47,AM47+AN45)</f>
        <v>0.9982906298691594</v>
      </c>
      <c r="AO47" s="5">
        <f>SUM(G47:AJ47)</f>
        <v>268.19899999999996</v>
      </c>
    </row>
    <row r="48" spans="1:41" x14ac:dyDescent="0.25">
      <c r="A48" s="1" t="s">
        <v>121</v>
      </c>
      <c r="B48" s="1" t="s">
        <v>7</v>
      </c>
      <c r="C48" s="1" t="s">
        <v>8</v>
      </c>
      <c r="D48" s="1" t="s">
        <v>213</v>
      </c>
      <c r="E48" s="34" t="s">
        <v>16</v>
      </c>
      <c r="F48" s="1" t="s">
        <v>11</v>
      </c>
      <c r="K48" s="5">
        <v>-1</v>
      </c>
      <c r="L48" s="5">
        <v>-1</v>
      </c>
      <c r="M48" s="5">
        <v>-1</v>
      </c>
      <c r="N48" s="5">
        <v>-1</v>
      </c>
      <c r="O48" s="5">
        <v>-1</v>
      </c>
      <c r="P48" s="5">
        <v>-1</v>
      </c>
      <c r="Q48" s="5">
        <v>-1</v>
      </c>
      <c r="R48" s="5">
        <v>-1</v>
      </c>
      <c r="S48" s="5">
        <v>-1</v>
      </c>
      <c r="T48" s="5">
        <v>-1</v>
      </c>
      <c r="U48" s="5">
        <v>-1</v>
      </c>
      <c r="V48" s="5">
        <v>-1</v>
      </c>
      <c r="W48" s="5">
        <v>-1</v>
      </c>
      <c r="X48" s="5">
        <v>-1</v>
      </c>
      <c r="Y48" s="5" t="s">
        <v>24</v>
      </c>
      <c r="Z48" s="5">
        <v>-1</v>
      </c>
      <c r="AA48" s="5">
        <v>-1</v>
      </c>
      <c r="AB48" s="5" t="s">
        <v>13</v>
      </c>
      <c r="AC48" s="5">
        <v>-1</v>
      </c>
      <c r="AD48" s="5">
        <v>-1</v>
      </c>
      <c r="AE48" s="5" t="s">
        <v>13</v>
      </c>
      <c r="AF48" s="5">
        <v>-1</v>
      </c>
      <c r="AG48" s="5" t="s">
        <v>13</v>
      </c>
      <c r="AH48" s="5">
        <v>-1</v>
      </c>
      <c r="AI48" s="5" t="s">
        <v>13</v>
      </c>
      <c r="AJ48" s="5" t="s">
        <v>13</v>
      </c>
      <c r="AK48" s="1">
        <v>22</v>
      </c>
    </row>
    <row r="49" spans="1:41" x14ac:dyDescent="0.25">
      <c r="A49" s="1" t="s">
        <v>121</v>
      </c>
      <c r="B49" s="1" t="s">
        <v>7</v>
      </c>
      <c r="C49" s="1" t="s">
        <v>8</v>
      </c>
      <c r="D49" s="1" t="s">
        <v>221</v>
      </c>
      <c r="E49" s="34" t="s">
        <v>21</v>
      </c>
      <c r="F49" s="1" t="s">
        <v>10</v>
      </c>
      <c r="W49" s="5">
        <v>1.044</v>
      </c>
      <c r="AB49" s="5">
        <v>0.14399999999999999</v>
      </c>
      <c r="AJ49" s="5">
        <v>153.26900000000001</v>
      </c>
      <c r="AK49" s="5">
        <v>23</v>
      </c>
      <c r="AM49" s="16">
        <f>+AO49/$AO$3</f>
        <v>1.8965469650435271E-4</v>
      </c>
      <c r="AN49" s="17">
        <f>IF(AK49=1,AM49,AM49+AN47)</f>
        <v>0.99848028456566373</v>
      </c>
      <c r="AO49" s="5">
        <f>SUM(G49:AJ49)</f>
        <v>154.45699999999999</v>
      </c>
    </row>
    <row r="50" spans="1:41" x14ac:dyDescent="0.25">
      <c r="A50" s="1" t="s">
        <v>121</v>
      </c>
      <c r="B50" s="1" t="s">
        <v>7</v>
      </c>
      <c r="C50" s="1" t="s">
        <v>8</v>
      </c>
      <c r="D50" s="1" t="s">
        <v>221</v>
      </c>
      <c r="E50" s="34" t="s">
        <v>21</v>
      </c>
      <c r="F50" s="1" t="s">
        <v>11</v>
      </c>
      <c r="W50" s="5" t="s">
        <v>15</v>
      </c>
      <c r="AB50" s="5" t="s">
        <v>15</v>
      </c>
      <c r="AJ50" s="5" t="s">
        <v>15</v>
      </c>
      <c r="AK50" s="1">
        <v>23</v>
      </c>
    </row>
    <row r="51" spans="1:41" x14ac:dyDescent="0.25">
      <c r="A51" s="1" t="s">
        <v>121</v>
      </c>
      <c r="B51" s="1" t="s">
        <v>7</v>
      </c>
      <c r="C51" s="1" t="s">
        <v>8</v>
      </c>
      <c r="D51" s="1" t="s">
        <v>41</v>
      </c>
      <c r="E51" s="34" t="s">
        <v>21</v>
      </c>
      <c r="F51" s="1" t="s">
        <v>10</v>
      </c>
      <c r="H51" s="5">
        <v>13.332000000000001</v>
      </c>
      <c r="I51" s="5">
        <v>3.91</v>
      </c>
      <c r="J51" s="5">
        <v>5.09</v>
      </c>
      <c r="K51" s="5">
        <v>3.9289999999999998</v>
      </c>
      <c r="L51" s="5">
        <v>7.0339999999999998</v>
      </c>
      <c r="M51" s="5">
        <v>8.3179999999999996</v>
      </c>
      <c r="N51" s="5">
        <v>12.016999999999999</v>
      </c>
      <c r="O51" s="5">
        <v>18.8</v>
      </c>
      <c r="P51" s="5">
        <v>6</v>
      </c>
      <c r="Q51" s="5">
        <v>2.9289999999999998</v>
      </c>
      <c r="R51" s="5">
        <v>2.3439999999999999</v>
      </c>
      <c r="S51" s="5">
        <v>0.61699999999999999</v>
      </c>
      <c r="T51" s="5">
        <v>0.69299999999999995</v>
      </c>
      <c r="U51" s="5">
        <v>0.42099999999999999</v>
      </c>
      <c r="V51" s="5">
        <v>1.877</v>
      </c>
      <c r="W51" s="5">
        <v>8.2210000000000001</v>
      </c>
      <c r="X51" s="5">
        <v>9.3640000000000008</v>
      </c>
      <c r="Y51" s="5">
        <v>10.500999999999999</v>
      </c>
      <c r="Z51" s="5">
        <v>10.805</v>
      </c>
      <c r="AA51" s="5">
        <v>8.3279999999999994</v>
      </c>
      <c r="AB51" s="5">
        <v>9.9160000000000004</v>
      </c>
      <c r="AC51" s="5">
        <v>3.5049999999999999</v>
      </c>
      <c r="AD51" s="5">
        <v>1.583</v>
      </c>
      <c r="AE51" s="5">
        <v>1.7809999999999999</v>
      </c>
      <c r="AF51" s="5">
        <v>0.31900000000000001</v>
      </c>
      <c r="AG51" s="5">
        <v>0.29099999999999998</v>
      </c>
      <c r="AH51" s="5">
        <v>0.107</v>
      </c>
      <c r="AI51" s="5">
        <v>0.21199999999999999</v>
      </c>
      <c r="AJ51" s="5">
        <v>1.454</v>
      </c>
      <c r="AK51" s="5">
        <v>24</v>
      </c>
      <c r="AM51" s="16">
        <f>+AO51/$AO$3</f>
        <v>1.8872273541067095E-4</v>
      </c>
      <c r="AN51" s="17">
        <f>IF(AK51=1,AM51,AM51+AN49)</f>
        <v>0.99866900730107444</v>
      </c>
      <c r="AO51" s="5">
        <f>SUM(G51:AJ51)</f>
        <v>153.69799999999998</v>
      </c>
    </row>
    <row r="52" spans="1:41" x14ac:dyDescent="0.25">
      <c r="A52" s="1" t="s">
        <v>121</v>
      </c>
      <c r="B52" s="1" t="s">
        <v>7</v>
      </c>
      <c r="C52" s="1" t="s">
        <v>8</v>
      </c>
      <c r="D52" s="1" t="s">
        <v>41</v>
      </c>
      <c r="E52" s="34" t="s">
        <v>21</v>
      </c>
      <c r="F52" s="1" t="s">
        <v>11</v>
      </c>
      <c r="H52" s="5">
        <v>-1</v>
      </c>
      <c r="I52" s="5">
        <v>-1</v>
      </c>
      <c r="J52" s="5">
        <v>-1</v>
      </c>
      <c r="K52" s="5">
        <v>-1</v>
      </c>
      <c r="L52" s="5">
        <v>-1</v>
      </c>
      <c r="M52" s="5">
        <v>-1</v>
      </c>
      <c r="N52" s="5">
        <v>-1</v>
      </c>
      <c r="O52" s="5">
        <v>-1</v>
      </c>
      <c r="P52" s="5">
        <v>-1</v>
      </c>
      <c r="Q52" s="5" t="s">
        <v>15</v>
      </c>
      <c r="R52" s="5" t="s">
        <v>15</v>
      </c>
      <c r="S52" s="5" t="s">
        <v>15</v>
      </c>
      <c r="T52" s="5" t="s">
        <v>15</v>
      </c>
      <c r="U52" s="5" t="s">
        <v>15</v>
      </c>
      <c r="V52" s="5" t="s">
        <v>15</v>
      </c>
      <c r="W52" s="5" t="s">
        <v>15</v>
      </c>
      <c r="X52" s="5" t="s">
        <v>15</v>
      </c>
      <c r="Y52" s="5" t="s">
        <v>15</v>
      </c>
      <c r="Z52" s="5" t="s">
        <v>15</v>
      </c>
      <c r="AA52" s="5" t="s">
        <v>15</v>
      </c>
      <c r="AB52" s="5" t="s">
        <v>15</v>
      </c>
      <c r="AC52" s="5" t="s">
        <v>15</v>
      </c>
      <c r="AD52" s="5" t="s">
        <v>15</v>
      </c>
      <c r="AE52" s="5" t="s">
        <v>15</v>
      </c>
      <c r="AF52" s="5" t="s">
        <v>15</v>
      </c>
      <c r="AG52" s="5" t="s">
        <v>15</v>
      </c>
      <c r="AH52" s="5" t="s">
        <v>15</v>
      </c>
      <c r="AI52" s="5" t="s">
        <v>15</v>
      </c>
      <c r="AJ52" s="5" t="s">
        <v>15</v>
      </c>
      <c r="AK52" s="1">
        <v>24</v>
      </c>
    </row>
    <row r="53" spans="1:41" x14ac:dyDescent="0.25">
      <c r="A53" s="1" t="s">
        <v>121</v>
      </c>
      <c r="B53" s="1" t="s">
        <v>7</v>
      </c>
      <c r="C53" s="1" t="s">
        <v>8</v>
      </c>
      <c r="D53" s="1" t="s">
        <v>214</v>
      </c>
      <c r="E53" s="34" t="s">
        <v>22</v>
      </c>
      <c r="F53" s="1" t="s">
        <v>10</v>
      </c>
      <c r="M53" s="5">
        <v>59.65</v>
      </c>
      <c r="N53" s="5">
        <v>26.6</v>
      </c>
      <c r="O53" s="5">
        <v>52.8</v>
      </c>
      <c r="Q53" s="5">
        <v>1.8049999999999999</v>
      </c>
      <c r="S53" s="5">
        <v>0.155</v>
      </c>
      <c r="U53" s="5">
        <v>4.3999999999999997E-2</v>
      </c>
      <c r="V53" s="5">
        <v>0.10100000000000001</v>
      </c>
      <c r="Y53" s="5">
        <v>0.245</v>
      </c>
      <c r="AK53" s="5">
        <v>25</v>
      </c>
      <c r="AM53" s="16">
        <f>+AO53/$AO$3</f>
        <v>1.7362226435652307E-4</v>
      </c>
      <c r="AN53" s="17">
        <f>IF(AK53=1,AM53,AM53+AN51)</f>
        <v>0.99884262956543102</v>
      </c>
      <c r="AO53" s="5">
        <f>SUM(G53:AJ53)</f>
        <v>141.40000000000003</v>
      </c>
    </row>
    <row r="54" spans="1:41" x14ac:dyDescent="0.25">
      <c r="A54" s="1" t="s">
        <v>121</v>
      </c>
      <c r="B54" s="1" t="s">
        <v>7</v>
      </c>
      <c r="C54" s="1" t="s">
        <v>8</v>
      </c>
      <c r="D54" s="1" t="s">
        <v>214</v>
      </c>
      <c r="E54" s="34" t="s">
        <v>22</v>
      </c>
      <c r="F54" s="1" t="s">
        <v>11</v>
      </c>
      <c r="M54" s="5">
        <v>-1</v>
      </c>
      <c r="N54" s="5">
        <v>-1</v>
      </c>
      <c r="O54" s="5">
        <v>-1</v>
      </c>
      <c r="Q54" s="5">
        <v>-1</v>
      </c>
      <c r="S54" s="5">
        <v>-1</v>
      </c>
      <c r="U54" s="5">
        <v>-1</v>
      </c>
      <c r="V54" s="5">
        <v>-1</v>
      </c>
      <c r="Y54" s="5">
        <v>-1</v>
      </c>
      <c r="AK54" s="1">
        <v>25</v>
      </c>
    </row>
    <row r="55" spans="1:41" x14ac:dyDescent="0.25">
      <c r="A55" s="1" t="s">
        <v>121</v>
      </c>
      <c r="B55" s="1" t="s">
        <v>7</v>
      </c>
      <c r="C55" s="1" t="s">
        <v>8</v>
      </c>
      <c r="D55" s="1" t="s">
        <v>216</v>
      </c>
      <c r="E55" s="34" t="s">
        <v>21</v>
      </c>
      <c r="F55" s="1" t="s">
        <v>10</v>
      </c>
      <c r="AD55" s="5">
        <v>118.92400000000001</v>
      </c>
      <c r="AH55" s="5">
        <v>1.9650000000000001</v>
      </c>
      <c r="AK55" s="5">
        <v>26</v>
      </c>
      <c r="AM55" s="16">
        <f>+AO55/$AO$3</f>
        <v>1.4843721298299654E-4</v>
      </c>
      <c r="AN55" s="17">
        <f>IF(AK55=1,AM55,AM55+AN53)</f>
        <v>0.99899106677841398</v>
      </c>
      <c r="AO55" s="5">
        <f>SUM(G55:AJ55)</f>
        <v>120.88900000000001</v>
      </c>
    </row>
    <row r="56" spans="1:41" x14ac:dyDescent="0.25">
      <c r="A56" s="1" t="s">
        <v>121</v>
      </c>
      <c r="B56" s="1" t="s">
        <v>7</v>
      </c>
      <c r="C56" s="1" t="s">
        <v>8</v>
      </c>
      <c r="D56" s="1" t="s">
        <v>216</v>
      </c>
      <c r="E56" s="34" t="s">
        <v>21</v>
      </c>
      <c r="F56" s="1" t="s">
        <v>11</v>
      </c>
      <c r="AD56" s="5" t="s">
        <v>15</v>
      </c>
      <c r="AE56" s="5" t="s">
        <v>15</v>
      </c>
      <c r="AH56" s="5" t="s">
        <v>15</v>
      </c>
      <c r="AK56" s="1">
        <v>26</v>
      </c>
    </row>
    <row r="57" spans="1:41" x14ac:dyDescent="0.25">
      <c r="A57" s="1" t="s">
        <v>121</v>
      </c>
      <c r="B57" s="1" t="s">
        <v>7</v>
      </c>
      <c r="C57" s="1" t="s">
        <v>8</v>
      </c>
      <c r="D57" s="1" t="s">
        <v>218</v>
      </c>
      <c r="E57" s="34" t="s">
        <v>21</v>
      </c>
      <c r="F57" s="1" t="s">
        <v>10</v>
      </c>
      <c r="S57" s="5">
        <v>3.3650000000000002</v>
      </c>
      <c r="T57" s="5">
        <v>1.101</v>
      </c>
      <c r="U57" s="5">
        <v>1.296</v>
      </c>
      <c r="V57" s="5">
        <v>2.08</v>
      </c>
      <c r="W57" s="5">
        <v>92.103999999999999</v>
      </c>
      <c r="X57" s="5">
        <v>0.97899999999999998</v>
      </c>
      <c r="Y57" s="5">
        <v>0.92300000000000004</v>
      </c>
      <c r="Z57" s="5">
        <v>1.9E-2</v>
      </c>
      <c r="AK57" s="5">
        <v>27</v>
      </c>
      <c r="AM57" s="16">
        <f>+AO57/$AO$3</f>
        <v>1.2508047527019753E-4</v>
      </c>
      <c r="AN57" s="17">
        <f>IF(AK57=1,AM57,AM57+AN55)</f>
        <v>0.99911614725368414</v>
      </c>
      <c r="AO57" s="5">
        <f>SUM(G57:AJ57)</f>
        <v>101.867</v>
      </c>
    </row>
    <row r="58" spans="1:41" x14ac:dyDescent="0.25">
      <c r="A58" s="1" t="s">
        <v>121</v>
      </c>
      <c r="B58" s="1" t="s">
        <v>7</v>
      </c>
      <c r="C58" s="1" t="s">
        <v>8</v>
      </c>
      <c r="D58" s="1" t="s">
        <v>218</v>
      </c>
      <c r="E58" s="34" t="s">
        <v>21</v>
      </c>
      <c r="F58" s="1" t="s">
        <v>11</v>
      </c>
      <c r="S58" s="5" t="s">
        <v>15</v>
      </c>
      <c r="T58" s="5" t="s">
        <v>15</v>
      </c>
      <c r="U58" s="5" t="s">
        <v>15</v>
      </c>
      <c r="V58" s="5">
        <v>-1</v>
      </c>
      <c r="W58" s="5" t="s">
        <v>15</v>
      </c>
      <c r="X58" s="5" t="s">
        <v>15</v>
      </c>
      <c r="Y58" s="5">
        <v>-1</v>
      </c>
      <c r="Z58" s="5" t="s">
        <v>15</v>
      </c>
      <c r="AB58" s="5" t="s">
        <v>24</v>
      </c>
      <c r="AK58" s="1">
        <v>27</v>
      </c>
    </row>
    <row r="59" spans="1:41" x14ac:dyDescent="0.25">
      <c r="A59" s="1" t="s">
        <v>121</v>
      </c>
      <c r="B59" s="1" t="s">
        <v>7</v>
      </c>
      <c r="C59" s="1" t="s">
        <v>8</v>
      </c>
      <c r="D59" s="1" t="s">
        <v>218</v>
      </c>
      <c r="E59" s="34" t="s">
        <v>22</v>
      </c>
      <c r="F59" s="1" t="s">
        <v>10</v>
      </c>
      <c r="I59" s="5">
        <v>11.57</v>
      </c>
      <c r="S59" s="5">
        <v>1.585</v>
      </c>
      <c r="T59" s="5">
        <v>0.57399999999999995</v>
      </c>
      <c r="U59" s="5">
        <v>2.19</v>
      </c>
      <c r="V59" s="5">
        <v>2.4809999999999999</v>
      </c>
      <c r="W59" s="5">
        <v>2.355</v>
      </c>
      <c r="X59" s="5">
        <v>4.218</v>
      </c>
      <c r="Y59" s="5">
        <v>5.7409999999999997</v>
      </c>
      <c r="Z59" s="5">
        <v>6.0119999999999996</v>
      </c>
      <c r="AA59" s="5">
        <v>6.6539999999999999</v>
      </c>
      <c r="AB59" s="5">
        <v>6.0890000000000004</v>
      </c>
      <c r="AC59" s="5">
        <v>9.3610000000000007</v>
      </c>
      <c r="AD59" s="5">
        <v>12.552</v>
      </c>
      <c r="AE59" s="5">
        <v>8.1869999999999994</v>
      </c>
      <c r="AF59" s="5">
        <v>5.6020000000000003</v>
      </c>
      <c r="AG59" s="5">
        <v>2.37</v>
      </c>
      <c r="AH59" s="5">
        <v>1.919</v>
      </c>
      <c r="AI59" s="5">
        <v>3.6280000000000001</v>
      </c>
      <c r="AJ59" s="5">
        <v>4.452</v>
      </c>
      <c r="AK59" s="5">
        <v>28</v>
      </c>
      <c r="AM59" s="16">
        <f>+AO59/$AO$3</f>
        <v>1.1976743752005132E-4</v>
      </c>
      <c r="AN59" s="17">
        <f>IF(AK59=1,AM59,AM59+AN57)</f>
        <v>0.99923591469120421</v>
      </c>
      <c r="AO59" s="5">
        <f>SUM(G59:AJ59)</f>
        <v>97.54</v>
      </c>
    </row>
    <row r="60" spans="1:41" x14ac:dyDescent="0.25">
      <c r="A60" s="1" t="s">
        <v>121</v>
      </c>
      <c r="B60" s="1" t="s">
        <v>7</v>
      </c>
      <c r="C60" s="1" t="s">
        <v>8</v>
      </c>
      <c r="D60" s="1" t="s">
        <v>218</v>
      </c>
      <c r="E60" s="34" t="s">
        <v>22</v>
      </c>
      <c r="F60" s="1" t="s">
        <v>11</v>
      </c>
      <c r="I60" s="5">
        <v>-1</v>
      </c>
      <c r="S60" s="5" t="s">
        <v>15</v>
      </c>
      <c r="T60" s="5" t="s">
        <v>15</v>
      </c>
      <c r="U60" s="5" t="s">
        <v>15</v>
      </c>
      <c r="V60" s="5">
        <v>-1</v>
      </c>
      <c r="W60" s="5" t="s">
        <v>15</v>
      </c>
      <c r="X60" s="5" t="s">
        <v>15</v>
      </c>
      <c r="Y60" s="5">
        <v>-1</v>
      </c>
      <c r="Z60" s="5" t="s">
        <v>15</v>
      </c>
      <c r="AA60" s="5" t="s">
        <v>15</v>
      </c>
      <c r="AB60" s="5" t="s">
        <v>15</v>
      </c>
      <c r="AC60" s="5" t="s">
        <v>13</v>
      </c>
      <c r="AD60" s="5" t="s">
        <v>13</v>
      </c>
      <c r="AE60" s="5" t="s">
        <v>15</v>
      </c>
      <c r="AF60" s="5" t="s">
        <v>15</v>
      </c>
      <c r="AG60" s="5" t="s">
        <v>15</v>
      </c>
      <c r="AH60" s="5" t="s">
        <v>15</v>
      </c>
      <c r="AI60" s="5" t="s">
        <v>15</v>
      </c>
      <c r="AJ60" s="5" t="s">
        <v>15</v>
      </c>
      <c r="AK60" s="1">
        <v>28</v>
      </c>
    </row>
    <row r="61" spans="1:41" x14ac:dyDescent="0.25">
      <c r="A61" s="1" t="s">
        <v>121</v>
      </c>
      <c r="B61" s="1" t="s">
        <v>7</v>
      </c>
      <c r="C61" s="1" t="s">
        <v>8</v>
      </c>
      <c r="D61" s="1" t="s">
        <v>192</v>
      </c>
      <c r="E61" s="34" t="s">
        <v>21</v>
      </c>
      <c r="F61" s="1" t="s">
        <v>10</v>
      </c>
      <c r="AD61" s="5">
        <v>93.28</v>
      </c>
      <c r="AK61" s="5">
        <v>29</v>
      </c>
      <c r="AM61" s="16">
        <f>+AO61/$AO$3</f>
        <v>1.1453666774523668E-4</v>
      </c>
      <c r="AN61" s="17">
        <f>IF(AK61=1,AM61,AM61+AN59)</f>
        <v>0.9993504513589494</v>
      </c>
      <c r="AO61" s="5">
        <f>SUM(G61:AJ61)</f>
        <v>93.28</v>
      </c>
    </row>
    <row r="62" spans="1:41" x14ac:dyDescent="0.25">
      <c r="A62" s="1" t="s">
        <v>121</v>
      </c>
      <c r="B62" s="1" t="s">
        <v>7</v>
      </c>
      <c r="C62" s="1" t="s">
        <v>8</v>
      </c>
      <c r="D62" s="1" t="s">
        <v>192</v>
      </c>
      <c r="E62" s="34" t="s">
        <v>21</v>
      </c>
      <c r="F62" s="1" t="s">
        <v>11</v>
      </c>
      <c r="AD62" s="5">
        <v>-1</v>
      </c>
      <c r="AK62" s="1">
        <v>29</v>
      </c>
    </row>
    <row r="63" spans="1:41" x14ac:dyDescent="0.25">
      <c r="A63" s="1" t="s">
        <v>121</v>
      </c>
      <c r="B63" s="1" t="s">
        <v>7</v>
      </c>
      <c r="C63" s="1" t="s">
        <v>19</v>
      </c>
      <c r="D63" s="1" t="s">
        <v>123</v>
      </c>
      <c r="E63" s="34" t="s">
        <v>21</v>
      </c>
      <c r="F63" s="1" t="s">
        <v>10</v>
      </c>
      <c r="V63" s="5">
        <v>0.37</v>
      </c>
      <c r="W63" s="5">
        <v>1.101</v>
      </c>
      <c r="X63" s="5">
        <v>2.6269999999999998</v>
      </c>
      <c r="Y63" s="5">
        <v>5.798</v>
      </c>
      <c r="Z63" s="5">
        <v>14.439</v>
      </c>
      <c r="AA63" s="5">
        <v>8.2620000000000005</v>
      </c>
      <c r="AB63" s="5">
        <v>5.2359999999999998</v>
      </c>
      <c r="AC63" s="5">
        <v>2.754</v>
      </c>
      <c r="AD63" s="5">
        <v>2.1230000000000002</v>
      </c>
      <c r="AE63" s="5">
        <v>0.45800000000000002</v>
      </c>
      <c r="AG63" s="5">
        <v>7.1999999999999995E-2</v>
      </c>
      <c r="AI63" s="5">
        <v>0.22900000000000001</v>
      </c>
      <c r="AJ63" s="5">
        <v>9.2999999999999999E-2</v>
      </c>
      <c r="AK63" s="5">
        <v>30</v>
      </c>
      <c r="AM63" s="16">
        <f>+AO63/$AO$3</f>
        <v>5.3488918528280447E-5</v>
      </c>
      <c r="AN63" s="17">
        <f>IF(AK63=1,AM63,AM63+AN61)</f>
        <v>0.9994039402774777</v>
      </c>
      <c r="AO63" s="5">
        <f>SUM(G63:AJ63)</f>
        <v>43.561999999999998</v>
      </c>
    </row>
    <row r="64" spans="1:41" x14ac:dyDescent="0.25">
      <c r="A64" s="1" t="s">
        <v>121</v>
      </c>
      <c r="B64" s="1" t="s">
        <v>7</v>
      </c>
      <c r="C64" s="1" t="s">
        <v>19</v>
      </c>
      <c r="D64" s="1" t="s">
        <v>123</v>
      </c>
      <c r="E64" s="34" t="s">
        <v>21</v>
      </c>
      <c r="F64" s="1" t="s">
        <v>11</v>
      </c>
      <c r="V64" s="5">
        <v>-1</v>
      </c>
      <c r="W64" s="5">
        <v>-1</v>
      </c>
      <c r="X64" s="5">
        <v>-1</v>
      </c>
      <c r="Y64" s="5">
        <v>-1</v>
      </c>
      <c r="Z64" s="5">
        <v>-1</v>
      </c>
      <c r="AA64" s="5">
        <v>-1</v>
      </c>
      <c r="AB64" s="5">
        <v>-1</v>
      </c>
      <c r="AC64" s="5">
        <v>-1</v>
      </c>
      <c r="AD64" s="5">
        <v>-1</v>
      </c>
      <c r="AE64" s="5">
        <v>-1</v>
      </c>
      <c r="AG64" s="5">
        <v>-1</v>
      </c>
      <c r="AI64" s="5">
        <v>-1</v>
      </c>
      <c r="AJ64" s="5">
        <v>-1</v>
      </c>
      <c r="AK64" s="1">
        <v>30</v>
      </c>
    </row>
    <row r="65" spans="1:41" x14ac:dyDescent="0.25">
      <c r="A65" s="1" t="s">
        <v>121</v>
      </c>
      <c r="B65" s="1" t="s">
        <v>7</v>
      </c>
      <c r="C65" s="1" t="s">
        <v>8</v>
      </c>
      <c r="D65" s="1" t="s">
        <v>222</v>
      </c>
      <c r="E65" s="34" t="s">
        <v>21</v>
      </c>
      <c r="F65" s="1" t="s">
        <v>10</v>
      </c>
      <c r="I65" s="5">
        <v>3</v>
      </c>
      <c r="J65" s="5">
        <v>1</v>
      </c>
      <c r="K65" s="5">
        <v>0.5</v>
      </c>
      <c r="L65" s="5">
        <v>1.5</v>
      </c>
      <c r="M65" s="5">
        <v>8</v>
      </c>
      <c r="N65" s="5">
        <v>3.3330000000000002</v>
      </c>
      <c r="O65" s="5">
        <v>4.2779999999999996</v>
      </c>
      <c r="P65" s="5">
        <v>5.2039999999999997</v>
      </c>
      <c r="Q65" s="5">
        <v>4.2720000000000002</v>
      </c>
      <c r="R65" s="5">
        <v>4.5839999999999996</v>
      </c>
      <c r="S65" s="5">
        <v>4.6870000000000003</v>
      </c>
      <c r="T65" s="5">
        <v>0.182</v>
      </c>
      <c r="U65" s="5">
        <v>0.14299999999999999</v>
      </c>
      <c r="V65" s="5">
        <v>0.05</v>
      </c>
      <c r="W65" s="5">
        <v>0.16400000000000001</v>
      </c>
      <c r="X65" s="5">
        <v>0.16</v>
      </c>
      <c r="Y65" s="5">
        <v>0.105</v>
      </c>
      <c r="Z65" s="5">
        <v>9.6000000000000002E-2</v>
      </c>
      <c r="AA65" s="5">
        <v>0.02</v>
      </c>
      <c r="AB65" s="5">
        <v>2.3E-2</v>
      </c>
      <c r="AD65" s="5">
        <v>0.06</v>
      </c>
      <c r="AE65" s="5">
        <v>5.0000000000000001E-3</v>
      </c>
      <c r="AH65" s="5">
        <v>5.0000000000000001E-3</v>
      </c>
      <c r="AI65" s="5">
        <v>0.25</v>
      </c>
      <c r="AJ65" s="5">
        <v>7.4999999999999997E-2</v>
      </c>
      <c r="AK65" s="5">
        <v>31</v>
      </c>
      <c r="AM65" s="16">
        <f>+AO65/$AO$3</f>
        <v>5.1197694021284186E-5</v>
      </c>
      <c r="AN65" s="17">
        <f>IF(AK65=1,AM65,AM65+AN63)</f>
        <v>0.99945513797149899</v>
      </c>
      <c r="AO65" s="5">
        <f>SUM(G65:AJ65)</f>
        <v>41.695999999999998</v>
      </c>
    </row>
    <row r="66" spans="1:41" x14ac:dyDescent="0.25">
      <c r="A66" s="1" t="s">
        <v>121</v>
      </c>
      <c r="B66" s="1" t="s">
        <v>7</v>
      </c>
      <c r="C66" s="1" t="s">
        <v>8</v>
      </c>
      <c r="D66" s="1" t="s">
        <v>222</v>
      </c>
      <c r="E66" s="34" t="s">
        <v>21</v>
      </c>
      <c r="F66" s="1" t="s">
        <v>11</v>
      </c>
      <c r="I66" s="5">
        <v>-1</v>
      </c>
      <c r="J66" s="5">
        <v>-1</v>
      </c>
      <c r="K66" s="5">
        <v>-1</v>
      </c>
      <c r="L66" s="5">
        <v>-1</v>
      </c>
      <c r="M66" s="5">
        <v>-1</v>
      </c>
      <c r="N66" s="5">
        <v>-1</v>
      </c>
      <c r="O66" s="5">
        <v>-1</v>
      </c>
      <c r="P66" s="5">
        <v>-1</v>
      </c>
      <c r="Q66" s="5">
        <v>-1</v>
      </c>
      <c r="R66" s="5">
        <v>-1</v>
      </c>
      <c r="S66" s="5">
        <v>-1</v>
      </c>
      <c r="T66" s="5">
        <v>-1</v>
      </c>
      <c r="U66" s="5">
        <v>-1</v>
      </c>
      <c r="V66" s="5">
        <v>-1</v>
      </c>
      <c r="W66" s="5" t="s">
        <v>15</v>
      </c>
      <c r="X66" s="5" t="s">
        <v>15</v>
      </c>
      <c r="Y66" s="5" t="s">
        <v>15</v>
      </c>
      <c r="Z66" s="5" t="s">
        <v>15</v>
      </c>
      <c r="AA66" s="5" t="s">
        <v>15</v>
      </c>
      <c r="AB66" s="5" t="s">
        <v>15</v>
      </c>
      <c r="AC66" s="5" t="s">
        <v>15</v>
      </c>
      <c r="AD66" s="5">
        <v>-1</v>
      </c>
      <c r="AE66" s="5">
        <v>-1</v>
      </c>
      <c r="AG66" s="5" t="s">
        <v>15</v>
      </c>
      <c r="AH66" s="5" t="s">
        <v>15</v>
      </c>
      <c r="AI66" s="5" t="s">
        <v>15</v>
      </c>
      <c r="AJ66" s="5" t="s">
        <v>15</v>
      </c>
      <c r="AK66" s="1">
        <v>31</v>
      </c>
    </row>
    <row r="67" spans="1:41" x14ac:dyDescent="0.25">
      <c r="A67" s="1" t="s">
        <v>121</v>
      </c>
      <c r="B67" s="1" t="s">
        <v>7</v>
      </c>
      <c r="C67" s="1" t="s">
        <v>8</v>
      </c>
      <c r="D67" s="1" t="s">
        <v>218</v>
      </c>
      <c r="E67" s="34" t="s">
        <v>32</v>
      </c>
      <c r="F67" s="1" t="s">
        <v>10</v>
      </c>
      <c r="H67" s="5">
        <v>0.3</v>
      </c>
      <c r="I67" s="5">
        <v>0.2</v>
      </c>
      <c r="L67" s="5">
        <v>0.8</v>
      </c>
      <c r="M67" s="5">
        <v>0.1</v>
      </c>
      <c r="N67" s="5">
        <v>12</v>
      </c>
      <c r="O67" s="5">
        <v>9.3000000000000007</v>
      </c>
      <c r="P67" s="5">
        <v>5.6</v>
      </c>
      <c r="Q67" s="5">
        <v>3.8</v>
      </c>
      <c r="R67" s="5">
        <v>6.21</v>
      </c>
      <c r="AK67" s="5">
        <v>32</v>
      </c>
      <c r="AM67" s="16">
        <f>+AO67/$AO$3</f>
        <v>4.704009156646674E-5</v>
      </c>
      <c r="AN67" s="17">
        <f>IF(AK67=1,AM67,AM67+AN65)</f>
        <v>0.99950217806306541</v>
      </c>
      <c r="AO67" s="5">
        <f>SUM(G67:AJ67)</f>
        <v>38.31</v>
      </c>
    </row>
    <row r="68" spans="1:41" x14ac:dyDescent="0.25">
      <c r="A68" s="1" t="s">
        <v>121</v>
      </c>
      <c r="B68" s="1" t="s">
        <v>7</v>
      </c>
      <c r="C68" s="1" t="s">
        <v>8</v>
      </c>
      <c r="D68" s="1" t="s">
        <v>218</v>
      </c>
      <c r="E68" s="34" t="s">
        <v>32</v>
      </c>
      <c r="F68" s="1" t="s">
        <v>11</v>
      </c>
      <c r="H68" s="5">
        <v>-1</v>
      </c>
      <c r="I68" s="5">
        <v>-1</v>
      </c>
      <c r="L68" s="5">
        <v>-1</v>
      </c>
      <c r="M68" s="5">
        <v>-1</v>
      </c>
      <c r="N68" s="5">
        <v>-1</v>
      </c>
      <c r="O68" s="5">
        <v>-1</v>
      </c>
      <c r="P68" s="5">
        <v>-1</v>
      </c>
      <c r="Q68" s="5">
        <v>-1</v>
      </c>
      <c r="R68" s="5">
        <v>-1</v>
      </c>
      <c r="AA68" s="5" t="s">
        <v>24</v>
      </c>
      <c r="AB68" s="5" t="s">
        <v>13</v>
      </c>
      <c r="AK68" s="1">
        <v>32</v>
      </c>
    </row>
    <row r="69" spans="1:41" x14ac:dyDescent="0.25">
      <c r="A69" s="1" t="s">
        <v>121</v>
      </c>
      <c r="B69" s="1" t="s">
        <v>7</v>
      </c>
      <c r="C69" s="1" t="s">
        <v>8</v>
      </c>
      <c r="D69" s="1" t="s">
        <v>214</v>
      </c>
      <c r="E69" s="34" t="s">
        <v>16</v>
      </c>
      <c r="F69" s="1" t="s">
        <v>10</v>
      </c>
      <c r="M69" s="5">
        <v>5.45</v>
      </c>
      <c r="N69" s="5">
        <v>4.4000000000000004</v>
      </c>
      <c r="O69" s="5">
        <v>13.2</v>
      </c>
      <c r="P69" s="5">
        <v>11.1</v>
      </c>
      <c r="Q69" s="5">
        <v>0.1</v>
      </c>
      <c r="R69" s="5">
        <v>0.125</v>
      </c>
      <c r="S69" s="5">
        <v>0.11799999999999999</v>
      </c>
      <c r="U69" s="5">
        <v>9.6000000000000002E-2</v>
      </c>
      <c r="V69" s="5">
        <v>5.5E-2</v>
      </c>
      <c r="W69" s="5">
        <v>4.1000000000000002E-2</v>
      </c>
      <c r="Z69" s="5">
        <v>0.95499999999999996</v>
      </c>
      <c r="AA69" s="5">
        <v>1.052</v>
      </c>
      <c r="AB69" s="5">
        <v>0.79500000000000004</v>
      </c>
      <c r="AD69" s="5">
        <v>1E-3</v>
      </c>
      <c r="AE69" s="5">
        <v>0.36699999999999999</v>
      </c>
      <c r="AK69" s="5">
        <v>33</v>
      </c>
      <c r="AM69" s="16">
        <f>+AO69/$AO$3</f>
        <v>4.6481406062349202E-5</v>
      </c>
      <c r="AN69" s="17">
        <f>IF(AK69=1,AM69,AM69+AN67)</f>
        <v>0.99954865946912774</v>
      </c>
      <c r="AO69" s="5">
        <f>SUM(G69:AJ69)</f>
        <v>37.85499999999999</v>
      </c>
    </row>
    <row r="70" spans="1:41" x14ac:dyDescent="0.25">
      <c r="A70" s="1" t="s">
        <v>121</v>
      </c>
      <c r="B70" s="1" t="s">
        <v>7</v>
      </c>
      <c r="C70" s="1" t="s">
        <v>8</v>
      </c>
      <c r="D70" s="1" t="s">
        <v>214</v>
      </c>
      <c r="E70" s="34" t="s">
        <v>16</v>
      </c>
      <c r="F70" s="1" t="s">
        <v>11</v>
      </c>
      <c r="M70" s="5">
        <v>-1</v>
      </c>
      <c r="N70" s="5">
        <v>-1</v>
      </c>
      <c r="O70" s="5">
        <v>-1</v>
      </c>
      <c r="P70" s="5">
        <v>-1</v>
      </c>
      <c r="Q70" s="5">
        <v>-1</v>
      </c>
      <c r="R70" s="5">
        <v>-1</v>
      </c>
      <c r="S70" s="5">
        <v>-1</v>
      </c>
      <c r="U70" s="5">
        <v>-1</v>
      </c>
      <c r="V70" s="5">
        <v>-1</v>
      </c>
      <c r="W70" s="5">
        <v>-1</v>
      </c>
      <c r="Z70" s="5">
        <v>-1</v>
      </c>
      <c r="AA70" s="5">
        <v>-1</v>
      </c>
      <c r="AB70" s="5">
        <v>-1</v>
      </c>
      <c r="AD70" s="5">
        <v>-1</v>
      </c>
      <c r="AE70" s="5">
        <v>-1</v>
      </c>
      <c r="AK70" s="1">
        <v>33</v>
      </c>
    </row>
    <row r="71" spans="1:41" x14ac:dyDescent="0.25">
      <c r="A71" s="1" t="s">
        <v>121</v>
      </c>
      <c r="B71" s="1" t="s">
        <v>7</v>
      </c>
      <c r="C71" s="1" t="s">
        <v>8</v>
      </c>
      <c r="D71" s="1" t="s">
        <v>27</v>
      </c>
      <c r="E71" s="34" t="s">
        <v>22</v>
      </c>
      <c r="F71" s="1" t="s">
        <v>10</v>
      </c>
      <c r="G71" s="5">
        <v>0.182</v>
      </c>
      <c r="H71" s="5">
        <v>0.84799999999999998</v>
      </c>
      <c r="I71" s="5">
        <v>0.70299999999999996</v>
      </c>
      <c r="J71" s="5">
        <v>1.2509999999999999</v>
      </c>
      <c r="K71" s="5">
        <v>1.25</v>
      </c>
      <c r="L71" s="5">
        <v>1.655</v>
      </c>
      <c r="M71" s="5">
        <v>0.85199999999999998</v>
      </c>
      <c r="N71" s="5">
        <v>1.494</v>
      </c>
      <c r="O71" s="5">
        <v>0.82899999999999996</v>
      </c>
      <c r="P71" s="5">
        <v>1.022</v>
      </c>
      <c r="Q71" s="5">
        <v>1.24</v>
      </c>
      <c r="R71" s="5">
        <v>1.405</v>
      </c>
      <c r="S71" s="5">
        <v>1.611</v>
      </c>
      <c r="T71" s="5">
        <v>1.758</v>
      </c>
      <c r="U71" s="5">
        <v>1.728</v>
      </c>
      <c r="V71" s="5">
        <v>1.4139999999999999</v>
      </c>
      <c r="W71" s="5">
        <v>1.3740000000000001</v>
      </c>
      <c r="X71" s="5">
        <v>1.075</v>
      </c>
      <c r="Y71" s="5">
        <v>0.68200000000000005</v>
      </c>
      <c r="Z71" s="5">
        <v>2.6789999999999998</v>
      </c>
      <c r="AA71" s="5">
        <v>0.95599999999999996</v>
      </c>
      <c r="AB71" s="5">
        <v>2.2589999999999999</v>
      </c>
      <c r="AC71" s="5">
        <v>1.728</v>
      </c>
      <c r="AD71" s="5">
        <v>1.9430000000000001</v>
      </c>
      <c r="AE71" s="5">
        <v>2.2010000000000001</v>
      </c>
      <c r="AF71" s="5">
        <v>0.96099999999999997</v>
      </c>
      <c r="AG71" s="5">
        <v>0.83499999999999996</v>
      </c>
      <c r="AH71" s="5">
        <v>0.27300000000000002</v>
      </c>
      <c r="AJ71" s="5">
        <v>0.17199999999999999</v>
      </c>
      <c r="AK71" s="5">
        <v>34</v>
      </c>
      <c r="AM71" s="16">
        <f>+AO71/$AO$3</f>
        <v>4.4670282724825374E-5</v>
      </c>
      <c r="AN71" s="17">
        <f>IF(AK71=1,AM71,AM71+AN69)</f>
        <v>0.99959332975185256</v>
      </c>
      <c r="AO71" s="5">
        <f>SUM(G71:AJ71)</f>
        <v>36.380000000000003</v>
      </c>
    </row>
    <row r="72" spans="1:41" x14ac:dyDescent="0.25">
      <c r="A72" s="1" t="s">
        <v>121</v>
      </c>
      <c r="B72" s="1" t="s">
        <v>7</v>
      </c>
      <c r="C72" s="1" t="s">
        <v>8</v>
      </c>
      <c r="D72" s="1" t="s">
        <v>27</v>
      </c>
      <c r="E72" s="34" t="s">
        <v>22</v>
      </c>
      <c r="F72" s="1" t="s">
        <v>11</v>
      </c>
      <c r="G72" s="5">
        <v>-1</v>
      </c>
      <c r="H72" s="5">
        <v>-1</v>
      </c>
      <c r="I72" s="5">
        <v>-1</v>
      </c>
      <c r="J72" s="5">
        <v>-1</v>
      </c>
      <c r="K72" s="5">
        <v>-1</v>
      </c>
      <c r="L72" s="5">
        <v>-1</v>
      </c>
      <c r="M72" s="5">
        <v>-1</v>
      </c>
      <c r="N72" s="5">
        <v>-1</v>
      </c>
      <c r="O72" s="5">
        <v>-1</v>
      </c>
      <c r="P72" s="5">
        <v>-1</v>
      </c>
      <c r="Q72" s="5">
        <v>-1</v>
      </c>
      <c r="R72" s="5">
        <v>-1</v>
      </c>
      <c r="S72" s="5">
        <v>-1</v>
      </c>
      <c r="T72" s="5">
        <v>-1</v>
      </c>
      <c r="U72" s="5">
        <v>-1</v>
      </c>
      <c r="V72" s="5">
        <v>-1</v>
      </c>
      <c r="W72" s="5" t="s">
        <v>24</v>
      </c>
      <c r="X72" s="5" t="s">
        <v>24</v>
      </c>
      <c r="Y72" s="5" t="s">
        <v>13</v>
      </c>
      <c r="Z72" s="5" t="s">
        <v>13</v>
      </c>
      <c r="AA72" s="5" t="s">
        <v>13</v>
      </c>
      <c r="AB72" s="5" t="s">
        <v>13</v>
      </c>
      <c r="AC72" s="5">
        <v>-1</v>
      </c>
      <c r="AD72" s="5">
        <v>-1</v>
      </c>
      <c r="AE72" s="5">
        <v>-1</v>
      </c>
      <c r="AF72" s="5">
        <v>-1</v>
      </c>
      <c r="AG72" s="5">
        <v>-1</v>
      </c>
      <c r="AH72" s="5">
        <v>-1</v>
      </c>
      <c r="AJ72" s="5">
        <v>-1</v>
      </c>
      <c r="AK72" s="1">
        <v>34</v>
      </c>
    </row>
    <row r="73" spans="1:41" x14ac:dyDescent="0.25">
      <c r="A73" s="1" t="s">
        <v>121</v>
      </c>
      <c r="B73" s="1" t="s">
        <v>7</v>
      </c>
      <c r="C73" s="1" t="s">
        <v>8</v>
      </c>
      <c r="D73" s="1" t="s">
        <v>215</v>
      </c>
      <c r="E73" s="34" t="s">
        <v>22</v>
      </c>
      <c r="F73" s="1" t="s">
        <v>10</v>
      </c>
      <c r="AF73" s="5">
        <v>12.327999999999999</v>
      </c>
      <c r="AG73" s="5">
        <v>12.965</v>
      </c>
      <c r="AH73" s="5">
        <v>4.7919999999999998</v>
      </c>
      <c r="AI73" s="5">
        <v>5.1150000000000002</v>
      </c>
      <c r="AJ73" s="5">
        <v>1.0780000000000001</v>
      </c>
      <c r="AK73" s="5">
        <v>35</v>
      </c>
      <c r="AM73" s="16">
        <f>+AO73/$AO$3</f>
        <v>4.4545038941484749E-5</v>
      </c>
      <c r="AN73" s="17">
        <f>IF(AK73=1,AM73,AM73+AN71)</f>
        <v>0.99963787479079402</v>
      </c>
      <c r="AO73" s="5">
        <f>SUM(G73:AJ73)</f>
        <v>36.278000000000006</v>
      </c>
    </row>
    <row r="74" spans="1:41" x14ac:dyDescent="0.25">
      <c r="A74" s="1" t="s">
        <v>121</v>
      </c>
      <c r="B74" s="1" t="s">
        <v>7</v>
      </c>
      <c r="C74" s="1" t="s">
        <v>8</v>
      </c>
      <c r="D74" s="1" t="s">
        <v>215</v>
      </c>
      <c r="E74" s="34" t="s">
        <v>22</v>
      </c>
      <c r="F74" s="1" t="s">
        <v>11</v>
      </c>
      <c r="AF74" s="5" t="s">
        <v>15</v>
      </c>
      <c r="AG74" s="5" t="s">
        <v>15</v>
      </c>
      <c r="AH74" s="5" t="s">
        <v>15</v>
      </c>
      <c r="AI74" s="5" t="s">
        <v>15</v>
      </c>
      <c r="AJ74" s="5" t="s">
        <v>15</v>
      </c>
      <c r="AK74" s="1">
        <v>35</v>
      </c>
    </row>
    <row r="75" spans="1:41" x14ac:dyDescent="0.25">
      <c r="A75" s="1" t="s">
        <v>121</v>
      </c>
      <c r="B75" s="1" t="s">
        <v>7</v>
      </c>
      <c r="C75" s="1" t="s">
        <v>8</v>
      </c>
      <c r="D75" s="1" t="s">
        <v>232</v>
      </c>
      <c r="E75" s="34" t="s">
        <v>32</v>
      </c>
      <c r="F75" s="1" t="s">
        <v>10</v>
      </c>
      <c r="H75" s="5">
        <v>1</v>
      </c>
      <c r="I75" s="5">
        <v>2</v>
      </c>
      <c r="J75" s="5">
        <v>3</v>
      </c>
      <c r="K75" s="5">
        <v>1</v>
      </c>
      <c r="L75" s="5">
        <v>1</v>
      </c>
      <c r="N75" s="5">
        <v>2</v>
      </c>
      <c r="O75" s="5">
        <v>1</v>
      </c>
      <c r="P75" s="5">
        <v>13</v>
      </c>
      <c r="Q75" s="5">
        <v>5.04</v>
      </c>
      <c r="R75" s="5">
        <v>1.03</v>
      </c>
      <c r="X75" s="5">
        <v>0.05</v>
      </c>
      <c r="Z75" s="5">
        <v>7.4999999999999997E-2</v>
      </c>
      <c r="AK75" s="5">
        <v>36</v>
      </c>
      <c r="AM75" s="16">
        <f>+AO75/$AO$3</f>
        <v>3.7075843509513526E-5</v>
      </c>
      <c r="AN75" s="17">
        <f>IF(AK75=1,AM75,AM75+AN73)</f>
        <v>0.99967495063430356</v>
      </c>
      <c r="AO75" s="5">
        <f>SUM(G75:AJ75)</f>
        <v>30.195</v>
      </c>
    </row>
    <row r="76" spans="1:41" x14ac:dyDescent="0.25">
      <c r="A76" s="1" t="s">
        <v>121</v>
      </c>
      <c r="B76" s="1" t="s">
        <v>7</v>
      </c>
      <c r="C76" s="1" t="s">
        <v>8</v>
      </c>
      <c r="D76" s="1" t="s">
        <v>232</v>
      </c>
      <c r="E76" s="34" t="s">
        <v>32</v>
      </c>
      <c r="F76" s="1" t="s">
        <v>11</v>
      </c>
      <c r="H76" s="5">
        <v>-1</v>
      </c>
      <c r="I76" s="5">
        <v>-1</v>
      </c>
      <c r="J76" s="5">
        <v>-1</v>
      </c>
      <c r="K76" s="5">
        <v>-1</v>
      </c>
      <c r="L76" s="5">
        <v>-1</v>
      </c>
      <c r="N76" s="5">
        <v>-1</v>
      </c>
      <c r="O76" s="5">
        <v>-1</v>
      </c>
      <c r="P76" s="5">
        <v>-1</v>
      </c>
      <c r="Q76" s="5">
        <v>-1</v>
      </c>
      <c r="R76" s="5">
        <v>-1</v>
      </c>
      <c r="X76" s="5" t="s">
        <v>15</v>
      </c>
      <c r="Z76" s="5" t="s">
        <v>15</v>
      </c>
      <c r="AK76" s="1">
        <v>36</v>
      </c>
    </row>
    <row r="77" spans="1:41" x14ac:dyDescent="0.25">
      <c r="A77" s="1" t="s">
        <v>121</v>
      </c>
      <c r="B77" s="1" t="s">
        <v>7</v>
      </c>
      <c r="C77" s="1" t="s">
        <v>8</v>
      </c>
      <c r="D77" s="1" t="s">
        <v>215</v>
      </c>
      <c r="E77" s="34" t="s">
        <v>28</v>
      </c>
      <c r="F77" s="1" t="s">
        <v>10</v>
      </c>
      <c r="Q77" s="5">
        <v>1.1240000000000001</v>
      </c>
      <c r="R77" s="5">
        <v>1.609</v>
      </c>
      <c r="S77" s="5">
        <v>1.302</v>
      </c>
      <c r="T77" s="5">
        <v>0.91500000000000004</v>
      </c>
      <c r="V77" s="5">
        <v>2.3130000000000002</v>
      </c>
      <c r="W77" s="5">
        <v>3.7069999999999999</v>
      </c>
      <c r="X77" s="5">
        <v>5.0309999999999997</v>
      </c>
      <c r="Y77" s="5">
        <v>1.45</v>
      </c>
      <c r="Z77" s="5">
        <v>0.183</v>
      </c>
      <c r="AA77" s="5">
        <v>0.63700000000000001</v>
      </c>
      <c r="AB77" s="5">
        <v>0.85199999999999998</v>
      </c>
      <c r="AC77" s="5">
        <v>1.3560000000000001</v>
      </c>
      <c r="AD77" s="5">
        <v>1.08</v>
      </c>
      <c r="AE77" s="5">
        <v>1.581</v>
      </c>
      <c r="AF77" s="5">
        <v>1.768</v>
      </c>
      <c r="AG77" s="5">
        <v>1.153</v>
      </c>
      <c r="AH77" s="5">
        <v>0.99199999999999999</v>
      </c>
      <c r="AI77" s="5">
        <v>1.3260000000000001</v>
      </c>
      <c r="AJ77" s="5">
        <v>0.84099999999999997</v>
      </c>
      <c r="AK77" s="5">
        <v>37</v>
      </c>
      <c r="AM77" s="16">
        <f>+AO77/$AO$3</f>
        <v>3.5878660286404543E-5</v>
      </c>
      <c r="AN77" s="17">
        <f>IF(AK77=1,AM77,AM77+AN75)</f>
        <v>0.99971082929458999</v>
      </c>
      <c r="AO77" s="5">
        <f>SUM(G77:AJ77)</f>
        <v>29.22</v>
      </c>
    </row>
    <row r="78" spans="1:41" x14ac:dyDescent="0.25">
      <c r="A78" s="1" t="s">
        <v>121</v>
      </c>
      <c r="B78" s="1" t="s">
        <v>7</v>
      </c>
      <c r="C78" s="1" t="s">
        <v>8</v>
      </c>
      <c r="D78" s="1" t="s">
        <v>215</v>
      </c>
      <c r="E78" s="34" t="s">
        <v>28</v>
      </c>
      <c r="F78" s="1" t="s">
        <v>11</v>
      </c>
      <c r="Q78" s="5" t="s">
        <v>15</v>
      </c>
      <c r="R78" s="5" t="s">
        <v>15</v>
      </c>
      <c r="S78" s="5" t="s">
        <v>15</v>
      </c>
      <c r="T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1">
        <v>37</v>
      </c>
    </row>
    <row r="79" spans="1:41" x14ac:dyDescent="0.25">
      <c r="A79" s="1" t="s">
        <v>121</v>
      </c>
      <c r="B79" s="1" t="s">
        <v>7</v>
      </c>
      <c r="C79" s="1" t="s">
        <v>8</v>
      </c>
      <c r="D79" s="1" t="s">
        <v>87</v>
      </c>
      <c r="E79" s="34" t="s">
        <v>22</v>
      </c>
      <c r="F79" s="1" t="s">
        <v>10</v>
      </c>
      <c r="AF79" s="5">
        <v>7.2480000000000002</v>
      </c>
      <c r="AG79" s="5">
        <v>9.5510000000000002</v>
      </c>
      <c r="AH79" s="5">
        <v>3.3039999999999998</v>
      </c>
      <c r="AI79" s="5">
        <v>7.56</v>
      </c>
      <c r="AK79" s="5">
        <v>38</v>
      </c>
      <c r="AM79" s="16">
        <f>+AO79/$AO$3</f>
        <v>3.3966850770116662E-5</v>
      </c>
      <c r="AN79" s="17">
        <f>IF(AK79=1,AM79,AM79+AN77)</f>
        <v>0.99974479614536005</v>
      </c>
      <c r="AO79" s="5">
        <f>SUM(G79:AJ79)</f>
        <v>27.662999999999997</v>
      </c>
    </row>
    <row r="80" spans="1:41" x14ac:dyDescent="0.25">
      <c r="A80" s="1" t="s">
        <v>121</v>
      </c>
      <c r="B80" s="1" t="s">
        <v>7</v>
      </c>
      <c r="C80" s="1" t="s">
        <v>8</v>
      </c>
      <c r="D80" s="1" t="s">
        <v>87</v>
      </c>
      <c r="E80" s="34" t="s">
        <v>22</v>
      </c>
      <c r="F80" s="1" t="s">
        <v>11</v>
      </c>
      <c r="AF80" s="5">
        <v>-1</v>
      </c>
      <c r="AG80" s="5" t="s">
        <v>24</v>
      </c>
      <c r="AH80" s="5" t="s">
        <v>24</v>
      </c>
      <c r="AI80" s="5" t="s">
        <v>24</v>
      </c>
      <c r="AK80" s="1">
        <v>38</v>
      </c>
    </row>
    <row r="81" spans="1:41" x14ac:dyDescent="0.25">
      <c r="A81" s="1" t="s">
        <v>121</v>
      </c>
      <c r="B81" s="1" t="s">
        <v>7</v>
      </c>
      <c r="C81" s="1" t="s">
        <v>8</v>
      </c>
      <c r="D81" s="1" t="s">
        <v>52</v>
      </c>
      <c r="E81" s="34" t="s">
        <v>21</v>
      </c>
      <c r="F81" s="1" t="s">
        <v>10</v>
      </c>
      <c r="I81" s="5">
        <v>0.05</v>
      </c>
      <c r="N81" s="5">
        <v>9.8000000000000004E-2</v>
      </c>
      <c r="O81" s="5">
        <v>6.07</v>
      </c>
      <c r="P81" s="5">
        <v>2.056</v>
      </c>
      <c r="Q81" s="5">
        <v>2.7410000000000001</v>
      </c>
      <c r="R81" s="5">
        <v>3.6219999999999999</v>
      </c>
      <c r="S81" s="5">
        <v>2.8069999999999999</v>
      </c>
      <c r="T81" s="5">
        <v>3.0569999999999999</v>
      </c>
      <c r="U81" s="5">
        <v>7.5999999999999998E-2</v>
      </c>
      <c r="V81" s="5">
        <v>1.98</v>
      </c>
      <c r="W81" s="5">
        <v>1.704</v>
      </c>
      <c r="X81" s="5">
        <v>0.3</v>
      </c>
      <c r="Y81" s="5">
        <v>0.14899999999999999</v>
      </c>
      <c r="Z81" s="5">
        <v>0.21099999999999999</v>
      </c>
      <c r="AA81" s="5">
        <v>0.17499999999999999</v>
      </c>
      <c r="AB81" s="5">
        <v>0.7</v>
      </c>
      <c r="AC81" s="5">
        <v>0.13300000000000001</v>
      </c>
      <c r="AD81" s="5">
        <v>0.248</v>
      </c>
      <c r="AE81" s="5">
        <v>7.0000000000000007E-2</v>
      </c>
      <c r="AJ81" s="5">
        <v>0.1</v>
      </c>
      <c r="AK81" s="5">
        <v>39</v>
      </c>
      <c r="AM81" s="16">
        <f>+AO81/$AO$3</f>
        <v>3.2350960388976747E-5</v>
      </c>
      <c r="AN81" s="17">
        <f>IF(AK81=1,AM81,AM81+AN79)</f>
        <v>0.99977714710574905</v>
      </c>
      <c r="AO81" s="5">
        <f>SUM(G81:AJ81)</f>
        <v>26.347000000000001</v>
      </c>
    </row>
    <row r="82" spans="1:41" x14ac:dyDescent="0.25">
      <c r="A82" s="1" t="s">
        <v>121</v>
      </c>
      <c r="B82" s="1" t="s">
        <v>7</v>
      </c>
      <c r="C82" s="1" t="s">
        <v>8</v>
      </c>
      <c r="D82" s="1" t="s">
        <v>52</v>
      </c>
      <c r="E82" s="34" t="s">
        <v>21</v>
      </c>
      <c r="F82" s="1" t="s">
        <v>11</v>
      </c>
      <c r="I82" s="5">
        <v>-1</v>
      </c>
      <c r="N82" s="5">
        <v>-1</v>
      </c>
      <c r="O82" s="5" t="s">
        <v>24</v>
      </c>
      <c r="P82" s="5">
        <v>-1</v>
      </c>
      <c r="Q82" s="5">
        <v>-1</v>
      </c>
      <c r="R82" s="5">
        <v>-1</v>
      </c>
      <c r="S82" s="5">
        <v>-1</v>
      </c>
      <c r="T82" s="5">
        <v>-1</v>
      </c>
      <c r="U82" s="5" t="s">
        <v>24</v>
      </c>
      <c r="V82" s="5">
        <v>-1</v>
      </c>
      <c r="W82" s="5">
        <v>-1</v>
      </c>
      <c r="X82" s="5">
        <v>-1</v>
      </c>
      <c r="Y82" s="5">
        <v>-1</v>
      </c>
      <c r="Z82" s="5">
        <v>-1</v>
      </c>
      <c r="AA82" s="5">
        <v>-1</v>
      </c>
      <c r="AB82" s="5" t="s">
        <v>24</v>
      </c>
      <c r="AC82" s="5">
        <v>-1</v>
      </c>
      <c r="AD82" s="5">
        <v>-1</v>
      </c>
      <c r="AE82" s="5">
        <v>-1</v>
      </c>
      <c r="AJ82" s="5">
        <v>-1</v>
      </c>
      <c r="AK82" s="1">
        <v>39</v>
      </c>
    </row>
    <row r="83" spans="1:41" x14ac:dyDescent="0.25">
      <c r="A83" s="1" t="s">
        <v>121</v>
      </c>
      <c r="B83" s="1" t="s">
        <v>7</v>
      </c>
      <c r="C83" s="1" t="s">
        <v>8</v>
      </c>
      <c r="D83" s="1" t="s">
        <v>43</v>
      </c>
      <c r="E83" s="34" t="s">
        <v>21</v>
      </c>
      <c r="F83" s="1" t="s">
        <v>10</v>
      </c>
      <c r="AC83" s="5">
        <v>6.6840000000000002</v>
      </c>
      <c r="AD83" s="5">
        <v>4.258</v>
      </c>
      <c r="AE83" s="5">
        <v>4.87</v>
      </c>
      <c r="AF83" s="5">
        <v>2.4830000000000001</v>
      </c>
      <c r="AG83" s="5">
        <v>1.347</v>
      </c>
      <c r="AH83" s="5">
        <v>1.3879999999999999</v>
      </c>
      <c r="AI83" s="5">
        <v>1.589</v>
      </c>
      <c r="AJ83" s="5">
        <v>2.5870000000000002</v>
      </c>
      <c r="AK83" s="5">
        <v>40</v>
      </c>
      <c r="AM83" s="16">
        <f>+AO83/$AO$3</f>
        <v>3.0949949047882028E-5</v>
      </c>
      <c r="AN83" s="17">
        <f>IF(AK83=1,AM83,AM83+AN81)</f>
        <v>0.9998080970547969</v>
      </c>
      <c r="AO83" s="5">
        <f>SUM(G83:AJ83)</f>
        <v>25.206</v>
      </c>
    </row>
    <row r="84" spans="1:41" x14ac:dyDescent="0.25">
      <c r="A84" s="1" t="s">
        <v>121</v>
      </c>
      <c r="B84" s="1" t="s">
        <v>7</v>
      </c>
      <c r="C84" s="1" t="s">
        <v>8</v>
      </c>
      <c r="D84" s="1" t="s">
        <v>43</v>
      </c>
      <c r="E84" s="34" t="s">
        <v>21</v>
      </c>
      <c r="F84" s="1" t="s">
        <v>11</v>
      </c>
      <c r="AC84" s="5">
        <v>-1</v>
      </c>
      <c r="AD84" s="5" t="s">
        <v>15</v>
      </c>
      <c r="AE84" s="5" t="s">
        <v>15</v>
      </c>
      <c r="AF84" s="5" t="s">
        <v>15</v>
      </c>
      <c r="AG84" s="5" t="s">
        <v>15</v>
      </c>
      <c r="AH84" s="5" t="s">
        <v>15</v>
      </c>
      <c r="AI84" s="5" t="s">
        <v>15</v>
      </c>
      <c r="AJ84" s="5" t="s">
        <v>15</v>
      </c>
      <c r="AK84" s="1">
        <v>40</v>
      </c>
    </row>
    <row r="85" spans="1:41" x14ac:dyDescent="0.25">
      <c r="A85" s="1" t="s">
        <v>121</v>
      </c>
      <c r="B85" s="1" t="s">
        <v>7</v>
      </c>
      <c r="C85" s="1" t="s">
        <v>8</v>
      </c>
      <c r="D85" s="1" t="s">
        <v>215</v>
      </c>
      <c r="E85" s="34" t="s">
        <v>46</v>
      </c>
      <c r="F85" s="1" t="s">
        <v>10</v>
      </c>
      <c r="AH85" s="5">
        <v>8.6539999999999999</v>
      </c>
      <c r="AI85" s="5">
        <v>8.5879999999999992</v>
      </c>
      <c r="AJ85" s="5">
        <v>3.431</v>
      </c>
      <c r="AK85" s="5">
        <v>41</v>
      </c>
      <c r="AM85" s="16">
        <f>+AO85/$AO$3</f>
        <v>2.538396797059689E-5</v>
      </c>
      <c r="AN85" s="17">
        <f>IF(AK85=1,AM85,AM85+AN83)</f>
        <v>0.99983348102276748</v>
      </c>
      <c r="AO85" s="5">
        <f>SUM(G85:AJ85)</f>
        <v>20.672999999999998</v>
      </c>
    </row>
    <row r="86" spans="1:41" x14ac:dyDescent="0.25">
      <c r="A86" s="1" t="s">
        <v>121</v>
      </c>
      <c r="B86" s="1" t="s">
        <v>7</v>
      </c>
      <c r="C86" s="1" t="s">
        <v>8</v>
      </c>
      <c r="D86" s="1" t="s">
        <v>215</v>
      </c>
      <c r="E86" s="34" t="s">
        <v>46</v>
      </c>
      <c r="F86" s="1" t="s">
        <v>11</v>
      </c>
      <c r="AH86" s="5" t="s">
        <v>15</v>
      </c>
      <c r="AI86" s="5" t="s">
        <v>15</v>
      </c>
      <c r="AJ86" s="5" t="s">
        <v>15</v>
      </c>
      <c r="AK86" s="1">
        <v>41</v>
      </c>
    </row>
    <row r="87" spans="1:41" x14ac:dyDescent="0.25">
      <c r="A87" s="1" t="s">
        <v>121</v>
      </c>
      <c r="B87" s="1" t="s">
        <v>7</v>
      </c>
      <c r="C87" s="1" t="s">
        <v>8</v>
      </c>
      <c r="D87" s="1" t="s">
        <v>213</v>
      </c>
      <c r="E87" s="34" t="s">
        <v>47</v>
      </c>
      <c r="F87" s="1" t="s">
        <v>10</v>
      </c>
      <c r="V87" s="5">
        <v>6.2619999999999996</v>
      </c>
      <c r="W87" s="5">
        <v>0.995</v>
      </c>
      <c r="X87" s="5">
        <v>1.585</v>
      </c>
      <c r="Y87" s="5">
        <v>1.67</v>
      </c>
      <c r="Z87" s="5">
        <v>0.93500000000000005</v>
      </c>
      <c r="AA87" s="5">
        <v>2.952</v>
      </c>
      <c r="AH87" s="5">
        <v>2.956</v>
      </c>
      <c r="AI87" s="5">
        <v>0.10100000000000001</v>
      </c>
      <c r="AJ87" s="5">
        <v>0.64800000000000002</v>
      </c>
      <c r="AK87" s="5">
        <v>42</v>
      </c>
      <c r="AM87" s="16">
        <f>+AO87/$AO$3</f>
        <v>2.2229543662733329E-5</v>
      </c>
      <c r="AN87" s="17">
        <f>IF(AK87=1,AM87,AM87+AN85)</f>
        <v>0.99985571056643019</v>
      </c>
      <c r="AO87" s="5">
        <f>SUM(G87:AJ87)</f>
        <v>18.103999999999999</v>
      </c>
    </row>
    <row r="88" spans="1:41" x14ac:dyDescent="0.25">
      <c r="A88" s="1" t="s">
        <v>121</v>
      </c>
      <c r="B88" s="1" t="s">
        <v>7</v>
      </c>
      <c r="C88" s="1" t="s">
        <v>8</v>
      </c>
      <c r="D88" s="1" t="s">
        <v>213</v>
      </c>
      <c r="E88" s="34" t="s">
        <v>47</v>
      </c>
      <c r="F88" s="1" t="s">
        <v>11</v>
      </c>
      <c r="V88" s="5">
        <v>-1</v>
      </c>
      <c r="W88" s="5">
        <v>-1</v>
      </c>
      <c r="X88" s="5">
        <v>-1</v>
      </c>
      <c r="Y88" s="5">
        <v>-1</v>
      </c>
      <c r="Z88" s="5">
        <v>-1</v>
      </c>
      <c r="AA88" s="5">
        <v>-1</v>
      </c>
      <c r="AH88" s="5">
        <v>-1</v>
      </c>
      <c r="AI88" s="5" t="s">
        <v>15</v>
      </c>
      <c r="AJ88" s="5" t="s">
        <v>13</v>
      </c>
      <c r="AK88" s="1">
        <v>42</v>
      </c>
    </row>
    <row r="89" spans="1:41" x14ac:dyDescent="0.25">
      <c r="A89" s="1" t="s">
        <v>121</v>
      </c>
      <c r="B89" s="1" t="s">
        <v>7</v>
      </c>
      <c r="C89" s="1" t="s">
        <v>8</v>
      </c>
      <c r="D89" s="1" t="s">
        <v>218</v>
      </c>
      <c r="E89" s="34" t="s">
        <v>46</v>
      </c>
      <c r="F89" s="1" t="s">
        <v>10</v>
      </c>
      <c r="U89" s="5">
        <v>3.2000000000000001E-2</v>
      </c>
      <c r="V89" s="5">
        <v>5.2999999999999999E-2</v>
      </c>
      <c r="X89" s="5">
        <v>0.16300000000000001</v>
      </c>
      <c r="Y89" s="5">
        <v>1.609</v>
      </c>
      <c r="Z89" s="5">
        <v>0.34399999999999997</v>
      </c>
      <c r="AA89" s="5">
        <v>1.996</v>
      </c>
      <c r="AB89" s="5">
        <v>3.1850000000000001</v>
      </c>
      <c r="AC89" s="5">
        <v>2.327</v>
      </c>
      <c r="AD89" s="5">
        <v>2.343</v>
      </c>
      <c r="AE89" s="5">
        <v>1.6319999999999999</v>
      </c>
      <c r="AF89" s="5">
        <v>0.46899999999999997</v>
      </c>
      <c r="AG89" s="5">
        <v>0.27200000000000002</v>
      </c>
      <c r="AH89" s="5">
        <v>5.1999999999999998E-2</v>
      </c>
      <c r="AI89" s="5">
        <v>6.9000000000000006E-2</v>
      </c>
      <c r="AJ89" s="5">
        <v>0.55600000000000005</v>
      </c>
      <c r="AK89" s="5">
        <v>43</v>
      </c>
      <c r="AM89" s="16">
        <f>+AO89/$AO$3</f>
        <v>1.8543447215786496E-5</v>
      </c>
      <c r="AN89" s="17">
        <f>IF(AK89=1,AM89,AM89+AN87)</f>
        <v>0.99987425401364594</v>
      </c>
      <c r="AO89" s="5">
        <f>SUM(G89:AJ89)</f>
        <v>15.102</v>
      </c>
    </row>
    <row r="90" spans="1:41" x14ac:dyDescent="0.25">
      <c r="A90" s="1" t="s">
        <v>121</v>
      </c>
      <c r="B90" s="1" t="s">
        <v>7</v>
      </c>
      <c r="C90" s="1" t="s">
        <v>8</v>
      </c>
      <c r="D90" s="1" t="s">
        <v>218</v>
      </c>
      <c r="E90" s="34" t="s">
        <v>46</v>
      </c>
      <c r="F90" s="1" t="s">
        <v>11</v>
      </c>
      <c r="U90" s="5" t="s">
        <v>15</v>
      </c>
      <c r="V90" s="5">
        <v>-1</v>
      </c>
      <c r="X90" s="5" t="s">
        <v>15</v>
      </c>
      <c r="Y90" s="5">
        <v>-1</v>
      </c>
      <c r="Z90" s="5" t="s">
        <v>15</v>
      </c>
      <c r="AA90" s="5" t="s">
        <v>15</v>
      </c>
      <c r="AB90" s="5" t="s">
        <v>15</v>
      </c>
      <c r="AC90" s="5" t="s">
        <v>15</v>
      </c>
      <c r="AD90" s="5" t="s">
        <v>15</v>
      </c>
      <c r="AE90" s="5" t="s">
        <v>15</v>
      </c>
      <c r="AF90" s="5" t="s">
        <v>15</v>
      </c>
      <c r="AG90" s="5">
        <v>-1</v>
      </c>
      <c r="AH90" s="5" t="s">
        <v>15</v>
      </c>
      <c r="AI90" s="5" t="s">
        <v>15</v>
      </c>
      <c r="AJ90" s="5" t="s">
        <v>15</v>
      </c>
      <c r="AK90" s="1">
        <v>43</v>
      </c>
    </row>
    <row r="91" spans="1:41" x14ac:dyDescent="0.25">
      <c r="A91" s="1" t="s">
        <v>121</v>
      </c>
      <c r="B91" s="1" t="s">
        <v>7</v>
      </c>
      <c r="C91" s="1" t="s">
        <v>8</v>
      </c>
      <c r="D91" s="1" t="s">
        <v>218</v>
      </c>
      <c r="E91" s="34" t="s">
        <v>47</v>
      </c>
      <c r="F91" s="1" t="s">
        <v>10</v>
      </c>
      <c r="S91" s="5">
        <v>0.32800000000000001</v>
      </c>
      <c r="T91" s="5">
        <v>0.73</v>
      </c>
      <c r="U91" s="5">
        <v>2.1640000000000001</v>
      </c>
      <c r="V91" s="5">
        <v>1.2789999999999999</v>
      </c>
      <c r="W91" s="5">
        <v>1.4670000000000001</v>
      </c>
      <c r="X91" s="5">
        <v>2.6040000000000001</v>
      </c>
      <c r="Y91" s="5">
        <v>1.389</v>
      </c>
      <c r="Z91" s="5">
        <v>0.26300000000000001</v>
      </c>
      <c r="AA91" s="5">
        <v>0.72</v>
      </c>
      <c r="AB91" s="5">
        <v>0.44</v>
      </c>
      <c r="AD91" s="5">
        <v>4.9000000000000002E-2</v>
      </c>
      <c r="AK91" s="5">
        <v>44</v>
      </c>
      <c r="AM91" s="16">
        <f>+AO91/$AO$3</f>
        <v>1.4038354656210236E-5</v>
      </c>
      <c r="AN91" s="17">
        <f>IF(AK91=1,AM91,AM91+AN89)</f>
        <v>0.99988829236830212</v>
      </c>
      <c r="AO91" s="5">
        <f>SUM(G91:AJ91)</f>
        <v>11.432999999999998</v>
      </c>
    </row>
    <row r="92" spans="1:41" x14ac:dyDescent="0.25">
      <c r="A92" s="1" t="s">
        <v>121</v>
      </c>
      <c r="B92" s="1" t="s">
        <v>7</v>
      </c>
      <c r="C92" s="1" t="s">
        <v>8</v>
      </c>
      <c r="D92" s="1" t="s">
        <v>218</v>
      </c>
      <c r="E92" s="34" t="s">
        <v>47</v>
      </c>
      <c r="F92" s="1" t="s">
        <v>11</v>
      </c>
      <c r="S92" s="5" t="s">
        <v>15</v>
      </c>
      <c r="T92" s="5" t="s">
        <v>15</v>
      </c>
      <c r="U92" s="5" t="s">
        <v>15</v>
      </c>
      <c r="V92" s="5">
        <v>-1</v>
      </c>
      <c r="W92" s="5" t="s">
        <v>15</v>
      </c>
      <c r="X92" s="5" t="s">
        <v>15</v>
      </c>
      <c r="Y92" s="5">
        <v>-1</v>
      </c>
      <c r="Z92" s="5" t="s">
        <v>15</v>
      </c>
      <c r="AA92" s="5" t="s">
        <v>15</v>
      </c>
      <c r="AB92" s="5" t="s">
        <v>15</v>
      </c>
      <c r="AD92" s="5" t="s">
        <v>15</v>
      </c>
      <c r="AK92" s="1">
        <v>44</v>
      </c>
    </row>
    <row r="93" spans="1:41" x14ac:dyDescent="0.25">
      <c r="A93" s="1" t="s">
        <v>121</v>
      </c>
      <c r="B93" s="1" t="s">
        <v>7</v>
      </c>
      <c r="C93" s="1" t="s">
        <v>8</v>
      </c>
      <c r="D93" s="1" t="s">
        <v>43</v>
      </c>
      <c r="E93" s="34" t="s">
        <v>33</v>
      </c>
      <c r="F93" s="1" t="s">
        <v>10</v>
      </c>
      <c r="AC93" s="5">
        <v>1.841</v>
      </c>
      <c r="AD93" s="5">
        <v>1.415</v>
      </c>
      <c r="AE93" s="5">
        <v>1.976</v>
      </c>
      <c r="AF93" s="5">
        <v>1.57</v>
      </c>
      <c r="AG93" s="5">
        <v>0.82299999999999995</v>
      </c>
      <c r="AH93" s="5">
        <v>1.04</v>
      </c>
      <c r="AI93" s="5">
        <v>0.84799999999999998</v>
      </c>
      <c r="AJ93" s="5">
        <v>0.71599999999999997</v>
      </c>
      <c r="AK93" s="5">
        <v>45</v>
      </c>
      <c r="AM93" s="16">
        <f>+AO93/$AO$3</f>
        <v>1.255998686069925E-5</v>
      </c>
      <c r="AN93" s="17">
        <f>IF(AK93=1,AM93,AM93+AN91)</f>
        <v>0.99990085235516279</v>
      </c>
      <c r="AO93" s="5">
        <f>SUM(G93:AJ93)</f>
        <v>10.228999999999999</v>
      </c>
    </row>
    <row r="94" spans="1:41" x14ac:dyDescent="0.25">
      <c r="A94" s="1" t="s">
        <v>121</v>
      </c>
      <c r="B94" s="1" t="s">
        <v>7</v>
      </c>
      <c r="C94" s="1" t="s">
        <v>8</v>
      </c>
      <c r="D94" s="1" t="s">
        <v>43</v>
      </c>
      <c r="E94" s="34" t="s">
        <v>33</v>
      </c>
      <c r="F94" s="1" t="s">
        <v>11</v>
      </c>
      <c r="AC94" s="5">
        <v>-1</v>
      </c>
      <c r="AD94" s="5">
        <v>-1</v>
      </c>
      <c r="AE94" s="5">
        <v>-1</v>
      </c>
      <c r="AF94" s="5">
        <v>-1</v>
      </c>
      <c r="AG94" s="5">
        <v>-1</v>
      </c>
      <c r="AH94" s="5">
        <v>-1</v>
      </c>
      <c r="AI94" s="5">
        <v>-1</v>
      </c>
      <c r="AJ94" s="5">
        <v>-1</v>
      </c>
      <c r="AK94" s="1">
        <v>45</v>
      </c>
    </row>
    <row r="95" spans="1:41" x14ac:dyDescent="0.25">
      <c r="A95" s="1" t="s">
        <v>121</v>
      </c>
      <c r="B95" s="1" t="s">
        <v>7</v>
      </c>
      <c r="C95" s="1" t="s">
        <v>8</v>
      </c>
      <c r="D95" s="1" t="s">
        <v>217</v>
      </c>
      <c r="E95" s="34" t="s">
        <v>33</v>
      </c>
      <c r="F95" s="1" t="s">
        <v>10</v>
      </c>
      <c r="K95" s="5">
        <v>1.6950000000000001</v>
      </c>
      <c r="M95" s="5">
        <v>0.27600000000000002</v>
      </c>
      <c r="AE95" s="5">
        <v>2.3490000000000002</v>
      </c>
      <c r="AF95" s="5">
        <v>3.919</v>
      </c>
      <c r="AI95" s="5">
        <v>0.19</v>
      </c>
      <c r="AJ95" s="5">
        <v>1.462</v>
      </c>
      <c r="AK95" s="5">
        <v>46</v>
      </c>
      <c r="AM95" s="16">
        <f>+AO95/$AO$3</f>
        <v>1.2144963343354804E-5</v>
      </c>
      <c r="AN95" s="17">
        <f>IF(AK95=1,AM95,AM95+AN93)</f>
        <v>0.99991299731850614</v>
      </c>
      <c r="AO95" s="5">
        <f>SUM(G95:AJ95)</f>
        <v>9.891</v>
      </c>
    </row>
    <row r="96" spans="1:41" x14ac:dyDescent="0.25">
      <c r="A96" s="1" t="s">
        <v>121</v>
      </c>
      <c r="B96" s="1" t="s">
        <v>7</v>
      </c>
      <c r="C96" s="1" t="s">
        <v>8</v>
      </c>
      <c r="D96" s="1" t="s">
        <v>217</v>
      </c>
      <c r="E96" s="34" t="s">
        <v>33</v>
      </c>
      <c r="F96" s="1" t="s">
        <v>11</v>
      </c>
      <c r="K96" s="5" t="s">
        <v>24</v>
      </c>
      <c r="M96" s="5" t="s">
        <v>24</v>
      </c>
      <c r="AE96" s="5">
        <v>-1</v>
      </c>
      <c r="AF96" s="5">
        <v>-1</v>
      </c>
      <c r="AI96" s="5">
        <v>-1</v>
      </c>
      <c r="AJ96" s="5">
        <v>-1</v>
      </c>
      <c r="AK96" s="1">
        <v>46</v>
      </c>
    </row>
    <row r="97" spans="1:41" x14ac:dyDescent="0.25">
      <c r="A97" s="1" t="s">
        <v>121</v>
      </c>
      <c r="B97" s="1" t="s">
        <v>7</v>
      </c>
      <c r="C97" s="1" t="s">
        <v>8</v>
      </c>
      <c r="D97" s="1" t="s">
        <v>218</v>
      </c>
      <c r="E97" s="34" t="s">
        <v>16</v>
      </c>
      <c r="F97" s="1" t="s">
        <v>10</v>
      </c>
      <c r="S97" s="5">
        <v>2.3E-2</v>
      </c>
      <c r="T97" s="5">
        <v>0.91800000000000004</v>
      </c>
      <c r="U97" s="5">
        <v>8.6999999999999994E-2</v>
      </c>
      <c r="V97" s="5">
        <v>7.4999999999999997E-2</v>
      </c>
      <c r="W97" s="5">
        <v>0.05</v>
      </c>
      <c r="X97" s="5">
        <v>0.34799999999999998</v>
      </c>
      <c r="Y97" s="5">
        <v>0.18</v>
      </c>
      <c r="Z97" s="5">
        <v>1.167</v>
      </c>
      <c r="AA97" s="5">
        <v>0.33100000000000002</v>
      </c>
      <c r="AB97" s="5">
        <v>0.42</v>
      </c>
      <c r="AC97" s="5">
        <v>0.42699999999999999</v>
      </c>
      <c r="AD97" s="5">
        <v>1.806</v>
      </c>
      <c r="AE97" s="5">
        <v>1.4610000000000001</v>
      </c>
      <c r="AF97" s="5">
        <v>0.249</v>
      </c>
      <c r="AG97" s="5">
        <v>0.61599999999999999</v>
      </c>
      <c r="AH97" s="5">
        <v>0.69899999999999995</v>
      </c>
      <c r="AI97" s="5">
        <v>0.27</v>
      </c>
      <c r="AJ97" s="5">
        <v>9.1999999999999998E-2</v>
      </c>
      <c r="AK97" s="5">
        <v>47</v>
      </c>
      <c r="AM97" s="16">
        <f>+AO97/$AO$3</f>
        <v>1.1319827829581228E-5</v>
      </c>
      <c r="AN97" s="17">
        <f>IF(AK97=1,AM97,AM97+AN95)</f>
        <v>0.99992431714633567</v>
      </c>
      <c r="AO97" s="5">
        <f>SUM(G97:AJ97)</f>
        <v>9.2189999999999994</v>
      </c>
    </row>
    <row r="98" spans="1:41" x14ac:dyDescent="0.25">
      <c r="A98" s="1" t="s">
        <v>121</v>
      </c>
      <c r="B98" s="1" t="s">
        <v>7</v>
      </c>
      <c r="C98" s="1" t="s">
        <v>8</v>
      </c>
      <c r="D98" s="1" t="s">
        <v>218</v>
      </c>
      <c r="E98" s="34" t="s">
        <v>16</v>
      </c>
      <c r="F98" s="1" t="s">
        <v>11</v>
      </c>
      <c r="S98" s="5" t="s">
        <v>15</v>
      </c>
      <c r="T98" s="5" t="s">
        <v>15</v>
      </c>
      <c r="U98" s="5" t="s">
        <v>15</v>
      </c>
      <c r="V98" s="5">
        <v>-1</v>
      </c>
      <c r="W98" s="5" t="s">
        <v>15</v>
      </c>
      <c r="X98" s="5" t="s">
        <v>15</v>
      </c>
      <c r="Y98" s="5">
        <v>-1</v>
      </c>
      <c r="Z98" s="5" t="s">
        <v>15</v>
      </c>
      <c r="AA98" s="5" t="s">
        <v>15</v>
      </c>
      <c r="AB98" s="5" t="s">
        <v>15</v>
      </c>
      <c r="AC98" s="5" t="s">
        <v>15</v>
      </c>
      <c r="AD98" s="5" t="s">
        <v>13</v>
      </c>
      <c r="AE98" s="5" t="s">
        <v>15</v>
      </c>
      <c r="AF98" s="5" t="s">
        <v>15</v>
      </c>
      <c r="AG98" s="5">
        <v>-1</v>
      </c>
      <c r="AH98" s="5" t="s">
        <v>15</v>
      </c>
      <c r="AI98" s="5" t="s">
        <v>15</v>
      </c>
      <c r="AJ98" s="5" t="s">
        <v>15</v>
      </c>
      <c r="AK98" s="1">
        <v>47</v>
      </c>
    </row>
    <row r="99" spans="1:41" x14ac:dyDescent="0.25">
      <c r="A99" s="1" t="s">
        <v>121</v>
      </c>
      <c r="B99" s="1" t="s">
        <v>7</v>
      </c>
      <c r="C99" s="1" t="s">
        <v>8</v>
      </c>
      <c r="D99" s="1" t="s">
        <v>213</v>
      </c>
      <c r="E99" s="34" t="s">
        <v>33</v>
      </c>
      <c r="F99" s="1" t="s">
        <v>10</v>
      </c>
      <c r="W99" s="5">
        <v>0.28599999999999998</v>
      </c>
      <c r="X99" s="5">
        <v>5.8000000000000003E-2</v>
      </c>
      <c r="Y99" s="5">
        <v>2.4460000000000002</v>
      </c>
      <c r="Z99" s="5">
        <v>2.5000000000000001E-2</v>
      </c>
      <c r="AA99" s="5">
        <v>0.625</v>
      </c>
      <c r="AB99" s="5">
        <v>1.032</v>
      </c>
      <c r="AC99" s="5">
        <v>2.3E-2</v>
      </c>
      <c r="AD99" s="5">
        <v>0.12</v>
      </c>
      <c r="AE99" s="5">
        <v>0.33500000000000002</v>
      </c>
      <c r="AF99" s="5">
        <v>0.219</v>
      </c>
      <c r="AG99" s="5">
        <v>0.77800000000000002</v>
      </c>
      <c r="AH99" s="5">
        <v>0.74399999999999999</v>
      </c>
      <c r="AI99" s="5">
        <v>1.619</v>
      </c>
      <c r="AJ99" s="5">
        <v>0.377</v>
      </c>
      <c r="AK99" s="5">
        <v>48</v>
      </c>
      <c r="AM99" s="16">
        <f>+AO99/$AO$3</f>
        <v>1.0666595547843814E-5</v>
      </c>
      <c r="AN99" s="17">
        <f>IF(AK99=1,AM99,AM99+AN97)</f>
        <v>0.9999349837418835</v>
      </c>
      <c r="AO99" s="5">
        <f>SUM(G99:AJ99)</f>
        <v>8.6869999999999994</v>
      </c>
    </row>
    <row r="100" spans="1:41" x14ac:dyDescent="0.25">
      <c r="A100" s="1" t="s">
        <v>121</v>
      </c>
      <c r="B100" s="1" t="s">
        <v>7</v>
      </c>
      <c r="C100" s="1" t="s">
        <v>8</v>
      </c>
      <c r="D100" s="1" t="s">
        <v>213</v>
      </c>
      <c r="E100" s="34" t="s">
        <v>33</v>
      </c>
      <c r="F100" s="1" t="s">
        <v>11</v>
      </c>
      <c r="W100" s="5">
        <v>-1</v>
      </c>
      <c r="X100" s="5">
        <v>-1</v>
      </c>
      <c r="Y100" s="5">
        <v>-1</v>
      </c>
      <c r="Z100" s="5">
        <v>-1</v>
      </c>
      <c r="AA100" s="5">
        <v>-1</v>
      </c>
      <c r="AB100" s="5">
        <v>-1</v>
      </c>
      <c r="AC100" s="5">
        <v>-1</v>
      </c>
      <c r="AD100" s="5">
        <v>-1</v>
      </c>
      <c r="AE100" s="5" t="s">
        <v>15</v>
      </c>
      <c r="AF100" s="5">
        <v>-1</v>
      </c>
      <c r="AG100" s="5" t="s">
        <v>15</v>
      </c>
      <c r="AH100" s="5">
        <v>-1</v>
      </c>
      <c r="AI100" s="5" t="s">
        <v>13</v>
      </c>
      <c r="AJ100" s="5" t="s">
        <v>15</v>
      </c>
      <c r="AK100" s="1">
        <v>48</v>
      </c>
    </row>
    <row r="101" spans="1:41" x14ac:dyDescent="0.25">
      <c r="A101" s="1" t="s">
        <v>121</v>
      </c>
      <c r="B101" s="1" t="s">
        <v>7</v>
      </c>
      <c r="C101" s="1" t="s">
        <v>8</v>
      </c>
      <c r="D101" s="1" t="s">
        <v>71</v>
      </c>
      <c r="E101" s="34" t="s">
        <v>33</v>
      </c>
      <c r="F101" s="1" t="s">
        <v>10</v>
      </c>
      <c r="AD101" s="5">
        <v>2.85</v>
      </c>
      <c r="AE101" s="5">
        <v>4.3</v>
      </c>
      <c r="AF101" s="5">
        <v>1.45</v>
      </c>
      <c r="AK101" s="5">
        <v>49</v>
      </c>
      <c r="AM101" s="16">
        <f>+AO101/$AO$3</f>
        <v>1.0559769967935628E-5</v>
      </c>
      <c r="AN101" s="17">
        <f>IF(AK101=1,AM101,AM101+AN99)</f>
        <v>0.99994554351185139</v>
      </c>
      <c r="AO101" s="5">
        <f>SUM(G101:AJ101)</f>
        <v>8.6</v>
      </c>
    </row>
    <row r="102" spans="1:41" x14ac:dyDescent="0.25">
      <c r="A102" s="1" t="s">
        <v>121</v>
      </c>
      <c r="B102" s="1" t="s">
        <v>7</v>
      </c>
      <c r="C102" s="1" t="s">
        <v>8</v>
      </c>
      <c r="D102" s="1" t="s">
        <v>71</v>
      </c>
      <c r="E102" s="34" t="s">
        <v>33</v>
      </c>
      <c r="F102" s="1" t="s">
        <v>11</v>
      </c>
      <c r="AD102" s="5" t="s">
        <v>15</v>
      </c>
      <c r="AE102" s="5">
        <v>-1</v>
      </c>
      <c r="AF102" s="5">
        <v>-1</v>
      </c>
      <c r="AK102" s="1">
        <v>49</v>
      </c>
    </row>
    <row r="103" spans="1:41" x14ac:dyDescent="0.25">
      <c r="A103" s="1" t="s">
        <v>121</v>
      </c>
      <c r="B103" s="1" t="s">
        <v>7</v>
      </c>
      <c r="C103" s="1" t="s">
        <v>8</v>
      </c>
      <c r="D103" s="1" t="s">
        <v>217</v>
      </c>
      <c r="E103" s="34" t="s">
        <v>32</v>
      </c>
      <c r="F103" s="1" t="s">
        <v>10</v>
      </c>
      <c r="K103" s="5">
        <v>0.25700000000000001</v>
      </c>
      <c r="O103" s="5">
        <v>0.41</v>
      </c>
      <c r="P103" s="5">
        <v>0.06</v>
      </c>
      <c r="Q103" s="5">
        <v>0.04</v>
      </c>
      <c r="R103" s="5">
        <v>1.27</v>
      </c>
      <c r="S103" s="5">
        <v>4.7E-2</v>
      </c>
      <c r="T103" s="5">
        <v>4.3999999999999997E-2</v>
      </c>
      <c r="U103" s="5">
        <v>0.26</v>
      </c>
      <c r="V103" s="5">
        <v>0.69299999999999995</v>
      </c>
      <c r="W103" s="5">
        <v>1.4770000000000001</v>
      </c>
      <c r="X103" s="5">
        <v>0.59299999999999997</v>
      </c>
      <c r="Y103" s="5">
        <v>1.8720000000000001</v>
      </c>
      <c r="Z103" s="5">
        <v>0.97099999999999997</v>
      </c>
      <c r="AK103" s="5">
        <v>50</v>
      </c>
      <c r="AM103" s="16">
        <f>+AO103/$AO$3</f>
        <v>9.8156745492648153E-6</v>
      </c>
      <c r="AN103" s="17">
        <f>IF(AK103=1,AM103,AM103+AN101)</f>
        <v>0.99995535918640066</v>
      </c>
      <c r="AO103" s="5">
        <f>SUM(G103:AJ103)</f>
        <v>7.9939999999999998</v>
      </c>
    </row>
    <row r="104" spans="1:41" x14ac:dyDescent="0.25">
      <c r="A104" s="1" t="s">
        <v>121</v>
      </c>
      <c r="B104" s="1" t="s">
        <v>7</v>
      </c>
      <c r="C104" s="1" t="s">
        <v>8</v>
      </c>
      <c r="D104" s="1" t="s">
        <v>217</v>
      </c>
      <c r="E104" s="34" t="s">
        <v>32</v>
      </c>
      <c r="F104" s="1" t="s">
        <v>11</v>
      </c>
      <c r="K104" s="5">
        <v>-1</v>
      </c>
      <c r="O104" s="5">
        <v>-1</v>
      </c>
      <c r="P104" s="5">
        <v>-1</v>
      </c>
      <c r="Q104" s="5">
        <v>-1</v>
      </c>
      <c r="R104" s="5">
        <v>-1</v>
      </c>
      <c r="S104" s="5">
        <v>-1</v>
      </c>
      <c r="T104" s="5">
        <v>-1</v>
      </c>
      <c r="U104" s="5">
        <v>-1</v>
      </c>
      <c r="V104" s="5">
        <v>-1</v>
      </c>
      <c r="W104" s="5">
        <v>-1</v>
      </c>
      <c r="X104" s="5">
        <v>-1</v>
      </c>
      <c r="Y104" s="5">
        <v>-1</v>
      </c>
      <c r="Z104" s="5">
        <v>-1</v>
      </c>
      <c r="AK104" s="1">
        <v>50</v>
      </c>
    </row>
    <row r="105" spans="1:41" x14ac:dyDescent="0.25">
      <c r="A105" s="1" t="s">
        <v>121</v>
      </c>
      <c r="B105" s="1" t="s">
        <v>7</v>
      </c>
      <c r="C105" s="1" t="s">
        <v>8</v>
      </c>
      <c r="D105" s="1" t="s">
        <v>215</v>
      </c>
      <c r="E105" s="34" t="s">
        <v>16</v>
      </c>
      <c r="F105" s="1" t="s">
        <v>10</v>
      </c>
      <c r="AF105" s="5">
        <v>2.2749999999999999</v>
      </c>
      <c r="AG105" s="5">
        <v>1.1870000000000001</v>
      </c>
      <c r="AH105" s="5">
        <v>1.764</v>
      </c>
      <c r="AI105" s="5">
        <v>1.5589999999999999</v>
      </c>
      <c r="AJ105" s="5">
        <v>1.05</v>
      </c>
      <c r="AK105" s="5">
        <v>51</v>
      </c>
      <c r="AM105" s="16">
        <f>+AO105/$AO$3</f>
        <v>9.6204415928808901E-6</v>
      </c>
      <c r="AN105" s="17">
        <f>IF(AK105=1,AM105,AM105+AN103)</f>
        <v>0.99996497962799358</v>
      </c>
      <c r="AO105" s="5">
        <f>SUM(G105:AJ105)</f>
        <v>7.835</v>
      </c>
    </row>
    <row r="106" spans="1:41" x14ac:dyDescent="0.25">
      <c r="A106" s="1" t="s">
        <v>121</v>
      </c>
      <c r="B106" s="1" t="s">
        <v>7</v>
      </c>
      <c r="C106" s="1" t="s">
        <v>8</v>
      </c>
      <c r="D106" s="1" t="s">
        <v>215</v>
      </c>
      <c r="E106" s="34" t="s">
        <v>16</v>
      </c>
      <c r="F106" s="1" t="s">
        <v>11</v>
      </c>
      <c r="AF106" s="5" t="s">
        <v>15</v>
      </c>
      <c r="AG106" s="5" t="s">
        <v>15</v>
      </c>
      <c r="AH106" s="5" t="s">
        <v>15</v>
      </c>
      <c r="AI106" s="5" t="s">
        <v>15</v>
      </c>
      <c r="AJ106" s="5" t="s">
        <v>15</v>
      </c>
      <c r="AK106" s="1">
        <v>51</v>
      </c>
    </row>
    <row r="107" spans="1:41" x14ac:dyDescent="0.25">
      <c r="A107" s="1" t="s">
        <v>121</v>
      </c>
      <c r="B107" s="1" t="s">
        <v>7</v>
      </c>
      <c r="C107" s="1" t="s">
        <v>8</v>
      </c>
      <c r="D107" s="1" t="s">
        <v>215</v>
      </c>
      <c r="E107" s="34" t="s">
        <v>9</v>
      </c>
      <c r="F107" s="1" t="s">
        <v>10</v>
      </c>
      <c r="AA107" s="5">
        <v>5.2999999999999999E-2</v>
      </c>
      <c r="AG107" s="5">
        <v>5.085</v>
      </c>
      <c r="AK107" s="5">
        <v>52</v>
      </c>
      <c r="AM107" s="16">
        <f>+AO107/$AO$3</f>
        <v>6.3088486157271231E-6</v>
      </c>
      <c r="AN107" s="17">
        <f>IF(AK107=1,AM107,AM107+AN105)</f>
        <v>0.99997128847660932</v>
      </c>
      <c r="AO107" s="5">
        <f>SUM(G107:AJ107)</f>
        <v>5.1379999999999999</v>
      </c>
    </row>
    <row r="108" spans="1:41" x14ac:dyDescent="0.25">
      <c r="A108" s="1" t="s">
        <v>121</v>
      </c>
      <c r="B108" s="1" t="s">
        <v>7</v>
      </c>
      <c r="C108" s="1" t="s">
        <v>8</v>
      </c>
      <c r="D108" s="1" t="s">
        <v>215</v>
      </c>
      <c r="E108" s="34" t="s">
        <v>9</v>
      </c>
      <c r="F108" s="1" t="s">
        <v>11</v>
      </c>
      <c r="AA108" s="5" t="s">
        <v>15</v>
      </c>
      <c r="AG108" s="5" t="s">
        <v>15</v>
      </c>
      <c r="AK108" s="1">
        <v>52</v>
      </c>
    </row>
    <row r="109" spans="1:41" x14ac:dyDescent="0.25">
      <c r="A109" s="1" t="s">
        <v>121</v>
      </c>
      <c r="B109" s="1" t="s">
        <v>7</v>
      </c>
      <c r="C109" s="1" t="s">
        <v>8</v>
      </c>
      <c r="D109" s="1" t="s">
        <v>214</v>
      </c>
      <c r="E109" s="34" t="s">
        <v>32</v>
      </c>
      <c r="F109" s="1" t="s">
        <v>10</v>
      </c>
      <c r="X109" s="5">
        <v>0.44800000000000001</v>
      </c>
      <c r="Y109" s="5">
        <v>0.85899999999999999</v>
      </c>
      <c r="Z109" s="5">
        <v>1.617</v>
      </c>
      <c r="AA109" s="5">
        <v>0.89700000000000002</v>
      </c>
      <c r="AK109" s="5">
        <v>53</v>
      </c>
      <c r="AM109" s="16">
        <f>+AO109/$AO$3</f>
        <v>4.6917303543583764E-6</v>
      </c>
      <c r="AN109" s="17">
        <f>IF(AK109=1,AM109,AM109+AN107)</f>
        <v>0.99997598020696365</v>
      </c>
      <c r="AO109" s="5">
        <f>SUM(G109:AJ109)</f>
        <v>3.8209999999999997</v>
      </c>
    </row>
    <row r="110" spans="1:41" x14ac:dyDescent="0.25">
      <c r="A110" s="1" t="s">
        <v>121</v>
      </c>
      <c r="B110" s="1" t="s">
        <v>7</v>
      </c>
      <c r="C110" s="1" t="s">
        <v>8</v>
      </c>
      <c r="D110" s="1" t="s">
        <v>214</v>
      </c>
      <c r="E110" s="34" t="s">
        <v>32</v>
      </c>
      <c r="F110" s="1" t="s">
        <v>11</v>
      </c>
      <c r="X110" s="5">
        <v>-1</v>
      </c>
      <c r="Y110" s="5">
        <v>-1</v>
      </c>
      <c r="Z110" s="5">
        <v>-1</v>
      </c>
      <c r="AA110" s="5">
        <v>-1</v>
      </c>
      <c r="AK110" s="1">
        <v>53</v>
      </c>
    </row>
    <row r="111" spans="1:41" x14ac:dyDescent="0.25">
      <c r="A111" s="1" t="s">
        <v>121</v>
      </c>
      <c r="B111" s="1" t="s">
        <v>7</v>
      </c>
      <c r="C111" s="1" t="s">
        <v>8</v>
      </c>
      <c r="D111" s="1" t="s">
        <v>215</v>
      </c>
      <c r="E111" s="34" t="s">
        <v>47</v>
      </c>
      <c r="F111" s="1" t="s">
        <v>10</v>
      </c>
      <c r="L111" s="5">
        <v>0.40100000000000002</v>
      </c>
      <c r="AG111" s="5">
        <v>0.752</v>
      </c>
      <c r="AH111" s="5">
        <v>0.26400000000000001</v>
      </c>
      <c r="AI111" s="5">
        <v>1.3</v>
      </c>
      <c r="AJ111" s="5">
        <v>1.077</v>
      </c>
      <c r="AK111" s="5">
        <v>54</v>
      </c>
      <c r="AM111" s="16">
        <f>+AO111/$AO$3</f>
        <v>4.6585775881799744E-6</v>
      </c>
      <c r="AN111" s="17">
        <f>IF(AK111=1,AM111,AM111+AN109)</f>
        <v>0.99998063878455179</v>
      </c>
      <c r="AO111" s="5">
        <f>SUM(G111:AJ111)</f>
        <v>3.794</v>
      </c>
    </row>
    <row r="112" spans="1:41" x14ac:dyDescent="0.25">
      <c r="A112" s="1" t="s">
        <v>121</v>
      </c>
      <c r="B112" s="1" t="s">
        <v>7</v>
      </c>
      <c r="C112" s="1" t="s">
        <v>8</v>
      </c>
      <c r="D112" s="1" t="s">
        <v>215</v>
      </c>
      <c r="E112" s="34" t="s">
        <v>47</v>
      </c>
      <c r="F112" s="1" t="s">
        <v>11</v>
      </c>
      <c r="L112" s="5">
        <v>-1</v>
      </c>
      <c r="AG112" s="5" t="s">
        <v>15</v>
      </c>
      <c r="AH112" s="5" t="s">
        <v>15</v>
      </c>
      <c r="AI112" s="5" t="s">
        <v>15</v>
      </c>
      <c r="AJ112" s="5" t="s">
        <v>15</v>
      </c>
      <c r="AK112" s="1">
        <v>54</v>
      </c>
    </row>
    <row r="113" spans="1:41" x14ac:dyDescent="0.25">
      <c r="A113" s="1" t="s">
        <v>121</v>
      </c>
      <c r="B113" s="1" t="s">
        <v>7</v>
      </c>
      <c r="C113" s="1" t="s">
        <v>8</v>
      </c>
      <c r="D113" s="1" t="s">
        <v>213</v>
      </c>
      <c r="E113" s="34" t="s">
        <v>28</v>
      </c>
      <c r="F113" s="1" t="s">
        <v>10</v>
      </c>
      <c r="W113" s="5">
        <v>1.4E-2</v>
      </c>
      <c r="X113" s="5">
        <v>0.218</v>
      </c>
      <c r="Y113" s="5">
        <v>0.17199999999999999</v>
      </c>
      <c r="Z113" s="5">
        <v>0.16500000000000001</v>
      </c>
      <c r="AC113" s="5">
        <v>0.317</v>
      </c>
      <c r="AD113" s="5">
        <v>0.64900000000000002</v>
      </c>
      <c r="AE113" s="5">
        <v>0.40200000000000002</v>
      </c>
      <c r="AF113" s="5">
        <v>0.29899999999999999</v>
      </c>
      <c r="AG113" s="5">
        <v>0.46200000000000002</v>
      </c>
      <c r="AH113" s="5">
        <v>0.20300000000000001</v>
      </c>
      <c r="AI113" s="5">
        <v>0.16600000000000001</v>
      </c>
      <c r="AJ113" s="5">
        <v>0.35399999999999998</v>
      </c>
      <c r="AK113" s="5">
        <v>55</v>
      </c>
      <c r="AM113" s="16">
        <f>+AO113/$AO$3</f>
        <v>4.2005782628264875E-6</v>
      </c>
      <c r="AN113" s="17">
        <f>IF(AK113=1,AM113,AM113+AN111)</f>
        <v>0.99998483936281457</v>
      </c>
      <c r="AO113" s="5">
        <f>SUM(G113:AJ113)</f>
        <v>3.4210000000000003</v>
      </c>
    </row>
    <row r="114" spans="1:41" x14ac:dyDescent="0.25">
      <c r="A114" s="1" t="s">
        <v>121</v>
      </c>
      <c r="B114" s="1" t="s">
        <v>7</v>
      </c>
      <c r="C114" s="1" t="s">
        <v>8</v>
      </c>
      <c r="D114" s="1" t="s">
        <v>213</v>
      </c>
      <c r="E114" s="34" t="s">
        <v>28</v>
      </c>
      <c r="F114" s="1" t="s">
        <v>11</v>
      </c>
      <c r="W114" s="5">
        <v>-1</v>
      </c>
      <c r="X114" s="5">
        <v>-1</v>
      </c>
      <c r="Y114" s="5">
        <v>-1</v>
      </c>
      <c r="Z114" s="5">
        <v>-1</v>
      </c>
      <c r="AC114" s="5">
        <v>-1</v>
      </c>
      <c r="AD114" s="5">
        <v>-1</v>
      </c>
      <c r="AE114" s="5" t="s">
        <v>15</v>
      </c>
      <c r="AF114" s="5">
        <v>-1</v>
      </c>
      <c r="AG114" s="5" t="s">
        <v>15</v>
      </c>
      <c r="AH114" s="5">
        <v>-1</v>
      </c>
      <c r="AI114" s="5" t="s">
        <v>13</v>
      </c>
      <c r="AJ114" s="5" t="s">
        <v>15</v>
      </c>
      <c r="AK114" s="1">
        <v>55</v>
      </c>
    </row>
    <row r="115" spans="1:41" x14ac:dyDescent="0.25">
      <c r="A115" s="1" t="s">
        <v>121</v>
      </c>
      <c r="B115" s="1" t="s">
        <v>7</v>
      </c>
      <c r="C115" s="1" t="s">
        <v>8</v>
      </c>
      <c r="D115" s="1" t="s">
        <v>153</v>
      </c>
      <c r="E115" s="34" t="s">
        <v>21</v>
      </c>
      <c r="F115" s="1" t="s">
        <v>10</v>
      </c>
      <c r="N115" s="5">
        <v>2.6</v>
      </c>
      <c r="AK115" s="5">
        <v>56</v>
      </c>
      <c r="AM115" s="16">
        <f>+AO115/$AO$3</f>
        <v>3.1924885949572834E-6</v>
      </c>
      <c r="AN115" s="17">
        <f>IF(AK115=1,AM115,AM115+AN113)</f>
        <v>0.9999880318514095</v>
      </c>
      <c r="AO115" s="5">
        <f>SUM(G115:AJ115)</f>
        <v>2.6</v>
      </c>
    </row>
    <row r="116" spans="1:41" x14ac:dyDescent="0.25">
      <c r="A116" s="1" t="s">
        <v>121</v>
      </c>
      <c r="B116" s="1" t="s">
        <v>7</v>
      </c>
      <c r="C116" s="1" t="s">
        <v>8</v>
      </c>
      <c r="D116" s="1" t="s">
        <v>153</v>
      </c>
      <c r="E116" s="34" t="s">
        <v>21</v>
      </c>
      <c r="F116" s="1" t="s">
        <v>11</v>
      </c>
      <c r="N116" s="5" t="s">
        <v>15</v>
      </c>
      <c r="P116" s="5" t="s">
        <v>15</v>
      </c>
      <c r="Q116" s="5" t="s">
        <v>15</v>
      </c>
      <c r="R116" s="5" t="s">
        <v>15</v>
      </c>
      <c r="S116" s="5" t="s">
        <v>15</v>
      </c>
      <c r="T116" s="5" t="s">
        <v>15</v>
      </c>
      <c r="U116" s="5" t="s">
        <v>13</v>
      </c>
      <c r="V116" s="5" t="s">
        <v>15</v>
      </c>
      <c r="W116" s="5" t="s">
        <v>15</v>
      </c>
      <c r="X116" s="5" t="s">
        <v>13</v>
      </c>
      <c r="Y116" s="5" t="s">
        <v>13</v>
      </c>
      <c r="Z116" s="5" t="s">
        <v>15</v>
      </c>
      <c r="AB116" s="5" t="s">
        <v>15</v>
      </c>
      <c r="AD116" s="5" t="s">
        <v>15</v>
      </c>
      <c r="AE116" s="5" t="s">
        <v>15</v>
      </c>
      <c r="AF116" s="5" t="s">
        <v>15</v>
      </c>
      <c r="AG116" s="5" t="s">
        <v>13</v>
      </c>
      <c r="AH116" s="5" t="s">
        <v>15</v>
      </c>
      <c r="AI116" s="5" t="s">
        <v>15</v>
      </c>
      <c r="AJ116" s="5" t="s">
        <v>15</v>
      </c>
      <c r="AK116" s="1">
        <v>56</v>
      </c>
    </row>
    <row r="117" spans="1:41" x14ac:dyDescent="0.25">
      <c r="A117" s="1" t="s">
        <v>121</v>
      </c>
      <c r="B117" s="1" t="s">
        <v>7</v>
      </c>
      <c r="C117" s="1" t="s">
        <v>8</v>
      </c>
      <c r="D117" s="1" t="s">
        <v>213</v>
      </c>
      <c r="E117" s="34" t="s">
        <v>14</v>
      </c>
      <c r="F117" s="1" t="s">
        <v>10</v>
      </c>
      <c r="W117" s="5">
        <v>3.5999999999999997E-2</v>
      </c>
      <c r="X117" s="5">
        <v>0.20599999999999999</v>
      </c>
      <c r="Y117" s="5">
        <v>0.109</v>
      </c>
      <c r="Z117" s="5">
        <v>0.1</v>
      </c>
      <c r="AA117" s="5">
        <v>1.0089999999999999</v>
      </c>
      <c r="AB117" s="5">
        <v>0.71099999999999997</v>
      </c>
      <c r="AI117" s="5">
        <v>0.2</v>
      </c>
      <c r="AJ117" s="5">
        <v>0.16700000000000001</v>
      </c>
      <c r="AK117" s="5">
        <v>57</v>
      </c>
      <c r="AM117" s="16">
        <f>+AO117/$AO$3</f>
        <v>3.11636002076984E-6</v>
      </c>
      <c r="AN117" s="17">
        <f>IF(AK117=1,AM117,AM117+AN115)</f>
        <v>0.99999114821143031</v>
      </c>
      <c r="AO117" s="5">
        <f>SUM(G117:AJ117)</f>
        <v>2.5379999999999998</v>
      </c>
    </row>
    <row r="118" spans="1:41" x14ac:dyDescent="0.25">
      <c r="A118" s="1" t="s">
        <v>121</v>
      </c>
      <c r="B118" s="1" t="s">
        <v>7</v>
      </c>
      <c r="C118" s="1" t="s">
        <v>8</v>
      </c>
      <c r="D118" s="1" t="s">
        <v>213</v>
      </c>
      <c r="E118" s="34" t="s">
        <v>14</v>
      </c>
      <c r="F118" s="1" t="s">
        <v>11</v>
      </c>
      <c r="W118" s="5">
        <v>-1</v>
      </c>
      <c r="X118" s="5">
        <v>-1</v>
      </c>
      <c r="Y118" s="5">
        <v>-1</v>
      </c>
      <c r="Z118" s="5">
        <v>-1</v>
      </c>
      <c r="AA118" s="5">
        <v>-1</v>
      </c>
      <c r="AB118" s="5" t="s">
        <v>15</v>
      </c>
      <c r="AI118" s="5" t="s">
        <v>15</v>
      </c>
      <c r="AJ118" s="5" t="s">
        <v>15</v>
      </c>
      <c r="AK118" s="1">
        <v>57</v>
      </c>
    </row>
    <row r="119" spans="1:41" x14ac:dyDescent="0.25">
      <c r="A119" s="1" t="s">
        <v>121</v>
      </c>
      <c r="B119" s="1" t="s">
        <v>7</v>
      </c>
      <c r="C119" s="1" t="s">
        <v>8</v>
      </c>
      <c r="D119" s="1" t="s">
        <v>218</v>
      </c>
      <c r="E119" s="34" t="s">
        <v>33</v>
      </c>
      <c r="F119" s="1" t="s">
        <v>10</v>
      </c>
      <c r="S119" s="5">
        <v>0.14699999999999999</v>
      </c>
      <c r="T119" s="5">
        <v>4.9000000000000002E-2</v>
      </c>
      <c r="U119" s="5">
        <v>0.27400000000000002</v>
      </c>
      <c r="V119" s="5">
        <v>5.7000000000000002E-2</v>
      </c>
      <c r="W119" s="5">
        <v>0.08</v>
      </c>
      <c r="Y119" s="5">
        <v>0.45</v>
      </c>
      <c r="Z119" s="5">
        <v>0.41499999999999998</v>
      </c>
      <c r="AA119" s="5">
        <v>0.04</v>
      </c>
      <c r="AC119" s="5">
        <v>4.1000000000000002E-2</v>
      </c>
      <c r="AD119" s="5">
        <v>1.2E-2</v>
      </c>
      <c r="AE119" s="5">
        <v>3.5999999999999997E-2</v>
      </c>
      <c r="AG119" s="5">
        <v>1.7999999999999999E-2</v>
      </c>
      <c r="AK119" s="5">
        <v>58</v>
      </c>
      <c r="AM119" s="16">
        <f>+AO119/$AO$3</f>
        <v>1.9879380904753235E-6</v>
      </c>
      <c r="AN119" s="17">
        <f>IF(AK119=1,AM119,AM119+AN117)</f>
        <v>0.99999313614952079</v>
      </c>
      <c r="AO119" s="5">
        <f>SUM(G119:AJ119)</f>
        <v>1.619</v>
      </c>
    </row>
    <row r="120" spans="1:41" x14ac:dyDescent="0.25">
      <c r="A120" s="1" t="s">
        <v>121</v>
      </c>
      <c r="B120" s="1" t="s">
        <v>7</v>
      </c>
      <c r="C120" s="1" t="s">
        <v>8</v>
      </c>
      <c r="D120" s="1" t="s">
        <v>218</v>
      </c>
      <c r="E120" s="34" t="s">
        <v>33</v>
      </c>
      <c r="F120" s="1" t="s">
        <v>11</v>
      </c>
      <c r="S120" s="5" t="s">
        <v>15</v>
      </c>
      <c r="T120" s="5" t="s">
        <v>15</v>
      </c>
      <c r="U120" s="5" t="s">
        <v>15</v>
      </c>
      <c r="V120" s="5">
        <v>-1</v>
      </c>
      <c r="W120" s="5" t="s">
        <v>15</v>
      </c>
      <c r="Y120" s="5">
        <v>-1</v>
      </c>
      <c r="Z120" s="5" t="s">
        <v>15</v>
      </c>
      <c r="AA120" s="5" t="s">
        <v>15</v>
      </c>
      <c r="AC120" s="5" t="s">
        <v>15</v>
      </c>
      <c r="AD120" s="5" t="s">
        <v>15</v>
      </c>
      <c r="AE120" s="5" t="s">
        <v>15</v>
      </c>
      <c r="AG120" s="5" t="s">
        <v>15</v>
      </c>
      <c r="AK120" s="1">
        <v>58</v>
      </c>
    </row>
    <row r="121" spans="1:41" x14ac:dyDescent="0.25">
      <c r="A121" s="1" t="s">
        <v>121</v>
      </c>
      <c r="B121" s="1" t="s">
        <v>7</v>
      </c>
      <c r="C121" s="1" t="s">
        <v>8</v>
      </c>
      <c r="D121" s="1" t="s">
        <v>215</v>
      </c>
      <c r="E121" s="34" t="s">
        <v>33</v>
      </c>
      <c r="F121" s="1" t="s">
        <v>10</v>
      </c>
      <c r="AE121" s="5">
        <v>6.2E-2</v>
      </c>
      <c r="AF121" s="5">
        <v>1.4999999999999999E-2</v>
      </c>
      <c r="AG121" s="5">
        <v>9.8000000000000004E-2</v>
      </c>
      <c r="AH121" s="5">
        <v>0.251</v>
      </c>
      <c r="AI121" s="5">
        <v>0.48699999999999999</v>
      </c>
      <c r="AJ121" s="5">
        <v>0.11899999999999999</v>
      </c>
      <c r="AK121" s="5">
        <v>59</v>
      </c>
      <c r="AM121" s="16">
        <f>+AO121/$AO$3</f>
        <v>1.2671723961522755E-6</v>
      </c>
      <c r="AN121" s="17">
        <f>IF(AK121=1,AM121,AM121+AN119)</f>
        <v>0.99999440332191691</v>
      </c>
      <c r="AO121" s="5">
        <f>SUM(G121:AJ121)</f>
        <v>1.032</v>
      </c>
    </row>
    <row r="122" spans="1:41" x14ac:dyDescent="0.25">
      <c r="A122" s="1" t="s">
        <v>121</v>
      </c>
      <c r="B122" s="1" t="s">
        <v>7</v>
      </c>
      <c r="C122" s="1" t="s">
        <v>8</v>
      </c>
      <c r="D122" s="1" t="s">
        <v>215</v>
      </c>
      <c r="E122" s="34" t="s">
        <v>33</v>
      </c>
      <c r="F122" s="1" t="s">
        <v>11</v>
      </c>
      <c r="AE122" s="5" t="s">
        <v>15</v>
      </c>
      <c r="AF122" s="5" t="s">
        <v>15</v>
      </c>
      <c r="AG122" s="5" t="s">
        <v>15</v>
      </c>
      <c r="AH122" s="5" t="s">
        <v>15</v>
      </c>
      <c r="AI122" s="5" t="s">
        <v>15</v>
      </c>
      <c r="AJ122" s="5" t="s">
        <v>15</v>
      </c>
      <c r="AK122" s="5">
        <v>59</v>
      </c>
    </row>
    <row r="123" spans="1:41" x14ac:dyDescent="0.25">
      <c r="A123" s="1" t="s">
        <v>121</v>
      </c>
      <c r="B123" s="1" t="s">
        <v>7</v>
      </c>
      <c r="C123" s="1" t="s">
        <v>8</v>
      </c>
      <c r="D123" s="1" t="s">
        <v>223</v>
      </c>
      <c r="E123" s="34" t="s">
        <v>16</v>
      </c>
      <c r="F123" s="1" t="s">
        <v>10</v>
      </c>
      <c r="V123" s="5">
        <v>0.104</v>
      </c>
      <c r="W123" s="5">
        <v>0.64400000000000002</v>
      </c>
      <c r="AK123" s="5">
        <v>60</v>
      </c>
      <c r="AM123" s="16">
        <f>+AO123/$AO$3</f>
        <v>9.1845441116463375E-7</v>
      </c>
      <c r="AN123" s="17">
        <f>IF(AK123=1,AM123,AM123+AN121)</f>
        <v>0.99999532177632811</v>
      </c>
      <c r="AO123" s="5">
        <f>SUM(G123:AJ123)</f>
        <v>0.748</v>
      </c>
    </row>
    <row r="124" spans="1:41" x14ac:dyDescent="0.25">
      <c r="A124" s="1" t="s">
        <v>121</v>
      </c>
      <c r="B124" s="1" t="s">
        <v>7</v>
      </c>
      <c r="C124" s="1" t="s">
        <v>8</v>
      </c>
      <c r="D124" s="1" t="s">
        <v>223</v>
      </c>
      <c r="E124" s="34" t="s">
        <v>16</v>
      </c>
      <c r="F124" s="1" t="s">
        <v>11</v>
      </c>
      <c r="U124" s="5" t="s">
        <v>15</v>
      </c>
      <c r="V124" s="5">
        <v>-1</v>
      </c>
      <c r="W124" s="5" t="s">
        <v>15</v>
      </c>
      <c r="AK124" s="5">
        <v>60</v>
      </c>
    </row>
    <row r="125" spans="1:41" x14ac:dyDescent="0.25">
      <c r="A125" s="1" t="s">
        <v>121</v>
      </c>
      <c r="B125" s="1" t="s">
        <v>7</v>
      </c>
      <c r="C125" s="1" t="s">
        <v>8</v>
      </c>
      <c r="D125" s="1" t="s">
        <v>214</v>
      </c>
      <c r="E125" s="34" t="s">
        <v>21</v>
      </c>
      <c r="F125" s="1" t="s">
        <v>10</v>
      </c>
      <c r="M125" s="5">
        <v>0.63</v>
      </c>
      <c r="AK125" s="5">
        <v>61</v>
      </c>
      <c r="AM125" s="16">
        <f>+AO125/$AO$3</f>
        <v>7.7356454416272638E-7</v>
      </c>
      <c r="AN125" s="17">
        <f>IF(AK125=1,AM125,AM125+AN123)</f>
        <v>0.9999960953408723</v>
      </c>
      <c r="AO125" s="5">
        <f>SUM(G125:AJ125)</f>
        <v>0.63</v>
      </c>
    </row>
    <row r="126" spans="1:41" x14ac:dyDescent="0.25">
      <c r="A126" s="1" t="s">
        <v>121</v>
      </c>
      <c r="B126" s="1" t="s">
        <v>7</v>
      </c>
      <c r="C126" s="1" t="s">
        <v>8</v>
      </c>
      <c r="D126" s="1" t="s">
        <v>214</v>
      </c>
      <c r="E126" s="34" t="s">
        <v>21</v>
      </c>
      <c r="F126" s="1" t="s">
        <v>11</v>
      </c>
      <c r="M126" s="5">
        <v>-1</v>
      </c>
      <c r="AK126" s="5">
        <v>61</v>
      </c>
    </row>
    <row r="127" spans="1:41" x14ac:dyDescent="0.25">
      <c r="A127" s="1" t="s">
        <v>121</v>
      </c>
      <c r="B127" s="1" t="s">
        <v>7</v>
      </c>
      <c r="C127" s="1" t="s">
        <v>8</v>
      </c>
      <c r="D127" s="1" t="s">
        <v>38</v>
      </c>
      <c r="E127" s="34" t="s">
        <v>16</v>
      </c>
      <c r="F127" s="1" t="s">
        <v>10</v>
      </c>
      <c r="AC127" s="5">
        <v>0.13</v>
      </c>
      <c r="AD127" s="5">
        <v>0.41399999999999998</v>
      </c>
      <c r="AG127" s="5">
        <v>7.0000000000000007E-2</v>
      </c>
      <c r="AK127" s="5">
        <v>62</v>
      </c>
      <c r="AM127" s="16">
        <f>+AO127/$AO$3</f>
        <v>7.5391846050145085E-7</v>
      </c>
      <c r="AN127" s="17">
        <f>IF(AK127=1,AM127,AM127+AN125)</f>
        <v>0.99999684925933285</v>
      </c>
      <c r="AO127" s="5">
        <f>SUM(G127:AJ127)</f>
        <v>0.6140000000000001</v>
      </c>
    </row>
    <row r="128" spans="1:41" x14ac:dyDescent="0.25">
      <c r="A128" s="1" t="s">
        <v>121</v>
      </c>
      <c r="B128" s="1" t="s">
        <v>7</v>
      </c>
      <c r="C128" s="1" t="s">
        <v>8</v>
      </c>
      <c r="D128" s="1" t="s">
        <v>38</v>
      </c>
      <c r="E128" s="34" t="s">
        <v>16</v>
      </c>
      <c r="F128" s="1" t="s">
        <v>11</v>
      </c>
      <c r="I128" s="5" t="s">
        <v>15</v>
      </c>
      <c r="L128" s="5" t="s">
        <v>15</v>
      </c>
      <c r="Q128" s="5" t="s">
        <v>15</v>
      </c>
      <c r="S128" s="5" t="s">
        <v>15</v>
      </c>
      <c r="AC128" s="5" t="s">
        <v>15</v>
      </c>
      <c r="AD128" s="5" t="s">
        <v>15</v>
      </c>
      <c r="AE128" s="5" t="s">
        <v>15</v>
      </c>
      <c r="AF128" s="5" t="s">
        <v>15</v>
      </c>
      <c r="AG128" s="5" t="s">
        <v>15</v>
      </c>
      <c r="AH128" s="5" t="s">
        <v>15</v>
      </c>
      <c r="AK128" s="5">
        <v>62</v>
      </c>
    </row>
    <row r="129" spans="1:41" x14ac:dyDescent="0.25">
      <c r="A129" s="1" t="s">
        <v>121</v>
      </c>
      <c r="B129" s="1" t="s">
        <v>7</v>
      </c>
      <c r="C129" s="1" t="s">
        <v>8</v>
      </c>
      <c r="D129" s="1" t="s">
        <v>69</v>
      </c>
      <c r="E129" s="34" t="s">
        <v>16</v>
      </c>
      <c r="F129" s="1" t="s">
        <v>10</v>
      </c>
      <c r="AE129" s="5">
        <v>9.1999999999999998E-2</v>
      </c>
      <c r="AF129" s="5">
        <v>0.16300000000000001</v>
      </c>
      <c r="AG129" s="5">
        <v>0.35799999999999998</v>
      </c>
      <c r="AK129" s="5">
        <v>63</v>
      </c>
      <c r="AM129" s="16">
        <f>+AO129/$AO$3</f>
        <v>7.5269058027262098E-7</v>
      </c>
      <c r="AN129" s="17">
        <f>IF(AK129=1,AM129,AM129+AN127)</f>
        <v>0.99999760194991316</v>
      </c>
      <c r="AO129" s="5">
        <f>SUM(G129:AJ129)</f>
        <v>0.61299999999999999</v>
      </c>
    </row>
    <row r="130" spans="1:41" x14ac:dyDescent="0.25">
      <c r="A130" s="1" t="s">
        <v>121</v>
      </c>
      <c r="B130" s="1" t="s">
        <v>7</v>
      </c>
      <c r="C130" s="1" t="s">
        <v>8</v>
      </c>
      <c r="D130" s="1" t="s">
        <v>69</v>
      </c>
      <c r="E130" s="34" t="s">
        <v>16</v>
      </c>
      <c r="F130" s="1" t="s">
        <v>11</v>
      </c>
      <c r="AE130" s="5">
        <v>-1</v>
      </c>
      <c r="AF130" s="5">
        <v>-1</v>
      </c>
      <c r="AG130" s="5" t="s">
        <v>24</v>
      </c>
      <c r="AH130" s="5" t="s">
        <v>12</v>
      </c>
      <c r="AI130" s="5" t="s">
        <v>12</v>
      </c>
      <c r="AJ130" s="5" t="s">
        <v>12</v>
      </c>
      <c r="AK130" s="5">
        <v>63</v>
      </c>
    </row>
    <row r="131" spans="1:41" x14ac:dyDescent="0.25">
      <c r="A131" s="1" t="s">
        <v>121</v>
      </c>
      <c r="B131" s="1" t="s">
        <v>7</v>
      </c>
      <c r="C131" s="1" t="s">
        <v>8</v>
      </c>
      <c r="D131" s="1" t="s">
        <v>214</v>
      </c>
      <c r="E131" s="34" t="s">
        <v>46</v>
      </c>
      <c r="F131" s="1" t="s">
        <v>10</v>
      </c>
      <c r="V131" s="5">
        <v>1.4999999999999999E-2</v>
      </c>
      <c r="Y131" s="5">
        <v>0.24</v>
      </c>
      <c r="Z131" s="5">
        <v>0.30299999999999999</v>
      </c>
      <c r="AK131" s="5">
        <v>64</v>
      </c>
      <c r="AM131" s="16">
        <f>+AO131/$AO$3</f>
        <v>6.8515716768698625E-7</v>
      </c>
      <c r="AN131" s="17">
        <f>IF(AK131=1,AM131,AM131+AN129)</f>
        <v>0.99999828710708083</v>
      </c>
      <c r="AO131" s="5">
        <f>SUM(G131:AJ131)</f>
        <v>0.55800000000000005</v>
      </c>
    </row>
    <row r="132" spans="1:41" x14ac:dyDescent="0.25">
      <c r="A132" s="1" t="s">
        <v>121</v>
      </c>
      <c r="B132" s="1" t="s">
        <v>7</v>
      </c>
      <c r="C132" s="1" t="s">
        <v>8</v>
      </c>
      <c r="D132" s="1" t="s">
        <v>214</v>
      </c>
      <c r="E132" s="34" t="s">
        <v>46</v>
      </c>
      <c r="F132" s="1" t="s">
        <v>11</v>
      </c>
      <c r="V132" s="5">
        <v>-1</v>
      </c>
      <c r="Y132" s="5">
        <v>-1</v>
      </c>
      <c r="Z132" s="5">
        <v>-1</v>
      </c>
      <c r="AK132" s="5">
        <v>64</v>
      </c>
    </row>
    <row r="133" spans="1:41" x14ac:dyDescent="0.25">
      <c r="A133" s="1" t="s">
        <v>121</v>
      </c>
      <c r="B133" s="1" t="s">
        <v>7</v>
      </c>
      <c r="C133" s="1" t="s">
        <v>8</v>
      </c>
      <c r="D133" s="1" t="s">
        <v>51</v>
      </c>
      <c r="E133" s="34" t="s">
        <v>21</v>
      </c>
      <c r="F133" s="1" t="s">
        <v>10</v>
      </c>
      <c r="AB133" s="5">
        <v>0.47</v>
      </c>
      <c r="AK133" s="5">
        <v>65</v>
      </c>
      <c r="AM133" s="16">
        <f>+AO133/$AO$3</f>
        <v>5.7710370754997039E-7</v>
      </c>
      <c r="AN133" s="17">
        <f>IF(AK133=1,AM133,AM133+AN131)</f>
        <v>0.99999886421078843</v>
      </c>
      <c r="AO133" s="5">
        <f>SUM(G133:AJ133)</f>
        <v>0.47</v>
      </c>
    </row>
    <row r="134" spans="1:41" x14ac:dyDescent="0.25">
      <c r="A134" s="1" t="s">
        <v>121</v>
      </c>
      <c r="B134" s="1" t="s">
        <v>7</v>
      </c>
      <c r="C134" s="1" t="s">
        <v>8</v>
      </c>
      <c r="D134" s="1" t="s">
        <v>51</v>
      </c>
      <c r="E134" s="34" t="s">
        <v>21</v>
      </c>
      <c r="F134" s="1" t="s">
        <v>11</v>
      </c>
      <c r="AB134" s="5">
        <v>-1</v>
      </c>
      <c r="AK134" s="5">
        <v>65</v>
      </c>
    </row>
    <row r="135" spans="1:41" x14ac:dyDescent="0.25">
      <c r="A135" s="1" t="s">
        <v>121</v>
      </c>
      <c r="B135" s="1" t="s">
        <v>7</v>
      </c>
      <c r="C135" s="1" t="s">
        <v>8</v>
      </c>
      <c r="D135" s="1" t="s">
        <v>217</v>
      </c>
      <c r="E135" s="34" t="s">
        <v>49</v>
      </c>
      <c r="F135" s="1" t="s">
        <v>10</v>
      </c>
      <c r="J135" s="5">
        <v>0.21199999999999999</v>
      </c>
      <c r="AK135" s="5">
        <v>66</v>
      </c>
      <c r="AM135" s="16">
        <f>+AO135/$AO$3</f>
        <v>2.6031060851190157E-7</v>
      </c>
      <c r="AN135" s="17">
        <f>IF(AK135=1,AM135,AM135+AN133)</f>
        <v>0.99999912452139694</v>
      </c>
      <c r="AO135" s="5">
        <f>SUM(G135:AJ135)</f>
        <v>0.21199999999999999</v>
      </c>
    </row>
    <row r="136" spans="1:41" x14ac:dyDescent="0.25">
      <c r="A136" s="1" t="s">
        <v>121</v>
      </c>
      <c r="B136" s="1" t="s">
        <v>7</v>
      </c>
      <c r="C136" s="1" t="s">
        <v>8</v>
      </c>
      <c r="D136" s="1" t="s">
        <v>217</v>
      </c>
      <c r="E136" s="34" t="s">
        <v>49</v>
      </c>
      <c r="F136" s="1" t="s">
        <v>11</v>
      </c>
      <c r="J136" s="5">
        <v>-1</v>
      </c>
      <c r="AK136" s="5">
        <v>66</v>
      </c>
    </row>
    <row r="137" spans="1:41" x14ac:dyDescent="0.25">
      <c r="A137" s="1" t="s">
        <v>121</v>
      </c>
      <c r="B137" s="1" t="s">
        <v>7</v>
      </c>
      <c r="C137" s="1" t="s">
        <v>8</v>
      </c>
      <c r="D137" s="1" t="s">
        <v>38</v>
      </c>
      <c r="E137" s="34" t="s">
        <v>22</v>
      </c>
      <c r="F137" s="1" t="s">
        <v>10</v>
      </c>
      <c r="V137" s="5">
        <v>3.5999999999999997E-2</v>
      </c>
      <c r="W137" s="5">
        <v>6.2E-2</v>
      </c>
      <c r="AD137" s="5">
        <v>1.7000000000000001E-2</v>
      </c>
      <c r="AF137" s="5">
        <v>2.3E-2</v>
      </c>
      <c r="AK137" s="5">
        <v>67</v>
      </c>
      <c r="AM137" s="16">
        <f>+AO137/$AO$3</f>
        <v>1.6944747157850197E-7</v>
      </c>
      <c r="AN137" s="17">
        <f>IF(AK137=1,AM137,AM137+AN135)</f>
        <v>0.99999929396886855</v>
      </c>
      <c r="AO137" s="5">
        <f>SUM(G137:AJ137)</f>
        <v>0.13800000000000001</v>
      </c>
    </row>
    <row r="138" spans="1:41" x14ac:dyDescent="0.25">
      <c r="A138" s="1" t="s">
        <v>121</v>
      </c>
      <c r="B138" s="1" t="s">
        <v>7</v>
      </c>
      <c r="C138" s="1" t="s">
        <v>8</v>
      </c>
      <c r="D138" s="1" t="s">
        <v>38</v>
      </c>
      <c r="E138" s="34" t="s">
        <v>22</v>
      </c>
      <c r="F138" s="1" t="s">
        <v>11</v>
      </c>
      <c r="I138" s="5" t="s">
        <v>15</v>
      </c>
      <c r="J138" s="5" t="s">
        <v>15</v>
      </c>
      <c r="K138" s="5" t="s">
        <v>15</v>
      </c>
      <c r="L138" s="5" t="s">
        <v>15</v>
      </c>
      <c r="M138" s="5" t="s">
        <v>15</v>
      </c>
      <c r="N138" s="5" t="s">
        <v>15</v>
      </c>
      <c r="O138" s="5" t="s">
        <v>15</v>
      </c>
      <c r="P138" s="5" t="s">
        <v>15</v>
      </c>
      <c r="Q138" s="5" t="s">
        <v>15</v>
      </c>
      <c r="R138" s="5" t="s">
        <v>15</v>
      </c>
      <c r="S138" s="5" t="s">
        <v>15</v>
      </c>
      <c r="T138" s="5" t="s">
        <v>15</v>
      </c>
      <c r="U138" s="5" t="s">
        <v>15</v>
      </c>
      <c r="V138" s="5" t="s">
        <v>15</v>
      </c>
      <c r="W138" s="5" t="s">
        <v>15</v>
      </c>
      <c r="AB138" s="5" t="s">
        <v>15</v>
      </c>
      <c r="AD138" s="5" t="s">
        <v>15</v>
      </c>
      <c r="AF138" s="5" t="s">
        <v>15</v>
      </c>
      <c r="AK138" s="5">
        <v>67</v>
      </c>
    </row>
    <row r="139" spans="1:41" x14ac:dyDescent="0.25">
      <c r="A139" s="1" t="s">
        <v>121</v>
      </c>
      <c r="B139" s="1" t="s">
        <v>7</v>
      </c>
      <c r="C139" s="1" t="s">
        <v>8</v>
      </c>
      <c r="D139" s="1" t="s">
        <v>34</v>
      </c>
      <c r="E139" s="34" t="s">
        <v>28</v>
      </c>
      <c r="F139" s="1" t="s">
        <v>10</v>
      </c>
      <c r="AJ139" s="5">
        <v>0.111</v>
      </c>
      <c r="AK139" s="5">
        <v>68</v>
      </c>
      <c r="AM139" s="16">
        <f>+AO139/$AO$3</f>
        <v>1.3629470540009941E-7</v>
      </c>
      <c r="AN139" s="17">
        <f>IF(AK139=1,AM139,AM139+AN137)</f>
        <v>0.99999943026357396</v>
      </c>
      <c r="AO139" s="5">
        <f>SUM(G139:AJ139)</f>
        <v>0.111</v>
      </c>
    </row>
    <row r="140" spans="1:41" x14ac:dyDescent="0.25">
      <c r="A140" s="1" t="s">
        <v>121</v>
      </c>
      <c r="B140" s="1" t="s">
        <v>7</v>
      </c>
      <c r="C140" s="1" t="s">
        <v>8</v>
      </c>
      <c r="D140" s="1" t="s">
        <v>34</v>
      </c>
      <c r="E140" s="34" t="s">
        <v>28</v>
      </c>
      <c r="F140" s="1" t="s">
        <v>11</v>
      </c>
      <c r="AJ140" s="5">
        <v>-1</v>
      </c>
      <c r="AK140" s="5">
        <v>68</v>
      </c>
    </row>
    <row r="141" spans="1:41" x14ac:dyDescent="0.25">
      <c r="A141" s="1" t="s">
        <v>121</v>
      </c>
      <c r="B141" s="1" t="s">
        <v>7</v>
      </c>
      <c r="C141" s="1" t="s">
        <v>8</v>
      </c>
      <c r="D141" s="1" t="s">
        <v>214</v>
      </c>
      <c r="E141" s="34" t="s">
        <v>28</v>
      </c>
      <c r="F141" s="1" t="s">
        <v>10</v>
      </c>
      <c r="U141" s="5">
        <v>0.11</v>
      </c>
      <c r="AK141" s="5">
        <v>69</v>
      </c>
      <c r="AM141" s="16">
        <f>+AO141/$AO$3</f>
        <v>1.3506682517126967E-7</v>
      </c>
      <c r="AN141" s="17">
        <f>IF(AK141=1,AM141,AM141+AN139)</f>
        <v>0.99999956533039913</v>
      </c>
      <c r="AO141" s="5">
        <f>SUM(G141:AJ141)</f>
        <v>0.11</v>
      </c>
    </row>
    <row r="142" spans="1:41" x14ac:dyDescent="0.25">
      <c r="A142" s="1" t="s">
        <v>121</v>
      </c>
      <c r="B142" s="1" t="s">
        <v>7</v>
      </c>
      <c r="C142" s="1" t="s">
        <v>8</v>
      </c>
      <c r="D142" s="1" t="s">
        <v>214</v>
      </c>
      <c r="E142" s="34" t="s">
        <v>28</v>
      </c>
      <c r="F142" s="1" t="s">
        <v>11</v>
      </c>
      <c r="U142" s="5">
        <v>-1</v>
      </c>
      <c r="AK142" s="5">
        <v>69</v>
      </c>
    </row>
    <row r="143" spans="1:41" x14ac:dyDescent="0.25">
      <c r="A143" s="1" t="s">
        <v>121</v>
      </c>
      <c r="B143" s="1" t="s">
        <v>7</v>
      </c>
      <c r="C143" s="1" t="s">
        <v>8</v>
      </c>
      <c r="D143" s="1" t="s">
        <v>87</v>
      </c>
      <c r="E143" s="34" t="s">
        <v>21</v>
      </c>
      <c r="F143" s="1" t="s">
        <v>10</v>
      </c>
      <c r="AJ143" s="5">
        <v>9.5000000000000001E-2</v>
      </c>
      <c r="AK143" s="5">
        <v>70</v>
      </c>
      <c r="AM143" s="16">
        <f>+AO143/$AO$3</f>
        <v>1.1664862173882382E-7</v>
      </c>
      <c r="AN143" s="17">
        <f>IF(AK143=1,AM143,AM143+AN141)</f>
        <v>0.99999968197902089</v>
      </c>
      <c r="AO143" s="5">
        <f>SUM(G143:AJ143)</f>
        <v>9.5000000000000001E-2</v>
      </c>
    </row>
    <row r="144" spans="1:41" x14ac:dyDescent="0.25">
      <c r="A144" s="1" t="s">
        <v>121</v>
      </c>
      <c r="B144" s="1" t="s">
        <v>7</v>
      </c>
      <c r="C144" s="1" t="s">
        <v>8</v>
      </c>
      <c r="D144" s="1" t="s">
        <v>87</v>
      </c>
      <c r="E144" s="34" t="s">
        <v>21</v>
      </c>
      <c r="F144" s="1" t="s">
        <v>11</v>
      </c>
      <c r="AJ144" s="5">
        <v>-1</v>
      </c>
      <c r="AK144" s="5">
        <v>70</v>
      </c>
    </row>
    <row r="145" spans="1:41" x14ac:dyDescent="0.25">
      <c r="A145" s="1" t="s">
        <v>121</v>
      </c>
      <c r="B145" s="1" t="s">
        <v>7</v>
      </c>
      <c r="C145" s="1" t="s">
        <v>8</v>
      </c>
      <c r="D145" s="1" t="s">
        <v>213</v>
      </c>
      <c r="E145" s="34" t="s">
        <v>26</v>
      </c>
      <c r="F145" s="1" t="s">
        <v>10</v>
      </c>
      <c r="AC145" s="5">
        <v>5.8999999999999997E-2</v>
      </c>
      <c r="AK145" s="5">
        <v>71</v>
      </c>
      <c r="AM145" s="16">
        <f>+AO145/$AO$3</f>
        <v>7.2444933500953728E-8</v>
      </c>
      <c r="AN145" s="17">
        <f>IF(AK145=1,AM145,AM145+AN143)</f>
        <v>0.99999975442395439</v>
      </c>
      <c r="AO145" s="5">
        <f>SUM(G145:AJ145)</f>
        <v>5.8999999999999997E-2</v>
      </c>
    </row>
    <row r="146" spans="1:41" x14ac:dyDescent="0.25">
      <c r="A146" s="1" t="s">
        <v>121</v>
      </c>
      <c r="B146" s="1" t="s">
        <v>7</v>
      </c>
      <c r="C146" s="1" t="s">
        <v>8</v>
      </c>
      <c r="D146" s="1" t="s">
        <v>213</v>
      </c>
      <c r="E146" s="34" t="s">
        <v>26</v>
      </c>
      <c r="F146" s="1" t="s">
        <v>11</v>
      </c>
      <c r="AC146" s="5">
        <v>-1</v>
      </c>
      <c r="AK146" s="5">
        <v>71</v>
      </c>
    </row>
    <row r="147" spans="1:41" x14ac:dyDescent="0.25">
      <c r="A147" s="1" t="s">
        <v>121</v>
      </c>
      <c r="B147" s="1" t="s">
        <v>7</v>
      </c>
      <c r="C147" s="1" t="s">
        <v>8</v>
      </c>
      <c r="D147" s="1" t="s">
        <v>222</v>
      </c>
      <c r="E147" s="34" t="s">
        <v>26</v>
      </c>
      <c r="F147" s="1" t="s">
        <v>10</v>
      </c>
      <c r="X147" s="5">
        <v>4.5999999999999999E-2</v>
      </c>
      <c r="AK147" s="5">
        <v>72</v>
      </c>
      <c r="AM147" s="16">
        <f>+AO147/$AO$3</f>
        <v>5.6482490526167318E-8</v>
      </c>
      <c r="AN147" s="17">
        <f>IF(AK147=1,AM147,AM147+AN145)</f>
        <v>0.99999981090644496</v>
      </c>
      <c r="AO147" s="5">
        <f>SUM(G147:AJ147)</f>
        <v>4.5999999999999999E-2</v>
      </c>
    </row>
    <row r="148" spans="1:41" x14ac:dyDescent="0.25">
      <c r="A148" s="1" t="s">
        <v>121</v>
      </c>
      <c r="B148" s="1" t="s">
        <v>7</v>
      </c>
      <c r="C148" s="1" t="s">
        <v>8</v>
      </c>
      <c r="D148" s="1" t="s">
        <v>222</v>
      </c>
      <c r="E148" s="34" t="s">
        <v>26</v>
      </c>
      <c r="F148" s="1" t="s">
        <v>11</v>
      </c>
      <c r="X148" s="5">
        <v>-1</v>
      </c>
      <c r="AK148" s="5">
        <v>72</v>
      </c>
    </row>
    <row r="149" spans="1:41" x14ac:dyDescent="0.25">
      <c r="A149" s="1" t="s">
        <v>121</v>
      </c>
      <c r="B149" s="1" t="s">
        <v>7</v>
      </c>
      <c r="C149" s="1" t="s">
        <v>8</v>
      </c>
      <c r="D149" s="1" t="s">
        <v>48</v>
      </c>
      <c r="E149" s="34" t="s">
        <v>21</v>
      </c>
      <c r="F149" s="1" t="s">
        <v>10</v>
      </c>
      <c r="H149" s="5">
        <v>4.1000000000000002E-2</v>
      </c>
      <c r="AK149" s="5">
        <v>73</v>
      </c>
      <c r="AM149" s="16">
        <f>+AO149/$AO$3</f>
        <v>5.0343089382018696E-8</v>
      </c>
      <c r="AN149" s="17">
        <f>IF(AK149=1,AM149,AM149+AN147)</f>
        <v>0.99999986124953433</v>
      </c>
      <c r="AO149" s="5">
        <f>SUM(G149:AJ149)</f>
        <v>4.1000000000000002E-2</v>
      </c>
    </row>
    <row r="150" spans="1:41" x14ac:dyDescent="0.25">
      <c r="A150" s="1" t="s">
        <v>121</v>
      </c>
      <c r="B150" s="1" t="s">
        <v>7</v>
      </c>
      <c r="C150" s="1" t="s">
        <v>8</v>
      </c>
      <c r="D150" s="1" t="s">
        <v>48</v>
      </c>
      <c r="E150" s="34" t="s">
        <v>21</v>
      </c>
      <c r="F150" s="1" t="s">
        <v>11</v>
      </c>
      <c r="H150" s="5">
        <v>-1</v>
      </c>
      <c r="AK150" s="5">
        <v>73</v>
      </c>
    </row>
    <row r="151" spans="1:41" x14ac:dyDescent="0.25">
      <c r="A151" s="1" t="s">
        <v>121</v>
      </c>
      <c r="B151" s="1" t="s">
        <v>7</v>
      </c>
      <c r="C151" s="1" t="s">
        <v>8</v>
      </c>
      <c r="D151" s="1" t="s">
        <v>217</v>
      </c>
      <c r="E151" s="34" t="s">
        <v>16</v>
      </c>
      <c r="F151" s="1" t="s">
        <v>10</v>
      </c>
      <c r="G151" s="5">
        <v>0.04</v>
      </c>
      <c r="AK151" s="5">
        <v>74</v>
      </c>
      <c r="AM151" s="16">
        <f>+AO151/$AO$3</f>
        <v>4.9115209153188976E-8</v>
      </c>
      <c r="AN151" s="17">
        <f>IF(AK151=1,AM151,AM151+AN149)</f>
        <v>0.99999991036474345</v>
      </c>
      <c r="AO151" s="5">
        <f>SUM(G151:AJ151)</f>
        <v>0.04</v>
      </c>
    </row>
    <row r="152" spans="1:41" x14ac:dyDescent="0.25">
      <c r="A152" s="1" t="s">
        <v>121</v>
      </c>
      <c r="B152" s="1" t="s">
        <v>7</v>
      </c>
      <c r="C152" s="1" t="s">
        <v>8</v>
      </c>
      <c r="D152" s="1" t="s">
        <v>217</v>
      </c>
      <c r="E152" s="34" t="s">
        <v>16</v>
      </c>
      <c r="F152" s="1" t="s">
        <v>11</v>
      </c>
      <c r="G152" s="5">
        <v>-1</v>
      </c>
      <c r="AK152" s="5">
        <v>74</v>
      </c>
    </row>
    <row r="153" spans="1:41" x14ac:dyDescent="0.25">
      <c r="A153" s="1" t="s">
        <v>121</v>
      </c>
      <c r="B153" s="1" t="s">
        <v>7</v>
      </c>
      <c r="C153" s="1" t="s">
        <v>8</v>
      </c>
      <c r="D153" s="1" t="s">
        <v>38</v>
      </c>
      <c r="E153" s="34" t="s">
        <v>33</v>
      </c>
      <c r="F153" s="1" t="s">
        <v>10</v>
      </c>
      <c r="V153" s="5">
        <v>3.5999999999999997E-2</v>
      </c>
      <c r="AK153" s="5">
        <v>75</v>
      </c>
      <c r="AM153" s="16">
        <f>+AO153/$AO$3</f>
        <v>4.4203688237870075E-8</v>
      </c>
      <c r="AN153" s="17">
        <f>IF(AK153=1,AM153,AM153+AN151)</f>
        <v>0.99999995456843171</v>
      </c>
      <c r="AO153" s="5">
        <f>SUM(G153:AJ153)</f>
        <v>3.5999999999999997E-2</v>
      </c>
    </row>
    <row r="154" spans="1:41" x14ac:dyDescent="0.25">
      <c r="A154" s="1" t="s">
        <v>121</v>
      </c>
      <c r="B154" s="1" t="s">
        <v>7</v>
      </c>
      <c r="C154" s="1" t="s">
        <v>8</v>
      </c>
      <c r="D154" s="1" t="s">
        <v>38</v>
      </c>
      <c r="E154" s="34" t="s">
        <v>33</v>
      </c>
      <c r="F154" s="1" t="s">
        <v>11</v>
      </c>
      <c r="J154" s="5" t="s">
        <v>15</v>
      </c>
      <c r="K154" s="5" t="s">
        <v>15</v>
      </c>
      <c r="L154" s="5" t="s">
        <v>15</v>
      </c>
      <c r="N154" s="5" t="s">
        <v>15</v>
      </c>
      <c r="O154" s="5" t="s">
        <v>15</v>
      </c>
      <c r="P154" s="5" t="s">
        <v>15</v>
      </c>
      <c r="R154" s="5" t="s">
        <v>15</v>
      </c>
      <c r="U154" s="5" t="s">
        <v>15</v>
      </c>
      <c r="V154" s="5" t="s">
        <v>15</v>
      </c>
      <c r="AK154" s="5">
        <v>75</v>
      </c>
    </row>
    <row r="155" spans="1:41" x14ac:dyDescent="0.25">
      <c r="A155" s="1" t="s">
        <v>121</v>
      </c>
      <c r="B155" s="1" t="s">
        <v>7</v>
      </c>
      <c r="C155" s="1" t="s">
        <v>8</v>
      </c>
      <c r="D155" s="1" t="s">
        <v>223</v>
      </c>
      <c r="E155" s="34" t="s">
        <v>26</v>
      </c>
      <c r="F155" s="1" t="s">
        <v>10</v>
      </c>
      <c r="V155" s="5">
        <v>0.03</v>
      </c>
      <c r="AK155" s="5">
        <v>76</v>
      </c>
      <c r="AM155" s="16">
        <f>+AO155/$AO$3</f>
        <v>3.6836406864891727E-8</v>
      </c>
      <c r="AN155" s="17">
        <f>IF(AK155=1,AM155,AM155+AN153)</f>
        <v>0.99999999140483853</v>
      </c>
      <c r="AO155" s="5">
        <f>SUM(G155:AJ155)</f>
        <v>0.03</v>
      </c>
    </row>
    <row r="156" spans="1:41" x14ac:dyDescent="0.25">
      <c r="A156" s="1" t="s">
        <v>121</v>
      </c>
      <c r="B156" s="1" t="s">
        <v>7</v>
      </c>
      <c r="C156" s="1" t="s">
        <v>8</v>
      </c>
      <c r="D156" s="1" t="s">
        <v>223</v>
      </c>
      <c r="E156" s="34" t="s">
        <v>26</v>
      </c>
      <c r="F156" s="1" t="s">
        <v>11</v>
      </c>
      <c r="V156" s="5">
        <v>-1</v>
      </c>
      <c r="AK156" s="5">
        <v>76</v>
      </c>
    </row>
    <row r="157" spans="1:41" x14ac:dyDescent="0.25">
      <c r="A157" s="1" t="s">
        <v>121</v>
      </c>
      <c r="B157" s="1" t="s">
        <v>7</v>
      </c>
      <c r="C157" s="1" t="s">
        <v>8</v>
      </c>
      <c r="D157" s="1" t="s">
        <v>38</v>
      </c>
      <c r="E157" s="34" t="s">
        <v>28</v>
      </c>
      <c r="F157" s="1" t="s">
        <v>10</v>
      </c>
      <c r="AD157" s="5">
        <v>7.0000000000000001E-3</v>
      </c>
      <c r="AK157" s="5">
        <v>77</v>
      </c>
      <c r="AM157" s="16">
        <f>+AO157/$AO$3</f>
        <v>8.59516160180807E-9</v>
      </c>
      <c r="AN157" s="17">
        <f>IF(AK157=1,AM157,AM157+AN155)</f>
        <v>1.0000000000000002</v>
      </c>
      <c r="AO157" s="5">
        <f>SUM(G157:AJ157)</f>
        <v>7.0000000000000001E-3</v>
      </c>
    </row>
    <row r="158" spans="1:41" x14ac:dyDescent="0.25">
      <c r="A158" s="1" t="s">
        <v>121</v>
      </c>
      <c r="B158" s="1" t="s">
        <v>7</v>
      </c>
      <c r="C158" s="1" t="s">
        <v>8</v>
      </c>
      <c r="D158" s="1" t="s">
        <v>38</v>
      </c>
      <c r="E158" s="34" t="s">
        <v>28</v>
      </c>
      <c r="F158" s="1" t="s">
        <v>11</v>
      </c>
      <c r="AD158" s="5" t="s">
        <v>15</v>
      </c>
      <c r="AF158" s="5" t="s">
        <v>15</v>
      </c>
      <c r="AK158" s="5">
        <v>77</v>
      </c>
    </row>
  </sheetData>
  <mergeCells count="3">
    <mergeCell ref="E2:F2"/>
    <mergeCell ref="A1:D1"/>
    <mergeCell ref="B3:C3"/>
  </mergeCells>
  <conditionalFormatting sqref="E5:E1000">
    <cfRule type="cellIs" dxfId="1011" priority="9" operator="equal">
      <formula>"UN"</formula>
    </cfRule>
  </conditionalFormatting>
  <conditionalFormatting sqref="G6:AJ150">
    <cfRule type="cellIs" dxfId="1010" priority="28" operator="equal">
      <formula>-1</formula>
    </cfRule>
    <cfRule type="cellIs" dxfId="1009" priority="29" operator="equal">
      <formula>"a"</formula>
    </cfRule>
    <cfRule type="cellIs" dxfId="1008" priority="30" operator="equal">
      <formula>"b"</formula>
    </cfRule>
    <cfRule type="cellIs" dxfId="1007" priority="31" operator="equal">
      <formula>"c"</formula>
    </cfRule>
    <cfRule type="cellIs" dxfId="1006" priority="32" operator="equal">
      <formula>"bc"</formula>
    </cfRule>
    <cfRule type="cellIs" dxfId="1005" priority="33" operator="equal">
      <formula>"ab"</formula>
    </cfRule>
    <cfRule type="cellIs" dxfId="1004" priority="34" operator="equal">
      <formula>"ac"</formula>
    </cfRule>
    <cfRule type="cellIs" dxfId="1003" priority="35" operator="equal">
      <formula>"abc"</formula>
    </cfRule>
  </conditionalFormatting>
  <conditionalFormatting sqref="G152:AJ154">
    <cfRule type="cellIs" dxfId="1002" priority="20" operator="equal">
      <formula>-1</formula>
    </cfRule>
    <cfRule type="cellIs" dxfId="1001" priority="21" operator="equal">
      <formula>"a"</formula>
    </cfRule>
    <cfRule type="cellIs" dxfId="1000" priority="22" operator="equal">
      <formula>"b"</formula>
    </cfRule>
    <cfRule type="cellIs" dxfId="999" priority="23" operator="equal">
      <formula>"c"</formula>
    </cfRule>
    <cfRule type="cellIs" dxfId="998" priority="24" operator="equal">
      <formula>"bc"</formula>
    </cfRule>
    <cfRule type="cellIs" dxfId="997" priority="25" operator="equal">
      <formula>"ab"</formula>
    </cfRule>
    <cfRule type="cellIs" dxfId="996" priority="26" operator="equal">
      <formula>"ac"</formula>
    </cfRule>
    <cfRule type="cellIs" dxfId="995" priority="27" operator="equal">
      <formula>"abc"</formula>
    </cfRule>
  </conditionalFormatting>
  <conditionalFormatting sqref="G156:AJ156">
    <cfRule type="cellIs" dxfId="994" priority="10" operator="equal">
      <formula>-1</formula>
    </cfRule>
    <cfRule type="cellIs" dxfId="993" priority="11" operator="equal">
      <formula>"a"</formula>
    </cfRule>
    <cfRule type="cellIs" dxfId="992" priority="12" operator="equal">
      <formula>"b"</formula>
    </cfRule>
    <cfRule type="cellIs" dxfId="991" priority="13" operator="equal">
      <formula>"c"</formula>
    </cfRule>
    <cfRule type="cellIs" dxfId="990" priority="14" operator="equal">
      <formula>"bc"</formula>
    </cfRule>
    <cfRule type="cellIs" dxfId="989" priority="15" operator="equal">
      <formula>"ab"</formula>
    </cfRule>
    <cfRule type="cellIs" dxfId="988" priority="16" operator="equal">
      <formula>"ac"</formula>
    </cfRule>
    <cfRule type="cellIs" dxfId="987" priority="17" operator="equal">
      <formula>"abc"</formula>
    </cfRule>
  </conditionalFormatting>
  <conditionalFormatting sqref="G158:AJ158">
    <cfRule type="cellIs" dxfId="986" priority="1" operator="equal">
      <formula>-1</formula>
    </cfRule>
    <cfRule type="cellIs" dxfId="985" priority="2" operator="equal">
      <formula>"a"</formula>
    </cfRule>
    <cfRule type="cellIs" dxfId="984" priority="3" operator="equal">
      <formula>"b"</formula>
    </cfRule>
    <cfRule type="cellIs" dxfId="983" priority="4" operator="equal">
      <formula>"c"</formula>
    </cfRule>
    <cfRule type="cellIs" dxfId="982" priority="5" operator="equal">
      <formula>"bc"</formula>
    </cfRule>
    <cfRule type="cellIs" dxfId="981" priority="6" operator="equal">
      <formula>"ab"</formula>
    </cfRule>
    <cfRule type="cellIs" dxfId="980" priority="7" operator="equal">
      <formula>"ac"</formula>
    </cfRule>
    <cfRule type="cellIs" dxfId="979" priority="8" operator="equal">
      <formula>"abc"</formula>
    </cfRule>
  </conditionalFormatting>
  <conditionalFormatting sqref="AK6 AK8 AK10 AK12 AK14 AK16 AK18 AK20 AK22 AK24 AK26 AK28 AK30 AK32 AK34 AK36 AK38 AK40 AK42 AK44 AK46 AK48 AK50 AK52 AK54 AK56 AK58 AK60 AK62 AK64 AK66 AK68 AK70 AK72 AK74 AK76 AK78 AK80 AK82 AK84 AK86 AK88 AK90 AK92 AK94 AK96 AK98 AK100 AK102 AK104 AK106 AK108 AK110 AK112 AK114 AK116 AK118">
    <cfRule type="cellIs" dxfId="978" priority="55" operator="equal">
      <formula>-1</formula>
    </cfRule>
    <cfRule type="cellIs" dxfId="977" priority="56" operator="equal">
      <formula>"a"</formula>
    </cfRule>
    <cfRule type="cellIs" dxfId="976" priority="57" operator="equal">
      <formula>"b"</formula>
    </cfRule>
    <cfRule type="cellIs" dxfId="975" priority="58" operator="equal">
      <formula>"c"</formula>
    </cfRule>
    <cfRule type="cellIs" dxfId="974" priority="59" operator="equal">
      <formula>"bc"</formula>
    </cfRule>
    <cfRule type="cellIs" dxfId="973" priority="60" operator="equal">
      <formula>"ab"</formula>
    </cfRule>
    <cfRule type="cellIs" dxfId="972" priority="61" operator="equal">
      <formula>"ac"</formula>
    </cfRule>
    <cfRule type="cellIs" dxfId="971" priority="62" operator="equal">
      <formula>"abc"</formula>
    </cfRule>
  </conditionalFormatting>
  <conditionalFormatting sqref="AM5:AM800">
    <cfRule type="colorScale" priority="102">
      <colorScale>
        <cfvo type="min"/>
        <cfvo type="percentile" val="50"/>
        <cfvo type="max"/>
        <color rgb="FFF8696B"/>
        <color rgb="FFFFEB84"/>
        <color rgb="FF63BE7B"/>
      </colorScale>
    </cfRule>
  </conditionalFormatting>
  <conditionalFormatting sqref="AN5:AN800">
    <cfRule type="colorScale" priority="53">
      <colorScale>
        <cfvo type="min"/>
        <cfvo type="percentile" val="50"/>
        <cfvo type="num" val="0.97499999999999998"/>
        <color rgb="FF63BE7B"/>
        <color rgb="FFFCFCFF"/>
        <color rgb="FFF8696B"/>
      </colorScale>
    </cfRule>
  </conditionalFormatting>
  <conditionalFormatting sqref="AN6">
    <cfRule type="colorScale" priority="101">
      <colorScale>
        <cfvo type="min"/>
        <cfvo type="percentile" val="50"/>
        <cfvo type="num" val="0.97499999999999998"/>
        <color rgb="FF63BE7B"/>
        <color rgb="FFFCFCFF"/>
        <color rgb="FFF8696B"/>
      </colorScale>
    </cfRule>
  </conditionalFormatting>
  <conditionalFormatting sqref="AO2">
    <cfRule type="cellIs" dxfId="970" priority="52" operator="equal">
      <formula>"Check functions"</formula>
    </cfRule>
  </conditionalFormatting>
  <pageMargins left="0.7" right="0.7" top="0.75" bottom="0.75" header="0.3" footer="0.3"/>
  <pageSetup paperSize="9"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AO86"/>
  <sheetViews>
    <sheetView zoomScale="70" zoomScaleNormal="70" zoomScaleSheetLayoutView="90" workbookViewId="0">
      <selection activeCell="E25" sqref="E25"/>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9" width="6.6640625" style="1" customWidth="1"/>
    <col min="10"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22. BSH-S region</v>
      </c>
      <c r="B1" s="55"/>
      <c r="C1" s="55"/>
      <c r="D1" s="55"/>
      <c r="AO1" s="12">
        <v>22</v>
      </c>
    </row>
    <row r="2" spans="1:41" x14ac:dyDescent="0.25">
      <c r="E2" s="54" t="s">
        <v>146</v>
      </c>
      <c r="F2" s="54"/>
      <c r="G2" s="19">
        <f t="shared" ref="G2:AJ2" si="0">SUMIF(G5:G86,"&gt;0")</f>
        <v>10.135999999999999</v>
      </c>
      <c r="H2" s="19">
        <f t="shared" si="0"/>
        <v>2704.0130000000004</v>
      </c>
      <c r="I2" s="19">
        <f t="shared" si="0"/>
        <v>3107.67</v>
      </c>
      <c r="J2" s="19">
        <f t="shared" si="0"/>
        <v>4245.7049999999999</v>
      </c>
      <c r="K2" s="19">
        <f t="shared" si="0"/>
        <v>10145.263000000001</v>
      </c>
      <c r="L2" s="19">
        <f t="shared" si="0"/>
        <v>9414.1470000000008</v>
      </c>
      <c r="M2" s="19">
        <f t="shared" si="0"/>
        <v>10828.152</v>
      </c>
      <c r="N2" s="19">
        <f t="shared" si="0"/>
        <v>12448.291999999999</v>
      </c>
      <c r="O2" s="19">
        <f t="shared" si="0"/>
        <v>14044.048999999999</v>
      </c>
      <c r="P2" s="19">
        <f t="shared" si="0"/>
        <v>13853.769999999997</v>
      </c>
      <c r="Q2" s="19">
        <f t="shared" si="0"/>
        <v>14965.780999999999</v>
      </c>
      <c r="R2" s="19">
        <f t="shared" si="0"/>
        <v>15320.408999999998</v>
      </c>
      <c r="S2" s="19">
        <f t="shared" si="0"/>
        <v>21045.842999999997</v>
      </c>
      <c r="T2" s="19">
        <f t="shared" si="0"/>
        <v>21768.084000000003</v>
      </c>
      <c r="U2" s="19">
        <f t="shared" si="0"/>
        <v>23486.896999999997</v>
      </c>
      <c r="V2" s="19">
        <f t="shared" si="0"/>
        <v>23517.535000000003</v>
      </c>
      <c r="W2" s="19">
        <f t="shared" si="0"/>
        <v>23606.906999999999</v>
      </c>
      <c r="X2" s="19">
        <f t="shared" si="0"/>
        <v>27799.079999999998</v>
      </c>
      <c r="Y2" s="19">
        <f t="shared" si="0"/>
        <v>35898.021999999997</v>
      </c>
      <c r="Z2" s="19">
        <f t="shared" si="0"/>
        <v>26421.172999999995</v>
      </c>
      <c r="AA2" s="19">
        <f t="shared" si="0"/>
        <v>20671.772000000004</v>
      </c>
      <c r="AB2" s="19">
        <f t="shared" si="0"/>
        <v>26252.807000000001</v>
      </c>
      <c r="AC2" s="19">
        <f t="shared" si="0"/>
        <v>22498.481999999989</v>
      </c>
      <c r="AD2" s="19">
        <f t="shared" si="0"/>
        <v>25416.686000000002</v>
      </c>
      <c r="AE2" s="19">
        <f t="shared" si="0"/>
        <v>28554.874999999993</v>
      </c>
      <c r="AF2" s="19">
        <f t="shared" si="0"/>
        <v>34513.987000000001</v>
      </c>
      <c r="AG2" s="19">
        <f t="shared" si="0"/>
        <v>37316.805</v>
      </c>
      <c r="AH2" s="19">
        <f t="shared" si="0"/>
        <v>33709.44999999999</v>
      </c>
      <c r="AI2" s="19">
        <f t="shared" si="0"/>
        <v>33471.014999999999</v>
      </c>
      <c r="AJ2" s="19">
        <f t="shared" si="0"/>
        <v>31726.819999999996</v>
      </c>
      <c r="AO2" s="12" t="str">
        <f>IF((SUM(J2:AJ2)=AO3),"Ok","Check functions")</f>
        <v>Ok</v>
      </c>
    </row>
    <row r="3" spans="1:41" x14ac:dyDescent="0.25">
      <c r="A3" s="45" t="s">
        <v>243</v>
      </c>
      <c r="B3" s="56">
        <v>5.5714300000000003</v>
      </c>
      <c r="C3" s="56"/>
      <c r="AO3" s="5">
        <f>SUM(AO5:AO86)</f>
        <v>602941.80800000019</v>
      </c>
    </row>
    <row r="4" spans="1:41" s="24" customFormat="1" x14ac:dyDescent="0.25">
      <c r="A4" s="20" t="s">
        <v>0</v>
      </c>
      <c r="B4" s="20" t="s">
        <v>1</v>
      </c>
      <c r="C4" s="20" t="s">
        <v>2</v>
      </c>
      <c r="D4" s="20" t="s">
        <v>3</v>
      </c>
      <c r="E4" s="32" t="s">
        <v>4</v>
      </c>
      <c r="F4" s="21" t="s">
        <v>147</v>
      </c>
      <c r="G4" s="23">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121</v>
      </c>
      <c r="B5" s="1" t="s">
        <v>53</v>
      </c>
      <c r="C5" s="1" t="s">
        <v>8</v>
      </c>
      <c r="D5" s="1" t="s">
        <v>212</v>
      </c>
      <c r="E5" s="34" t="s">
        <v>21</v>
      </c>
      <c r="F5" s="1" t="s">
        <v>10</v>
      </c>
      <c r="K5" s="5">
        <v>5272.4170000000004</v>
      </c>
      <c r="L5" s="5">
        <v>5573.9449999999997</v>
      </c>
      <c r="M5" s="5">
        <v>7173.3739999999998</v>
      </c>
      <c r="N5" s="5">
        <v>6950.7039999999997</v>
      </c>
      <c r="O5" s="5">
        <v>7742.5839999999998</v>
      </c>
      <c r="P5" s="5">
        <v>5368.0820000000003</v>
      </c>
      <c r="Q5" s="5">
        <v>6626.1080000000002</v>
      </c>
      <c r="R5" s="5">
        <v>7366.3050000000003</v>
      </c>
      <c r="S5" s="5">
        <v>6410.1289999999999</v>
      </c>
      <c r="T5" s="5">
        <v>8724.3790000000008</v>
      </c>
      <c r="U5" s="5">
        <v>8941.7649999999994</v>
      </c>
      <c r="V5" s="5">
        <v>9615.2549999999992</v>
      </c>
      <c r="W5" s="5">
        <v>13098.703</v>
      </c>
      <c r="X5" s="5">
        <v>13953.437</v>
      </c>
      <c r="Y5" s="5">
        <v>16978.097000000002</v>
      </c>
      <c r="Z5" s="5">
        <v>14347.999</v>
      </c>
      <c r="AA5" s="5">
        <v>10473.487999999999</v>
      </c>
      <c r="AB5" s="5">
        <v>11446.718000000001</v>
      </c>
      <c r="AC5" s="5">
        <v>10133.281999999999</v>
      </c>
      <c r="AD5" s="5">
        <v>10107.296</v>
      </c>
      <c r="AE5" s="5">
        <v>11486.308999999999</v>
      </c>
      <c r="AF5" s="5">
        <v>13515.414000000001</v>
      </c>
      <c r="AG5" s="5">
        <v>18496.712</v>
      </c>
      <c r="AH5" s="5">
        <v>14716.982</v>
      </c>
      <c r="AI5" s="5">
        <v>16777.870999999999</v>
      </c>
      <c r="AJ5" s="5">
        <v>14060.989</v>
      </c>
      <c r="AK5" s="5">
        <v>1</v>
      </c>
      <c r="AM5" s="16">
        <f>+AO5/$AO$3</f>
        <v>0.45669140926449064</v>
      </c>
      <c r="AN5" s="17">
        <f>IF(AK5=1,AM5,AM5+AN3)</f>
        <v>0.45669140926449064</v>
      </c>
      <c r="AO5" s="5">
        <f>SUM(J5:AJ5)</f>
        <v>275358.34400000004</v>
      </c>
    </row>
    <row r="6" spans="1:41" x14ac:dyDescent="0.25">
      <c r="A6" s="1" t="s">
        <v>121</v>
      </c>
      <c r="B6" s="1" t="s">
        <v>53</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5">
      <c r="A7" s="1" t="s">
        <v>121</v>
      </c>
      <c r="B7" s="1" t="s">
        <v>53</v>
      </c>
      <c r="C7" s="1" t="s">
        <v>8</v>
      </c>
      <c r="D7" s="1" t="s">
        <v>215</v>
      </c>
      <c r="E7" s="34" t="s">
        <v>21</v>
      </c>
      <c r="F7" s="1" t="s">
        <v>10</v>
      </c>
      <c r="I7" s="1">
        <v>847</v>
      </c>
      <c r="J7" s="5">
        <v>867</v>
      </c>
      <c r="K7" s="5">
        <v>1335.9</v>
      </c>
      <c r="L7" s="5">
        <v>876</v>
      </c>
      <c r="M7" s="5">
        <v>1110</v>
      </c>
      <c r="N7" s="5">
        <v>2134.4</v>
      </c>
      <c r="O7" s="5">
        <v>2562.4</v>
      </c>
      <c r="P7" s="5">
        <v>2323.5</v>
      </c>
      <c r="Q7" s="5">
        <v>1840.8019999999999</v>
      </c>
      <c r="R7" s="5">
        <v>1863.1669999999999</v>
      </c>
      <c r="S7" s="5">
        <v>3184.261</v>
      </c>
      <c r="T7" s="5">
        <v>2751.23</v>
      </c>
      <c r="U7" s="5">
        <v>4493.4960000000001</v>
      </c>
      <c r="V7" s="5">
        <v>4866.3919999999998</v>
      </c>
      <c r="W7" s="5">
        <v>5358.2280000000001</v>
      </c>
      <c r="X7" s="5">
        <v>6338.0230000000001</v>
      </c>
      <c r="Y7" s="5">
        <v>7642.326</v>
      </c>
      <c r="Z7" s="5">
        <v>2424.056</v>
      </c>
      <c r="AA7" s="5">
        <v>1646.174</v>
      </c>
      <c r="AB7" s="5">
        <v>1622.3</v>
      </c>
      <c r="AC7" s="5">
        <v>2420.143</v>
      </c>
      <c r="AD7" s="5">
        <v>5609.2129999999997</v>
      </c>
      <c r="AE7" s="5">
        <v>6662.6790000000001</v>
      </c>
      <c r="AF7" s="5">
        <v>8015.2979999999998</v>
      </c>
      <c r="AG7" s="5">
        <v>6753.0119999999997</v>
      </c>
      <c r="AH7" s="5">
        <v>7349.5060000000003</v>
      </c>
      <c r="AI7" s="5">
        <v>5523.8</v>
      </c>
      <c r="AJ7" s="5">
        <v>6091.8090000000002</v>
      </c>
      <c r="AK7" s="5">
        <v>2</v>
      </c>
      <c r="AM7" s="16">
        <f>+AO7/$AO$3</f>
        <v>0.17193220576935006</v>
      </c>
      <c r="AN7" s="17">
        <f>IF(AK7=1,AM7,AM7+AN5)</f>
        <v>0.62862361503384068</v>
      </c>
      <c r="AO7" s="5">
        <f>SUM(J7:AJ7)</f>
        <v>103665.11499999999</v>
      </c>
    </row>
    <row r="8" spans="1:41" x14ac:dyDescent="0.25">
      <c r="A8" s="1" t="s">
        <v>121</v>
      </c>
      <c r="B8" s="1" t="s">
        <v>53</v>
      </c>
      <c r="C8" s="1" t="s">
        <v>8</v>
      </c>
      <c r="D8" s="1" t="s">
        <v>215</v>
      </c>
      <c r="E8" s="34" t="s">
        <v>21</v>
      </c>
      <c r="F8" s="1" t="s">
        <v>11</v>
      </c>
      <c r="I8" s="1">
        <v>-1</v>
      </c>
      <c r="J8" s="5">
        <v>-1</v>
      </c>
      <c r="K8" s="5" t="s">
        <v>15</v>
      </c>
      <c r="L8" s="5" t="s">
        <v>15</v>
      </c>
      <c r="M8" s="5" t="s">
        <v>15</v>
      </c>
      <c r="N8" s="5" t="s">
        <v>15</v>
      </c>
      <c r="O8" s="5" t="s">
        <v>15</v>
      </c>
      <c r="P8" s="5" t="s">
        <v>15</v>
      </c>
      <c r="Q8" s="5" t="s">
        <v>15</v>
      </c>
      <c r="R8" s="5" t="s">
        <v>15</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15</v>
      </c>
      <c r="AI8" s="5" t="s">
        <v>13</v>
      </c>
      <c r="AJ8" s="5" t="s">
        <v>15</v>
      </c>
      <c r="AK8" s="1">
        <v>2</v>
      </c>
    </row>
    <row r="9" spans="1:41" x14ac:dyDescent="0.25">
      <c r="A9" s="1" t="s">
        <v>121</v>
      </c>
      <c r="B9" s="1" t="s">
        <v>53</v>
      </c>
      <c r="C9" s="1" t="s">
        <v>8</v>
      </c>
      <c r="D9" s="1" t="s">
        <v>153</v>
      </c>
      <c r="E9" s="34" t="s">
        <v>21</v>
      </c>
      <c r="F9" s="1" t="s">
        <v>10</v>
      </c>
      <c r="J9" s="5">
        <v>743.4</v>
      </c>
      <c r="K9" s="5">
        <v>1103.3</v>
      </c>
      <c r="L9" s="5">
        <v>615.56700000000001</v>
      </c>
      <c r="M9" s="5">
        <v>178.672</v>
      </c>
      <c r="N9" s="5">
        <v>1686.6</v>
      </c>
      <c r="O9" s="5">
        <v>2173.4</v>
      </c>
      <c r="P9" s="5">
        <v>1966.2</v>
      </c>
      <c r="Q9" s="5">
        <v>2160.1590000000001</v>
      </c>
      <c r="R9" s="5">
        <v>2102.9580000000001</v>
      </c>
      <c r="S9" s="5">
        <v>2520.16</v>
      </c>
      <c r="T9" s="5">
        <v>3327.93</v>
      </c>
      <c r="U9" s="5">
        <v>2308.9110000000001</v>
      </c>
      <c r="V9" s="5">
        <v>2420.5940000000001</v>
      </c>
      <c r="W9" s="5">
        <v>1267.6400000000001</v>
      </c>
      <c r="X9" s="5">
        <v>1500.499</v>
      </c>
      <c r="Y9" s="5">
        <v>2807.663</v>
      </c>
      <c r="Z9" s="5">
        <v>1606.9590000000001</v>
      </c>
      <c r="AA9" s="5">
        <v>2013.221</v>
      </c>
      <c r="AB9" s="5">
        <v>2551.4070000000002</v>
      </c>
      <c r="AC9" s="5">
        <v>2420.049</v>
      </c>
      <c r="AD9" s="5">
        <v>1334.3009999999999</v>
      </c>
      <c r="AE9" s="5">
        <v>2176.7190000000001</v>
      </c>
      <c r="AF9" s="5">
        <v>3010.47</v>
      </c>
      <c r="AG9" s="5">
        <v>3784.27</v>
      </c>
      <c r="AH9" s="5">
        <v>3434.9029999999998</v>
      </c>
      <c r="AI9" s="5">
        <v>4629.1570000000002</v>
      </c>
      <c r="AJ9" s="5">
        <v>3326</v>
      </c>
      <c r="AK9" s="5">
        <v>3</v>
      </c>
      <c r="AM9" s="16">
        <f>+AO9/$AO$3</f>
        <v>9.8137346282678048E-2</v>
      </c>
      <c r="AN9" s="17">
        <f>IF(AK9=1,AM9,AM9+AN7)</f>
        <v>0.72676096131651868</v>
      </c>
      <c r="AO9" s="5">
        <f>SUM(J9:AJ9)</f>
        <v>59171.108999999997</v>
      </c>
    </row>
    <row r="10" spans="1:41" x14ac:dyDescent="0.25">
      <c r="A10" s="1" t="s">
        <v>121</v>
      </c>
      <c r="B10" s="1" t="s">
        <v>53</v>
      </c>
      <c r="C10" s="1" t="s">
        <v>8</v>
      </c>
      <c r="D10" s="1" t="s">
        <v>153</v>
      </c>
      <c r="E10" s="34" t="s">
        <v>21</v>
      </c>
      <c r="F10" s="1" t="s">
        <v>11</v>
      </c>
      <c r="J10" s="5">
        <v>-1</v>
      </c>
      <c r="K10" s="5" t="s">
        <v>15</v>
      </c>
      <c r="L10" s="5">
        <v>-1</v>
      </c>
      <c r="M10" s="5">
        <v>-1</v>
      </c>
      <c r="N10" s="5" t="s">
        <v>13</v>
      </c>
      <c r="O10" s="5" t="s">
        <v>15</v>
      </c>
      <c r="P10" s="5" t="s">
        <v>15</v>
      </c>
      <c r="Q10" s="5" t="s">
        <v>15</v>
      </c>
      <c r="R10" s="5" t="s">
        <v>15</v>
      </c>
      <c r="S10" s="5" t="s">
        <v>13</v>
      </c>
      <c r="T10" s="5" t="s">
        <v>15</v>
      </c>
      <c r="U10" s="5" t="s">
        <v>13</v>
      </c>
      <c r="V10" s="5" t="s">
        <v>15</v>
      </c>
      <c r="W10" s="5" t="s">
        <v>13</v>
      </c>
      <c r="X10" s="5" t="s">
        <v>13</v>
      </c>
      <c r="Y10" s="5" t="s">
        <v>13</v>
      </c>
      <c r="Z10" s="5" t="s">
        <v>13</v>
      </c>
      <c r="AA10" s="5" t="s">
        <v>15</v>
      </c>
      <c r="AB10" s="5" t="s">
        <v>15</v>
      </c>
      <c r="AC10" s="5" t="s">
        <v>15</v>
      </c>
      <c r="AD10" s="5" t="s">
        <v>15</v>
      </c>
      <c r="AE10" s="5" t="s">
        <v>15</v>
      </c>
      <c r="AF10" s="5" t="s">
        <v>13</v>
      </c>
      <c r="AG10" s="5" t="s">
        <v>13</v>
      </c>
      <c r="AH10" s="5" t="s">
        <v>13</v>
      </c>
      <c r="AI10" s="5" t="s">
        <v>13</v>
      </c>
      <c r="AJ10" s="5" t="s">
        <v>15</v>
      </c>
      <c r="AK10" s="1">
        <v>3</v>
      </c>
    </row>
    <row r="11" spans="1:41" x14ac:dyDescent="0.25">
      <c r="A11" s="1" t="s">
        <v>121</v>
      </c>
      <c r="B11" s="1" t="s">
        <v>53</v>
      </c>
      <c r="C11" s="1" t="s">
        <v>8</v>
      </c>
      <c r="D11" s="1" t="s">
        <v>55</v>
      </c>
      <c r="E11" s="34" t="s">
        <v>21</v>
      </c>
      <c r="F11" s="1" t="s">
        <v>10</v>
      </c>
      <c r="M11" s="5">
        <v>9.1999999999999998E-2</v>
      </c>
      <c r="P11" s="5">
        <v>2212.73</v>
      </c>
      <c r="Q11" s="5">
        <v>2316.31</v>
      </c>
      <c r="R11" s="5">
        <v>1905.7139999999999</v>
      </c>
      <c r="S11" s="5">
        <v>6615.5519999999997</v>
      </c>
      <c r="T11" s="5">
        <v>3536</v>
      </c>
      <c r="U11" s="5">
        <v>3419</v>
      </c>
      <c r="V11" s="5">
        <v>1828.67</v>
      </c>
      <c r="W11" s="5">
        <v>206.88399999999999</v>
      </c>
      <c r="X11" s="5">
        <v>2351.2469999999998</v>
      </c>
      <c r="Y11" s="5">
        <v>2633.1819999999998</v>
      </c>
      <c r="Z11" s="5">
        <v>1176.0930000000001</v>
      </c>
      <c r="AA11" s="5">
        <v>1146.5</v>
      </c>
      <c r="AB11" s="5">
        <v>2470.6</v>
      </c>
      <c r="AC11" s="5">
        <v>2136.6</v>
      </c>
      <c r="AD11" s="5">
        <v>2774.9</v>
      </c>
      <c r="AE11" s="5">
        <v>1356.6079999999999</v>
      </c>
      <c r="AF11" s="5">
        <v>3290.4319999999998</v>
      </c>
      <c r="AG11" s="5">
        <v>2473.98</v>
      </c>
      <c r="AH11" s="5">
        <v>3950.4749999999999</v>
      </c>
      <c r="AI11" s="5">
        <v>3237.3049999999998</v>
      </c>
      <c r="AJ11" s="5">
        <v>4693.5510000000004</v>
      </c>
      <c r="AK11" s="5">
        <v>4</v>
      </c>
      <c r="AM11" s="16">
        <f>+AO11/$AO$3</f>
        <v>9.2434169036757163E-2</v>
      </c>
      <c r="AN11" s="17">
        <f>IF(AK11=1,AM11,AM11+AN9)</f>
        <v>0.81919513035327585</v>
      </c>
      <c r="AO11" s="5">
        <f>SUM(J11:AJ11)</f>
        <v>55732.425000000003</v>
      </c>
    </row>
    <row r="12" spans="1:41" x14ac:dyDescent="0.25">
      <c r="A12" s="1" t="s">
        <v>121</v>
      </c>
      <c r="B12" s="1" t="s">
        <v>53</v>
      </c>
      <c r="C12" s="1" t="s">
        <v>8</v>
      </c>
      <c r="D12" s="1" t="s">
        <v>55</v>
      </c>
      <c r="E12" s="34" t="s">
        <v>21</v>
      </c>
      <c r="F12" s="1" t="s">
        <v>11</v>
      </c>
      <c r="M12" s="5">
        <v>-1</v>
      </c>
      <c r="P12" s="5" t="s">
        <v>15</v>
      </c>
      <c r="Q12" s="5">
        <v>-1</v>
      </c>
      <c r="R12" s="5" t="s">
        <v>13</v>
      </c>
      <c r="S12" s="5" t="s">
        <v>13</v>
      </c>
      <c r="T12" s="5" t="s">
        <v>13</v>
      </c>
      <c r="U12" s="5" t="s">
        <v>13</v>
      </c>
      <c r="V12" s="5" t="s">
        <v>13</v>
      </c>
      <c r="W12" s="5" t="s">
        <v>13</v>
      </c>
      <c r="X12" s="5" t="s">
        <v>13</v>
      </c>
      <c r="Y12" s="5" t="s">
        <v>13</v>
      </c>
      <c r="Z12" s="5" t="s">
        <v>15</v>
      </c>
      <c r="AA12" s="5" t="s">
        <v>13</v>
      </c>
      <c r="AB12" s="5" t="s">
        <v>15</v>
      </c>
      <c r="AC12" s="5" t="s">
        <v>15</v>
      </c>
      <c r="AD12" s="5" t="s">
        <v>15</v>
      </c>
      <c r="AE12" s="5" t="s">
        <v>13</v>
      </c>
      <c r="AF12" s="5" t="s">
        <v>13</v>
      </c>
      <c r="AG12" s="5" t="s">
        <v>13</v>
      </c>
      <c r="AH12" s="5" t="s">
        <v>13</v>
      </c>
      <c r="AI12" s="5" t="s">
        <v>13</v>
      </c>
      <c r="AJ12" s="5" t="s">
        <v>13</v>
      </c>
      <c r="AK12" s="1">
        <v>4</v>
      </c>
    </row>
    <row r="13" spans="1:41" x14ac:dyDescent="0.25">
      <c r="A13" s="1" t="s">
        <v>121</v>
      </c>
      <c r="B13" s="1" t="s">
        <v>53</v>
      </c>
      <c r="C13" s="1" t="s">
        <v>19</v>
      </c>
      <c r="D13" s="1" t="s">
        <v>20</v>
      </c>
      <c r="E13" s="34" t="s">
        <v>21</v>
      </c>
      <c r="F13" s="1" t="s">
        <v>10</v>
      </c>
      <c r="G13" s="5"/>
      <c r="H13" s="5">
        <v>1232.251</v>
      </c>
      <c r="I13" s="5">
        <v>1767.018</v>
      </c>
      <c r="J13" s="5">
        <v>1951.673</v>
      </c>
      <c r="K13" s="5">
        <v>1736.8520000000001</v>
      </c>
      <c r="L13" s="5">
        <v>1558.596</v>
      </c>
      <c r="M13" s="5">
        <v>1496.4349999999999</v>
      </c>
      <c r="N13" s="5">
        <v>1352.9159999999999</v>
      </c>
      <c r="O13" s="5">
        <v>665.48900000000003</v>
      </c>
      <c r="P13" s="5">
        <v>1171.6130000000001</v>
      </c>
      <c r="Q13" s="5">
        <v>521.30399999999997</v>
      </c>
      <c r="R13" s="5">
        <v>800.029</v>
      </c>
      <c r="S13" s="5">
        <v>865.71199999999999</v>
      </c>
      <c r="T13" s="5">
        <v>1805</v>
      </c>
      <c r="U13" s="5">
        <v>2177</v>
      </c>
      <c r="V13" s="5">
        <v>1842.5609999999999</v>
      </c>
      <c r="W13" s="5">
        <v>1356.252</v>
      </c>
      <c r="X13" s="5">
        <v>1625.4870000000001</v>
      </c>
      <c r="Y13" s="5">
        <v>2141.5459999999998</v>
      </c>
      <c r="Z13" s="5">
        <v>2073.6559999999999</v>
      </c>
      <c r="AA13" s="5">
        <v>2257.4409999999998</v>
      </c>
      <c r="AB13" s="5">
        <v>2239.9349999999999</v>
      </c>
      <c r="AC13" s="5">
        <v>1853.529</v>
      </c>
      <c r="AD13" s="5">
        <v>1991.787</v>
      </c>
      <c r="AE13" s="5">
        <v>2053.319</v>
      </c>
      <c r="AF13" s="5">
        <v>1372.269</v>
      </c>
      <c r="AG13" s="5">
        <v>861.45399999999995</v>
      </c>
      <c r="AH13" s="5">
        <v>1337.924</v>
      </c>
      <c r="AI13" s="5">
        <v>1051.771</v>
      </c>
      <c r="AJ13" s="5">
        <v>922.33100000000002</v>
      </c>
      <c r="AK13" s="5">
        <v>5</v>
      </c>
      <c r="AM13" s="16">
        <f>+AO13/$AO$3</f>
        <v>6.8139048337480662E-2</v>
      </c>
      <c r="AN13" s="17">
        <f>IF(AK13=1,AM13,AM13+AN11)</f>
        <v>0.88733417869075648</v>
      </c>
      <c r="AO13" s="5">
        <f>SUM(J13:AJ13)</f>
        <v>41083.880999999994</v>
      </c>
    </row>
    <row r="14" spans="1:41" x14ac:dyDescent="0.25">
      <c r="A14" s="1" t="s">
        <v>121</v>
      </c>
      <c r="B14" s="1" t="s">
        <v>53</v>
      </c>
      <c r="C14" s="1" t="s">
        <v>19</v>
      </c>
      <c r="D14" s="1" t="s">
        <v>20</v>
      </c>
      <c r="E14" s="34" t="s">
        <v>21</v>
      </c>
      <c r="F14" s="1" t="s">
        <v>11</v>
      </c>
      <c r="G14" s="5"/>
      <c r="H14" s="5">
        <v>-1</v>
      </c>
      <c r="I14" s="5">
        <v>-1</v>
      </c>
      <c r="J14" s="5">
        <v>-1</v>
      </c>
      <c r="K14" s="5">
        <v>-1</v>
      </c>
      <c r="L14" s="5">
        <v>-1</v>
      </c>
      <c r="M14" s="5">
        <v>-1</v>
      </c>
      <c r="N14" s="5">
        <v>-1</v>
      </c>
      <c r="O14" s="5">
        <v>-1</v>
      </c>
      <c r="P14" s="5">
        <v>-1</v>
      </c>
      <c r="Q14" s="5" t="s">
        <v>13</v>
      </c>
      <c r="R14" s="5" t="s">
        <v>13</v>
      </c>
      <c r="S14" s="5" t="s">
        <v>13</v>
      </c>
      <c r="T14" s="5" t="s">
        <v>13</v>
      </c>
      <c r="U14" s="5" t="s">
        <v>13</v>
      </c>
      <c r="V14" s="5" t="s">
        <v>13</v>
      </c>
      <c r="W14" s="5" t="s">
        <v>13</v>
      </c>
      <c r="X14" s="5" t="s">
        <v>13</v>
      </c>
      <c r="Y14" s="5" t="s">
        <v>13</v>
      </c>
      <c r="Z14" s="5" t="s">
        <v>13</v>
      </c>
      <c r="AA14" s="5" t="s">
        <v>13</v>
      </c>
      <c r="AB14" s="5" t="s">
        <v>13</v>
      </c>
      <c r="AC14" s="5" t="s">
        <v>13</v>
      </c>
      <c r="AD14" s="5" t="s">
        <v>13</v>
      </c>
      <c r="AE14" s="5" t="s">
        <v>13</v>
      </c>
      <c r="AF14" s="5" t="s">
        <v>13</v>
      </c>
      <c r="AG14" s="5" t="s">
        <v>13</v>
      </c>
      <c r="AH14" s="5" t="s">
        <v>13</v>
      </c>
      <c r="AI14" s="5" t="s">
        <v>13</v>
      </c>
      <c r="AJ14" s="5" t="s">
        <v>13</v>
      </c>
      <c r="AK14" s="1">
        <v>5</v>
      </c>
    </row>
    <row r="15" spans="1:41" x14ac:dyDescent="0.25">
      <c r="A15" s="1" t="s">
        <v>121</v>
      </c>
      <c r="B15" s="1" t="s">
        <v>53</v>
      </c>
      <c r="C15" s="1" t="s">
        <v>8</v>
      </c>
      <c r="D15" s="1" t="s">
        <v>25</v>
      </c>
      <c r="E15" s="34" t="s">
        <v>21</v>
      </c>
      <c r="F15" s="1" t="s">
        <v>10</v>
      </c>
      <c r="H15" s="1">
        <v>1388</v>
      </c>
      <c r="I15" s="1">
        <v>437</v>
      </c>
      <c r="J15" s="5">
        <v>425</v>
      </c>
      <c r="K15" s="5">
        <v>506</v>
      </c>
      <c r="L15" s="5">
        <v>510.19</v>
      </c>
      <c r="M15" s="5">
        <v>536</v>
      </c>
      <c r="N15" s="5">
        <v>221</v>
      </c>
      <c r="O15" s="5">
        <v>182</v>
      </c>
      <c r="P15" s="5">
        <v>343</v>
      </c>
      <c r="Q15" s="5">
        <v>331</v>
      </c>
      <c r="R15" s="5">
        <v>209</v>
      </c>
      <c r="S15" s="5">
        <v>236</v>
      </c>
      <c r="T15" s="5">
        <v>525</v>
      </c>
      <c r="U15" s="5">
        <v>895.86300000000006</v>
      </c>
      <c r="V15" s="5">
        <v>1789.0840000000001</v>
      </c>
      <c r="W15" s="5">
        <v>981.27800000000002</v>
      </c>
      <c r="X15" s="5">
        <v>1160.8810000000001</v>
      </c>
      <c r="Y15" s="5">
        <v>1483.3240000000001</v>
      </c>
      <c r="Z15" s="5">
        <v>3059.8560000000002</v>
      </c>
      <c r="AA15" s="5">
        <v>2254.69</v>
      </c>
      <c r="AB15" s="5">
        <v>3232.0010000000002</v>
      </c>
      <c r="AC15" s="5">
        <v>2277.4229999999998</v>
      </c>
      <c r="AD15" s="5">
        <v>2127.3029999999999</v>
      </c>
      <c r="AE15" s="5">
        <v>3111.6509999999998</v>
      </c>
      <c r="AF15" s="5">
        <v>3495.3589999999999</v>
      </c>
      <c r="AG15" s="5">
        <v>2513.2669999999998</v>
      </c>
      <c r="AH15" s="5">
        <v>2111.9360000000001</v>
      </c>
      <c r="AI15" s="5">
        <v>1486.664</v>
      </c>
      <c r="AJ15" s="5">
        <v>1077.963</v>
      </c>
      <c r="AK15" s="5">
        <v>6</v>
      </c>
      <c r="AM15" s="16">
        <f>+AO15/$AO$3</f>
        <v>6.1503004946706213E-2</v>
      </c>
      <c r="AN15" s="17">
        <f>IF(AK15=1,AM15,AM15+AN13)</f>
        <v>0.94883718363746272</v>
      </c>
      <c r="AO15" s="5">
        <f>SUM(J15:AJ15)</f>
        <v>37082.733</v>
      </c>
    </row>
    <row r="16" spans="1:41" ht="12.6" thickBot="1" x14ac:dyDescent="0.3">
      <c r="A16" s="1" t="s">
        <v>121</v>
      </c>
      <c r="B16" s="1" t="s">
        <v>53</v>
      </c>
      <c r="C16" s="1" t="s">
        <v>8</v>
      </c>
      <c r="D16" s="1" t="s">
        <v>25</v>
      </c>
      <c r="E16" s="34" t="s">
        <v>21</v>
      </c>
      <c r="F16" s="1" t="s">
        <v>11</v>
      </c>
      <c r="G16" s="5"/>
      <c r="H16" s="5">
        <v>-1</v>
      </c>
      <c r="I16" s="5">
        <v>-1</v>
      </c>
      <c r="J16" s="5">
        <v>-1</v>
      </c>
      <c r="K16" s="5">
        <v>-1</v>
      </c>
      <c r="L16" s="5">
        <v>-1</v>
      </c>
      <c r="M16" s="5">
        <v>-1</v>
      </c>
      <c r="N16" s="5">
        <v>-1</v>
      </c>
      <c r="O16" s="5">
        <v>-1</v>
      </c>
      <c r="P16" s="5">
        <v>-1</v>
      </c>
      <c r="Q16" s="5">
        <v>-1</v>
      </c>
      <c r="R16" s="5">
        <v>-1</v>
      </c>
      <c r="S16" s="5">
        <v>-1</v>
      </c>
      <c r="T16" s="5">
        <v>-1</v>
      </c>
      <c r="U16" s="5">
        <v>-1</v>
      </c>
      <c r="V16" s="5">
        <v>-1</v>
      </c>
      <c r="W16" s="5" t="s">
        <v>13</v>
      </c>
      <c r="X16" s="5" t="s">
        <v>13</v>
      </c>
      <c r="Y16" s="5" t="s">
        <v>13</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5">
      <c r="A17" s="1" t="s">
        <v>121</v>
      </c>
      <c r="B17" s="1" t="s">
        <v>53</v>
      </c>
      <c r="C17" s="1" t="s">
        <v>8</v>
      </c>
      <c r="D17" s="1" t="s">
        <v>56</v>
      </c>
      <c r="E17" s="34" t="s">
        <v>21</v>
      </c>
      <c r="F17" s="1" t="s">
        <v>10</v>
      </c>
      <c r="G17" s="5">
        <v>10.135999999999999</v>
      </c>
      <c r="H17" s="5">
        <v>83.762</v>
      </c>
      <c r="I17" s="5">
        <v>56.652000000000001</v>
      </c>
      <c r="J17" s="5">
        <v>258.63200000000001</v>
      </c>
      <c r="K17" s="5">
        <v>180.28800000000001</v>
      </c>
      <c r="L17" s="5">
        <v>247.83799999999999</v>
      </c>
      <c r="M17" s="5">
        <v>118.1</v>
      </c>
      <c r="N17" s="5">
        <v>80.522000000000006</v>
      </c>
      <c r="O17" s="5">
        <v>66.317999999999998</v>
      </c>
      <c r="P17" s="5">
        <v>84.700999999999993</v>
      </c>
      <c r="Q17" s="5">
        <v>480.00700000000001</v>
      </c>
      <c r="R17" s="5">
        <v>462.45100000000002</v>
      </c>
      <c r="S17" s="5">
        <v>375.79500000000002</v>
      </c>
      <c r="T17" s="5">
        <v>231.72</v>
      </c>
      <c r="U17" s="5">
        <v>337.47500000000002</v>
      </c>
      <c r="V17" s="5">
        <v>358.87799999999999</v>
      </c>
      <c r="W17" s="5">
        <v>941.80899999999997</v>
      </c>
      <c r="X17" s="5">
        <v>207.92699999999999</v>
      </c>
      <c r="Y17" s="5">
        <v>724.55600000000004</v>
      </c>
      <c r="Z17" s="5">
        <v>432.745</v>
      </c>
      <c r="AA17" s="5">
        <v>129.86500000000001</v>
      </c>
      <c r="AK17" s="5">
        <v>7</v>
      </c>
      <c r="AM17" s="16">
        <f>+AO17/$AO$3</f>
        <v>9.4862006981609043E-3</v>
      </c>
      <c r="AN17" s="17">
        <f>IF(AK17=1,AM17,AM17+AN15)</f>
        <v>0.95832338433562358</v>
      </c>
      <c r="AO17" s="5">
        <f>SUM(J17:AJ17)</f>
        <v>5719.6269999999995</v>
      </c>
    </row>
    <row r="18" spans="1:41" x14ac:dyDescent="0.25">
      <c r="A18" s="1" t="s">
        <v>121</v>
      </c>
      <c r="B18" s="1" t="s">
        <v>53</v>
      </c>
      <c r="C18" s="1" t="s">
        <v>8</v>
      </c>
      <c r="D18" s="1" t="s">
        <v>56</v>
      </c>
      <c r="E18" s="34" t="s">
        <v>21</v>
      </c>
      <c r="F18" s="1" t="s">
        <v>11</v>
      </c>
      <c r="G18" s="5">
        <v>-1</v>
      </c>
      <c r="H18" s="5">
        <v>-1</v>
      </c>
      <c r="I18" s="5">
        <v>-1</v>
      </c>
      <c r="J18" s="5">
        <v>-1</v>
      </c>
      <c r="K18" s="5">
        <v>-1</v>
      </c>
      <c r="L18" s="5">
        <v>-1</v>
      </c>
      <c r="M18" s="5">
        <v>-1</v>
      </c>
      <c r="N18" s="5">
        <v>-1</v>
      </c>
      <c r="O18" s="5">
        <v>-1</v>
      </c>
      <c r="P18" s="5">
        <v>-1</v>
      </c>
      <c r="Q18" s="5">
        <v>-1</v>
      </c>
      <c r="R18" s="5">
        <v>-1</v>
      </c>
      <c r="S18" s="5">
        <v>-1</v>
      </c>
      <c r="T18" s="5" t="s">
        <v>13</v>
      </c>
      <c r="U18" s="5" t="s">
        <v>13</v>
      </c>
      <c r="V18" s="5" t="s">
        <v>13</v>
      </c>
      <c r="W18" s="5" t="s">
        <v>13</v>
      </c>
      <c r="X18" s="5" t="s">
        <v>24</v>
      </c>
      <c r="Y18" s="5" t="s">
        <v>13</v>
      </c>
      <c r="Z18" s="5" t="s">
        <v>13</v>
      </c>
      <c r="AA18" s="5" t="s">
        <v>13</v>
      </c>
      <c r="AK18" s="1">
        <v>7</v>
      </c>
    </row>
    <row r="19" spans="1:41" x14ac:dyDescent="0.25">
      <c r="A19" s="1" t="s">
        <v>121</v>
      </c>
      <c r="B19" s="1" t="s">
        <v>53</v>
      </c>
      <c r="C19" s="1" t="s">
        <v>8</v>
      </c>
      <c r="D19" s="1" t="s">
        <v>68</v>
      </c>
      <c r="E19" s="34" t="s">
        <v>22</v>
      </c>
      <c r="F19" s="1" t="s">
        <v>10</v>
      </c>
      <c r="AB19" s="5">
        <v>1583</v>
      </c>
      <c r="AC19" s="5">
        <v>385</v>
      </c>
      <c r="AD19" s="5">
        <v>429</v>
      </c>
      <c r="AE19" s="5">
        <v>467.245</v>
      </c>
      <c r="AF19" s="5">
        <v>407.23399999999998</v>
      </c>
      <c r="AG19" s="5">
        <v>386.57</v>
      </c>
      <c r="AH19" s="5">
        <v>382.06</v>
      </c>
      <c r="AI19" s="5">
        <v>408.3</v>
      </c>
      <c r="AJ19" s="5">
        <v>932.2</v>
      </c>
      <c r="AK19" s="5">
        <v>8</v>
      </c>
      <c r="AM19" s="16">
        <f>+AO19/$AO$3</f>
        <v>8.9239275309964863E-3</v>
      </c>
      <c r="AN19" s="17">
        <f>IF(AK19=1,AM19,AM19+AN17)</f>
        <v>0.96724731186662005</v>
      </c>
      <c r="AO19" s="5">
        <f>SUM(J19:AJ19)</f>
        <v>5380.6089999999995</v>
      </c>
    </row>
    <row r="20" spans="1:41" x14ac:dyDescent="0.25">
      <c r="A20" s="1" t="s">
        <v>121</v>
      </c>
      <c r="B20" s="1" t="s">
        <v>53</v>
      </c>
      <c r="C20" s="1" t="s">
        <v>8</v>
      </c>
      <c r="D20" s="1" t="s">
        <v>68</v>
      </c>
      <c r="E20" s="34" t="s">
        <v>22</v>
      </c>
      <c r="F20" s="1" t="s">
        <v>11</v>
      </c>
      <c r="AB20" s="5" t="s">
        <v>15</v>
      </c>
      <c r="AC20" s="5" t="s">
        <v>15</v>
      </c>
      <c r="AD20" s="5" t="s">
        <v>15</v>
      </c>
      <c r="AE20" s="5" t="s">
        <v>15</v>
      </c>
      <c r="AF20" s="5" t="s">
        <v>15</v>
      </c>
      <c r="AG20" s="5">
        <v>-1</v>
      </c>
      <c r="AH20" s="5">
        <v>-1</v>
      </c>
      <c r="AI20" s="5">
        <v>-1</v>
      </c>
      <c r="AJ20" s="5">
        <v>-1</v>
      </c>
      <c r="AK20" s="1">
        <v>8</v>
      </c>
    </row>
    <row r="21" spans="1:41" x14ac:dyDescent="0.25">
      <c r="A21" s="1" t="s">
        <v>121</v>
      </c>
      <c r="B21" s="1" t="s">
        <v>53</v>
      </c>
      <c r="C21" s="1" t="s">
        <v>8</v>
      </c>
      <c r="D21" s="1" t="s">
        <v>54</v>
      </c>
      <c r="E21" s="34" t="s">
        <v>21</v>
      </c>
      <c r="F21" s="1" t="s">
        <v>10</v>
      </c>
      <c r="L21" s="5">
        <v>23</v>
      </c>
      <c r="M21" s="5">
        <v>20.8</v>
      </c>
      <c r="O21" s="5">
        <v>81.7</v>
      </c>
      <c r="P21" s="5">
        <v>63</v>
      </c>
      <c r="Q21" s="5">
        <v>231.834</v>
      </c>
      <c r="R21" s="5">
        <v>127.604</v>
      </c>
      <c r="S21" s="5">
        <v>154.084</v>
      </c>
      <c r="T21" s="5">
        <v>89.7</v>
      </c>
      <c r="U21" s="5">
        <v>82.171999999999997</v>
      </c>
      <c r="V21" s="5">
        <v>125.95399999999999</v>
      </c>
      <c r="W21" s="5">
        <v>119.087</v>
      </c>
      <c r="X21" s="5">
        <v>111.998</v>
      </c>
      <c r="Y21" s="5">
        <v>317.19</v>
      </c>
      <c r="Z21" s="5">
        <v>158.40199999999999</v>
      </c>
      <c r="AA21" s="5">
        <v>179.12200000000001</v>
      </c>
      <c r="AB21" s="5">
        <v>525.26900000000001</v>
      </c>
      <c r="AC21" s="5">
        <v>401.59199999999998</v>
      </c>
      <c r="AD21" s="5">
        <v>355.90800000000002</v>
      </c>
      <c r="AE21" s="5">
        <v>418.202</v>
      </c>
      <c r="AF21" s="5">
        <v>403.43799999999999</v>
      </c>
      <c r="AG21" s="5">
        <v>291.74599999999998</v>
      </c>
      <c r="AH21" s="5">
        <v>51.808999999999997</v>
      </c>
      <c r="AI21" s="5">
        <v>180.934</v>
      </c>
      <c r="AJ21" s="5">
        <v>99.697999999999993</v>
      </c>
      <c r="AK21" s="5">
        <v>9</v>
      </c>
      <c r="AM21" s="16">
        <f>+AO21/$AO$3</f>
        <v>7.6528828135268403E-3</v>
      </c>
      <c r="AN21" s="17">
        <f>IF(AK21=1,AM21,AM21+AN19)</f>
        <v>0.97490019468014688</v>
      </c>
      <c r="AO21" s="5">
        <f>SUM(J21:AJ21)</f>
        <v>4614.2430000000013</v>
      </c>
    </row>
    <row r="22" spans="1:41" x14ac:dyDescent="0.25">
      <c r="A22" s="1" t="s">
        <v>121</v>
      </c>
      <c r="B22" s="1" t="s">
        <v>53</v>
      </c>
      <c r="C22" s="1" t="s">
        <v>8</v>
      </c>
      <c r="D22" s="1" t="s">
        <v>54</v>
      </c>
      <c r="E22" s="34" t="s">
        <v>21</v>
      </c>
      <c r="F22" s="1" t="s">
        <v>11</v>
      </c>
      <c r="L22" s="5">
        <v>-1</v>
      </c>
      <c r="M22" s="5">
        <v>-1</v>
      </c>
      <c r="N22" s="5" t="s">
        <v>13</v>
      </c>
      <c r="O22" s="5" t="s">
        <v>15</v>
      </c>
      <c r="P22" s="5" t="s">
        <v>13</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15</v>
      </c>
      <c r="AH22" s="5" t="s">
        <v>13</v>
      </c>
      <c r="AI22" s="5" t="s">
        <v>13</v>
      </c>
      <c r="AJ22" s="5" t="s">
        <v>13</v>
      </c>
      <c r="AK22" s="1">
        <v>9</v>
      </c>
    </row>
    <row r="23" spans="1:41" x14ac:dyDescent="0.25">
      <c r="A23" s="1" t="s">
        <v>121</v>
      </c>
      <c r="B23" s="1" t="s">
        <v>53</v>
      </c>
      <c r="C23" s="1" t="s">
        <v>8</v>
      </c>
      <c r="D23" s="1" t="s">
        <v>152</v>
      </c>
      <c r="E23" s="34" t="s">
        <v>21</v>
      </c>
      <c r="F23" s="1" t="s">
        <v>10</v>
      </c>
      <c r="O23" s="5">
        <v>564.99699999999996</v>
      </c>
      <c r="P23" s="5">
        <v>316.39800000000002</v>
      </c>
      <c r="Q23" s="5">
        <v>451.99799999999999</v>
      </c>
      <c r="R23" s="5">
        <v>444.464</v>
      </c>
      <c r="S23" s="5">
        <v>404.28699999999998</v>
      </c>
      <c r="T23" s="5">
        <v>433.58300000000003</v>
      </c>
      <c r="U23" s="5">
        <v>585</v>
      </c>
      <c r="V23" s="5">
        <v>39.9</v>
      </c>
      <c r="W23" s="5">
        <v>109</v>
      </c>
      <c r="X23" s="5">
        <v>40.598999999999997</v>
      </c>
      <c r="Y23" s="5">
        <v>130.79900000000001</v>
      </c>
      <c r="Z23" s="5">
        <v>83.563000000000002</v>
      </c>
      <c r="AA23" s="5">
        <v>64.47</v>
      </c>
      <c r="AB23" s="5">
        <v>47.722000000000001</v>
      </c>
      <c r="AC23" s="5">
        <v>20.474</v>
      </c>
      <c r="AD23" s="5">
        <v>30.486000000000001</v>
      </c>
      <c r="AE23" s="5">
        <v>282.714</v>
      </c>
      <c r="AF23" s="5">
        <v>126.818</v>
      </c>
      <c r="AG23" s="5">
        <v>52.451999999999998</v>
      </c>
      <c r="AH23" s="5">
        <v>44.816000000000003</v>
      </c>
      <c r="AI23" s="5">
        <v>15.474</v>
      </c>
      <c r="AJ23" s="5">
        <v>5.0640000000000001</v>
      </c>
      <c r="AK23" s="5">
        <v>10</v>
      </c>
      <c r="AM23" s="16">
        <f>+AO23/$AO$3</f>
        <v>7.1235365387035806E-3</v>
      </c>
      <c r="AN23" s="17">
        <f>IF(AK23=1,AM23,AM23+AN21)</f>
        <v>0.98202373121885045</v>
      </c>
      <c r="AO23" s="5">
        <f>SUM(J23:AJ23)</f>
        <v>4295.0780000000004</v>
      </c>
    </row>
    <row r="24" spans="1:41" x14ac:dyDescent="0.25">
      <c r="A24" s="1" t="s">
        <v>121</v>
      </c>
      <c r="B24" s="1" t="s">
        <v>53</v>
      </c>
      <c r="C24" s="1" t="s">
        <v>8</v>
      </c>
      <c r="D24" s="1" t="s">
        <v>152</v>
      </c>
      <c r="E24" s="34" t="s">
        <v>21</v>
      </c>
      <c r="F24" s="1" t="s">
        <v>11</v>
      </c>
      <c r="O24" s="5">
        <v>-1</v>
      </c>
      <c r="P24" s="5">
        <v>-1</v>
      </c>
      <c r="Q24" s="5">
        <v>-1</v>
      </c>
      <c r="R24" s="5">
        <v>-1</v>
      </c>
      <c r="S24" s="5">
        <v>-1</v>
      </c>
      <c r="T24" s="5">
        <v>-1</v>
      </c>
      <c r="U24" s="5" t="s">
        <v>15</v>
      </c>
      <c r="V24" s="5" t="s">
        <v>15</v>
      </c>
      <c r="W24" s="5" t="s">
        <v>15</v>
      </c>
      <c r="X24" s="5" t="s">
        <v>15</v>
      </c>
      <c r="Y24" s="5" t="s">
        <v>15</v>
      </c>
      <c r="Z24" s="5" t="s">
        <v>15</v>
      </c>
      <c r="AA24" s="5" t="s">
        <v>15</v>
      </c>
      <c r="AB24" s="5" t="s">
        <v>13</v>
      </c>
      <c r="AC24" s="5" t="s">
        <v>15</v>
      </c>
      <c r="AD24" s="5" t="s">
        <v>13</v>
      </c>
      <c r="AE24" s="5" t="s">
        <v>13</v>
      </c>
      <c r="AF24" s="5" t="s">
        <v>13</v>
      </c>
      <c r="AG24" s="5" t="s">
        <v>13</v>
      </c>
      <c r="AH24" s="5" t="s">
        <v>13</v>
      </c>
      <c r="AI24" s="5" t="s">
        <v>15</v>
      </c>
      <c r="AJ24" s="5" t="s">
        <v>13</v>
      </c>
      <c r="AK24" s="1">
        <v>10</v>
      </c>
    </row>
    <row r="25" spans="1:41" x14ac:dyDescent="0.25">
      <c r="A25" s="1" t="s">
        <v>121</v>
      </c>
      <c r="B25" s="1" t="s">
        <v>53</v>
      </c>
      <c r="C25" s="1" t="s">
        <v>8</v>
      </c>
      <c r="D25" s="1" t="s">
        <v>34</v>
      </c>
      <c r="E25" s="34" t="s">
        <v>21</v>
      </c>
      <c r="F25" s="1" t="s">
        <v>10</v>
      </c>
      <c r="R25" s="5">
        <v>36.64</v>
      </c>
      <c r="S25" s="5">
        <v>259.25299999999999</v>
      </c>
      <c r="T25" s="5">
        <v>98.631</v>
      </c>
      <c r="U25" s="5">
        <v>236.45</v>
      </c>
      <c r="V25" s="5">
        <v>109.03</v>
      </c>
      <c r="W25" s="5">
        <v>148.03700000000001</v>
      </c>
      <c r="X25" s="5">
        <v>272.75599999999997</v>
      </c>
      <c r="Y25" s="5">
        <v>242.94200000000001</v>
      </c>
      <c r="Z25" s="5">
        <v>483.459</v>
      </c>
      <c r="AA25" s="5">
        <v>234.02199999999999</v>
      </c>
      <c r="AB25" s="5">
        <v>170.636</v>
      </c>
      <c r="AC25" s="5">
        <v>105.42400000000001</v>
      </c>
      <c r="AD25" s="5">
        <v>167.36799999999999</v>
      </c>
      <c r="AE25" s="5">
        <v>200.36199999999999</v>
      </c>
      <c r="AF25" s="5">
        <v>221.63200000000001</v>
      </c>
      <c r="AG25" s="5">
        <v>164.684</v>
      </c>
      <c r="AH25" s="5">
        <v>15.09</v>
      </c>
      <c r="AI25" s="5">
        <v>21.475000000000001</v>
      </c>
      <c r="AK25" s="5">
        <v>11</v>
      </c>
      <c r="AM25" s="16">
        <f>+AO25/$AO$3</f>
        <v>5.2872283157382235E-3</v>
      </c>
      <c r="AN25" s="17">
        <f>IF(AK25=1,AM25,AM25+AN23)</f>
        <v>0.98731095953458869</v>
      </c>
      <c r="AO25" s="5">
        <f>SUM(J25:AJ25)</f>
        <v>3187.8910000000005</v>
      </c>
    </row>
    <row r="26" spans="1:41" x14ac:dyDescent="0.25">
      <c r="A26" s="1" t="s">
        <v>121</v>
      </c>
      <c r="B26" s="1" t="s">
        <v>53</v>
      </c>
      <c r="C26" s="1" t="s">
        <v>8</v>
      </c>
      <c r="D26" s="1" t="s">
        <v>34</v>
      </c>
      <c r="E26" s="34" t="s">
        <v>21</v>
      </c>
      <c r="F26" s="1" t="s">
        <v>11</v>
      </c>
      <c r="R26" s="5" t="s">
        <v>15</v>
      </c>
      <c r="S26" s="5" t="s">
        <v>15</v>
      </c>
      <c r="T26" s="5" t="s">
        <v>15</v>
      </c>
      <c r="U26" s="5" t="s">
        <v>15</v>
      </c>
      <c r="V26" s="5" t="s">
        <v>15</v>
      </c>
      <c r="W26" s="5">
        <v>-1</v>
      </c>
      <c r="X26" s="5" t="s">
        <v>15</v>
      </c>
      <c r="Y26" s="5" t="s">
        <v>13</v>
      </c>
      <c r="Z26" s="5" t="s">
        <v>15</v>
      </c>
      <c r="AA26" s="5" t="s">
        <v>15</v>
      </c>
      <c r="AB26" s="5" t="s">
        <v>15</v>
      </c>
      <c r="AC26" s="5" t="s">
        <v>15</v>
      </c>
      <c r="AD26" s="5" t="s">
        <v>15</v>
      </c>
      <c r="AE26" s="5" t="s">
        <v>13</v>
      </c>
      <c r="AF26" s="5" t="s">
        <v>13</v>
      </c>
      <c r="AG26" s="5" t="s">
        <v>13</v>
      </c>
      <c r="AH26" s="5" t="s">
        <v>13</v>
      </c>
      <c r="AI26" s="5" t="s">
        <v>13</v>
      </c>
      <c r="AJ26" s="5" t="s">
        <v>13</v>
      </c>
      <c r="AK26" s="1">
        <v>11</v>
      </c>
    </row>
    <row r="27" spans="1:41" x14ac:dyDescent="0.25">
      <c r="A27" s="1" t="s">
        <v>121</v>
      </c>
      <c r="B27" s="1" t="s">
        <v>53</v>
      </c>
      <c r="C27" s="1" t="s">
        <v>8</v>
      </c>
      <c r="D27" s="1" t="s">
        <v>236</v>
      </c>
      <c r="E27" s="34" t="s">
        <v>28</v>
      </c>
      <c r="F27" s="1" t="s">
        <v>10</v>
      </c>
      <c r="Y27" s="5">
        <v>143.1</v>
      </c>
      <c r="Z27" s="5">
        <v>147.4</v>
      </c>
      <c r="AA27" s="5">
        <v>151.69999999999999</v>
      </c>
      <c r="AB27" s="5">
        <v>156.125</v>
      </c>
      <c r="AC27" s="5">
        <v>206</v>
      </c>
      <c r="AD27" s="5">
        <v>183</v>
      </c>
      <c r="AE27" s="5">
        <v>181.708</v>
      </c>
      <c r="AF27" s="5">
        <v>190.23599999999999</v>
      </c>
      <c r="AG27" s="5">
        <v>93.805000000000007</v>
      </c>
      <c r="AH27" s="5">
        <v>11.477</v>
      </c>
      <c r="AI27" s="5">
        <v>49.53</v>
      </c>
      <c r="AJ27" s="5">
        <v>24.876999999999999</v>
      </c>
      <c r="AK27" s="5">
        <v>12</v>
      </c>
      <c r="AM27" s="16">
        <f>+AO27/$AO$3</f>
        <v>2.5524154729041444E-3</v>
      </c>
      <c r="AN27" s="17">
        <f>IF(AK27=1,AM27,AM27+AN25)</f>
        <v>0.98986337500749288</v>
      </c>
      <c r="AO27" s="5">
        <f>SUM(J27:AJ27)</f>
        <v>1538.9580000000003</v>
      </c>
    </row>
    <row r="28" spans="1:41" x14ac:dyDescent="0.25">
      <c r="A28" s="1" t="s">
        <v>121</v>
      </c>
      <c r="B28" s="1" t="s">
        <v>53</v>
      </c>
      <c r="C28" s="1" t="s">
        <v>8</v>
      </c>
      <c r="D28" s="1" t="s">
        <v>236</v>
      </c>
      <c r="E28" s="34" t="s">
        <v>28</v>
      </c>
      <c r="F28" s="1" t="s">
        <v>11</v>
      </c>
      <c r="Y28" s="5">
        <v>-1</v>
      </c>
      <c r="Z28" s="5">
        <v>-1</v>
      </c>
      <c r="AA28" s="5">
        <v>-1</v>
      </c>
      <c r="AB28" s="5">
        <v>-1</v>
      </c>
      <c r="AC28" s="5">
        <v>-1</v>
      </c>
      <c r="AD28" s="5">
        <v>-1</v>
      </c>
      <c r="AE28" s="5">
        <v>-1</v>
      </c>
      <c r="AF28" s="5">
        <v>-1</v>
      </c>
      <c r="AG28" s="5">
        <v>-1</v>
      </c>
      <c r="AH28" s="5">
        <v>-1</v>
      </c>
      <c r="AI28" s="5">
        <v>-1</v>
      </c>
      <c r="AJ28" s="5">
        <v>-1</v>
      </c>
      <c r="AK28" s="1">
        <v>12</v>
      </c>
    </row>
    <row r="29" spans="1:41" x14ac:dyDescent="0.25">
      <c r="A29" s="1" t="s">
        <v>121</v>
      </c>
      <c r="B29" s="1" t="s">
        <v>53</v>
      </c>
      <c r="C29" s="1" t="s">
        <v>8</v>
      </c>
      <c r="D29" s="1" t="s">
        <v>219</v>
      </c>
      <c r="E29" s="34" t="s">
        <v>21</v>
      </c>
      <c r="F29" s="1" t="s">
        <v>10</v>
      </c>
      <c r="X29" s="5">
        <v>222.47800000000001</v>
      </c>
      <c r="Y29" s="5">
        <v>125</v>
      </c>
      <c r="Z29" s="5">
        <v>112.46299999999999</v>
      </c>
      <c r="AA29" s="5">
        <v>60.539000000000001</v>
      </c>
      <c r="AB29" s="5">
        <v>10.199</v>
      </c>
      <c r="AC29" s="5">
        <v>71.495000000000005</v>
      </c>
      <c r="AD29" s="5">
        <v>251.94399999999999</v>
      </c>
      <c r="AE29" s="5">
        <v>103.889</v>
      </c>
      <c r="AF29" s="5">
        <v>194.45099999999999</v>
      </c>
      <c r="AG29" s="5">
        <v>175.07599999999999</v>
      </c>
      <c r="AH29" s="5">
        <v>57.027999999999999</v>
      </c>
      <c r="AI29" s="5">
        <v>8.359</v>
      </c>
      <c r="AJ29" s="5">
        <v>55.231999999999999</v>
      </c>
      <c r="AK29" s="5">
        <v>13</v>
      </c>
      <c r="AM29" s="16">
        <f>+AO29/$AO$3</f>
        <v>2.4018122160140523E-3</v>
      </c>
      <c r="AN29" s="17">
        <f>IF(AK29=1,AM29,AM29+AN27)</f>
        <v>0.99226518722350698</v>
      </c>
      <c r="AO29" s="5">
        <f>SUM(J29:AJ29)</f>
        <v>1448.1529999999998</v>
      </c>
    </row>
    <row r="30" spans="1:41" x14ac:dyDescent="0.25">
      <c r="A30" s="1" t="s">
        <v>121</v>
      </c>
      <c r="B30" s="1" t="s">
        <v>53</v>
      </c>
      <c r="C30" s="1" t="s">
        <v>8</v>
      </c>
      <c r="D30" s="1" t="s">
        <v>219</v>
      </c>
      <c r="E30" s="34" t="s">
        <v>21</v>
      </c>
      <c r="F30" s="1" t="s">
        <v>11</v>
      </c>
      <c r="X30" s="5" t="s">
        <v>24</v>
      </c>
      <c r="Y30" s="5" t="s">
        <v>13</v>
      </c>
      <c r="Z30" s="5" t="s">
        <v>12</v>
      </c>
      <c r="AA30" s="5" t="s">
        <v>12</v>
      </c>
      <c r="AB30" s="5" t="s">
        <v>15</v>
      </c>
      <c r="AC30" s="5" t="s">
        <v>15</v>
      </c>
      <c r="AD30" s="5" t="s">
        <v>13</v>
      </c>
      <c r="AE30" s="5" t="s">
        <v>13</v>
      </c>
      <c r="AF30" s="5" t="s">
        <v>13</v>
      </c>
      <c r="AG30" s="5" t="s">
        <v>13</v>
      </c>
      <c r="AH30" s="5" t="s">
        <v>15</v>
      </c>
      <c r="AI30" s="5" t="s">
        <v>15</v>
      </c>
      <c r="AJ30" s="5">
        <v>-1</v>
      </c>
      <c r="AK30" s="1">
        <v>13</v>
      </c>
    </row>
    <row r="31" spans="1:41" x14ac:dyDescent="0.25">
      <c r="A31" s="1" t="s">
        <v>121</v>
      </c>
      <c r="B31" s="1" t="s">
        <v>53</v>
      </c>
      <c r="C31" s="1" t="s">
        <v>8</v>
      </c>
      <c r="D31" s="1" t="s">
        <v>160</v>
      </c>
      <c r="E31" s="34" t="s">
        <v>21</v>
      </c>
      <c r="F31" s="1" t="s">
        <v>10</v>
      </c>
      <c r="AE31" s="5">
        <v>4.4999999999999998E-2</v>
      </c>
      <c r="AG31" s="5">
        <v>1152.6890000000001</v>
      </c>
      <c r="AK31" s="5">
        <v>14</v>
      </c>
      <c r="AM31" s="16">
        <f>+AO31/$AO$3</f>
        <v>1.9118495096959668E-3</v>
      </c>
      <c r="AN31" s="17">
        <f>IF(AK31=1,AM31,AM31+AN29)</f>
        <v>0.9941770367332029</v>
      </c>
      <c r="AO31" s="5">
        <f>SUM(J31:AJ31)</f>
        <v>1152.7340000000002</v>
      </c>
    </row>
    <row r="32" spans="1:41" x14ac:dyDescent="0.25">
      <c r="A32" s="1" t="s">
        <v>121</v>
      </c>
      <c r="B32" s="1" t="s">
        <v>53</v>
      </c>
      <c r="C32" s="1" t="s">
        <v>8</v>
      </c>
      <c r="D32" s="1" t="s">
        <v>160</v>
      </c>
      <c r="E32" s="34" t="s">
        <v>21</v>
      </c>
      <c r="F32" s="1" t="s">
        <v>11</v>
      </c>
      <c r="AE32" s="5" t="s">
        <v>24</v>
      </c>
      <c r="AG32" s="5" t="s">
        <v>15</v>
      </c>
      <c r="AK32" s="1">
        <v>14</v>
      </c>
    </row>
    <row r="33" spans="1:41" x14ac:dyDescent="0.25">
      <c r="A33" s="1" t="s">
        <v>121</v>
      </c>
      <c r="B33" s="1" t="s">
        <v>53</v>
      </c>
      <c r="C33" s="1" t="s">
        <v>8</v>
      </c>
      <c r="D33" s="1" t="s">
        <v>55</v>
      </c>
      <c r="E33" s="34" t="s">
        <v>9</v>
      </c>
      <c r="F33" s="1" t="s">
        <v>10</v>
      </c>
      <c r="X33" s="5">
        <v>0.65800000000000003</v>
      </c>
      <c r="Y33" s="5">
        <v>323.81</v>
      </c>
      <c r="Z33" s="5">
        <v>263.37799999999999</v>
      </c>
      <c r="AA33" s="5">
        <v>0.2</v>
      </c>
      <c r="AH33" s="5">
        <v>169.54300000000001</v>
      </c>
      <c r="AK33" s="5">
        <v>15</v>
      </c>
      <c r="AM33" s="16">
        <f>+AO33/$AO$3</f>
        <v>1.2564877571070671E-3</v>
      </c>
      <c r="AN33" s="17">
        <f>IF(AK33=1,AM33,AM33+AN31)</f>
        <v>0.99543352449030997</v>
      </c>
      <c r="AO33" s="5">
        <f>SUM(J33:AJ33)</f>
        <v>757.58900000000006</v>
      </c>
    </row>
    <row r="34" spans="1:41" x14ac:dyDescent="0.25">
      <c r="A34" s="1" t="s">
        <v>121</v>
      </c>
      <c r="B34" s="1" t="s">
        <v>53</v>
      </c>
      <c r="C34" s="1" t="s">
        <v>8</v>
      </c>
      <c r="D34" s="1" t="s">
        <v>55</v>
      </c>
      <c r="E34" s="34" t="s">
        <v>9</v>
      </c>
      <c r="F34" s="1" t="s">
        <v>11</v>
      </c>
      <c r="X34" s="5">
        <v>-1</v>
      </c>
      <c r="Y34" s="5">
        <v>-1</v>
      </c>
      <c r="Z34" s="5">
        <v>-1</v>
      </c>
      <c r="AA34" s="5">
        <v>-1</v>
      </c>
      <c r="AH34" s="5">
        <v>-1</v>
      </c>
      <c r="AK34" s="1">
        <v>15</v>
      </c>
    </row>
    <row r="35" spans="1:41" x14ac:dyDescent="0.25">
      <c r="A35" s="1" t="s">
        <v>121</v>
      </c>
      <c r="B35" s="1" t="s">
        <v>53</v>
      </c>
      <c r="C35" s="1" t="s">
        <v>8</v>
      </c>
      <c r="D35" s="1" t="s">
        <v>35</v>
      </c>
      <c r="E35" s="34" t="s">
        <v>21</v>
      </c>
      <c r="F35" s="1" t="s">
        <v>10</v>
      </c>
      <c r="M35" s="5">
        <v>167.7</v>
      </c>
      <c r="N35" s="5">
        <v>22.15</v>
      </c>
      <c r="V35" s="5">
        <v>520.87699999999995</v>
      </c>
      <c r="AH35" s="5">
        <v>14.769</v>
      </c>
      <c r="AJ35" s="5">
        <v>1.4430000000000001</v>
      </c>
      <c r="AK35" s="5">
        <v>16</v>
      </c>
      <c r="AM35" s="16">
        <f>+AO35/$AO$3</f>
        <v>1.2056536640099765E-3</v>
      </c>
      <c r="AN35" s="17">
        <f>IF(AK35=1,AM35,AM35+AN33)</f>
        <v>0.9966391781543199</v>
      </c>
      <c r="AO35" s="5">
        <f>SUM(J35:AJ35)</f>
        <v>726.93899999999996</v>
      </c>
    </row>
    <row r="36" spans="1:41" x14ac:dyDescent="0.25">
      <c r="A36" s="1" t="s">
        <v>121</v>
      </c>
      <c r="B36" s="1" t="s">
        <v>53</v>
      </c>
      <c r="C36" s="1" t="s">
        <v>8</v>
      </c>
      <c r="D36" s="1" t="s">
        <v>35</v>
      </c>
      <c r="E36" s="34" t="s">
        <v>21</v>
      </c>
      <c r="F36" s="1" t="s">
        <v>11</v>
      </c>
      <c r="M36" s="5">
        <v>-1</v>
      </c>
      <c r="N36" s="5">
        <v>-1</v>
      </c>
      <c r="T36" s="5" t="s">
        <v>15</v>
      </c>
      <c r="U36" s="5" t="s">
        <v>15</v>
      </c>
      <c r="V36" s="5" t="s">
        <v>15</v>
      </c>
      <c r="W36" s="5" t="s">
        <v>15</v>
      </c>
      <c r="AA36" s="5" t="s">
        <v>15</v>
      </c>
      <c r="AB36" s="5" t="s">
        <v>15</v>
      </c>
      <c r="AG36" s="5" t="s">
        <v>15</v>
      </c>
      <c r="AH36" s="5" t="s">
        <v>15</v>
      </c>
      <c r="AI36" s="5" t="s">
        <v>15</v>
      </c>
      <c r="AJ36" s="5" t="s">
        <v>15</v>
      </c>
      <c r="AK36" s="1">
        <v>16</v>
      </c>
    </row>
    <row r="37" spans="1:41" x14ac:dyDescent="0.25">
      <c r="A37" s="1" t="s">
        <v>121</v>
      </c>
      <c r="B37" s="1" t="s">
        <v>53</v>
      </c>
      <c r="C37" s="1" t="s">
        <v>8</v>
      </c>
      <c r="D37" s="1" t="s">
        <v>71</v>
      </c>
      <c r="E37" s="34" t="s">
        <v>21</v>
      </c>
      <c r="F37" s="1" t="s">
        <v>10</v>
      </c>
      <c r="Y37" s="5">
        <v>203.46199999999999</v>
      </c>
      <c r="Z37" s="5">
        <v>50.805999999999997</v>
      </c>
      <c r="AA37" s="5">
        <v>60.34</v>
      </c>
      <c r="AB37" s="5">
        <v>104.869</v>
      </c>
      <c r="AC37" s="5">
        <v>17.777000000000001</v>
      </c>
      <c r="AD37" s="5">
        <v>15.137</v>
      </c>
      <c r="AE37" s="5">
        <v>10.756</v>
      </c>
      <c r="AF37" s="5">
        <v>14.557</v>
      </c>
      <c r="AG37" s="5">
        <v>39.491</v>
      </c>
      <c r="AH37" s="5">
        <v>21.600999999999999</v>
      </c>
      <c r="AI37" s="5">
        <v>25.216000000000001</v>
      </c>
      <c r="AK37" s="5">
        <v>17</v>
      </c>
      <c r="AM37" s="16">
        <f>+AO37/$AO$3</f>
        <v>9.3543355679856879E-4</v>
      </c>
      <c r="AN37" s="17">
        <f>IF(AK37=1,AM37,AM37+AN35)</f>
        <v>0.9975746117111185</v>
      </c>
      <c r="AO37" s="5">
        <f>SUM(J37:AJ37)</f>
        <v>564.01199999999994</v>
      </c>
    </row>
    <row r="38" spans="1:41" x14ac:dyDescent="0.25">
      <c r="A38" s="1" t="s">
        <v>121</v>
      </c>
      <c r="B38" s="1" t="s">
        <v>53</v>
      </c>
      <c r="C38" s="1" t="s">
        <v>8</v>
      </c>
      <c r="D38" s="1" t="s">
        <v>71</v>
      </c>
      <c r="E38" s="34" t="s">
        <v>21</v>
      </c>
      <c r="F38" s="1" t="s">
        <v>11</v>
      </c>
      <c r="V38" s="5" t="s">
        <v>15</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5">
      <c r="A39" s="1" t="s">
        <v>121</v>
      </c>
      <c r="B39" s="1" t="s">
        <v>53</v>
      </c>
      <c r="C39" s="1" t="s">
        <v>8</v>
      </c>
      <c r="D39" s="1" t="s">
        <v>68</v>
      </c>
      <c r="E39" s="34" t="s">
        <v>28</v>
      </c>
      <c r="F39" s="1" t="s">
        <v>10</v>
      </c>
      <c r="AC39" s="5">
        <v>11</v>
      </c>
      <c r="AD39" s="5">
        <v>7</v>
      </c>
      <c r="AE39" s="5">
        <v>11.5</v>
      </c>
      <c r="AF39" s="5">
        <v>9</v>
      </c>
      <c r="AG39" s="5">
        <v>27.5</v>
      </c>
      <c r="AH39" s="5">
        <v>31</v>
      </c>
      <c r="AI39" s="5">
        <v>37.5</v>
      </c>
      <c r="AJ39" s="5">
        <v>354.5</v>
      </c>
      <c r="AK39" s="5">
        <v>18</v>
      </c>
      <c r="AM39" s="16">
        <f>+AO39/$AO$3</f>
        <v>8.1102354076597694E-4</v>
      </c>
      <c r="AN39" s="17">
        <f>IF(AK39=1,AM39,AM39+AN37)</f>
        <v>0.99838563525188451</v>
      </c>
      <c r="AO39" s="5">
        <f>SUM(J39:AJ39)</f>
        <v>489</v>
      </c>
    </row>
    <row r="40" spans="1:41" x14ac:dyDescent="0.25">
      <c r="A40" s="1" t="s">
        <v>121</v>
      </c>
      <c r="B40" s="1" t="s">
        <v>53</v>
      </c>
      <c r="C40" s="1" t="s">
        <v>8</v>
      </c>
      <c r="D40" s="1" t="s">
        <v>68</v>
      </c>
      <c r="E40" s="34" t="s">
        <v>28</v>
      </c>
      <c r="F40" s="1" t="s">
        <v>11</v>
      </c>
      <c r="AB40" s="5" t="s">
        <v>15</v>
      </c>
      <c r="AC40" s="5" t="s">
        <v>15</v>
      </c>
      <c r="AD40" s="5" t="s">
        <v>15</v>
      </c>
      <c r="AE40" s="5">
        <v>-1</v>
      </c>
      <c r="AF40" s="5">
        <v>-1</v>
      </c>
      <c r="AG40" s="5">
        <v>-1</v>
      </c>
      <c r="AH40" s="5">
        <v>-1</v>
      </c>
      <c r="AI40" s="5">
        <v>-1</v>
      </c>
      <c r="AJ40" s="5">
        <v>-1</v>
      </c>
      <c r="AK40" s="1">
        <v>18</v>
      </c>
    </row>
    <row r="41" spans="1:41" x14ac:dyDescent="0.25">
      <c r="A41" s="1" t="s">
        <v>121</v>
      </c>
      <c r="B41" s="1" t="s">
        <v>53</v>
      </c>
      <c r="C41" s="1" t="s">
        <v>8</v>
      </c>
      <c r="D41" s="1" t="s">
        <v>160</v>
      </c>
      <c r="E41" s="34" t="s">
        <v>22</v>
      </c>
      <c r="F41" s="1" t="s">
        <v>10</v>
      </c>
      <c r="AB41" s="5">
        <v>92.025999999999996</v>
      </c>
      <c r="AC41" s="5">
        <v>16.178999999999998</v>
      </c>
      <c r="AD41" s="5">
        <v>9.2759999999999998</v>
      </c>
      <c r="AE41" s="5">
        <v>7.69</v>
      </c>
      <c r="AF41" s="5">
        <v>246.80600000000001</v>
      </c>
      <c r="AG41" s="5">
        <v>49.695999999999998</v>
      </c>
      <c r="AH41" s="5">
        <v>8.4420000000000002</v>
      </c>
      <c r="AJ41" s="5">
        <v>15.289</v>
      </c>
      <c r="AK41" s="5">
        <v>19</v>
      </c>
      <c r="AM41" s="16">
        <f>+AO41/$AO$3</f>
        <v>7.3871805552419058E-4</v>
      </c>
      <c r="AN41" s="17">
        <f>IF(AK41=1,AM41,AM41+AN39)</f>
        <v>0.99912435330740867</v>
      </c>
      <c r="AO41" s="5">
        <f>SUM(J41:AJ41)</f>
        <v>445.404</v>
      </c>
    </row>
    <row r="42" spans="1:41" x14ac:dyDescent="0.25">
      <c r="A42" s="1" t="s">
        <v>121</v>
      </c>
      <c r="B42" s="1" t="s">
        <v>53</v>
      </c>
      <c r="C42" s="1" t="s">
        <v>8</v>
      </c>
      <c r="D42" s="1" t="s">
        <v>160</v>
      </c>
      <c r="E42" s="34" t="s">
        <v>22</v>
      </c>
      <c r="F42" s="1" t="s">
        <v>11</v>
      </c>
      <c r="AB42" s="5" t="s">
        <v>13</v>
      </c>
      <c r="AC42" s="5" t="s">
        <v>15</v>
      </c>
      <c r="AD42" s="5" t="s">
        <v>15</v>
      </c>
      <c r="AE42" s="5" t="s">
        <v>24</v>
      </c>
      <c r="AF42" s="5">
        <v>-1</v>
      </c>
      <c r="AG42" s="5" t="s">
        <v>15</v>
      </c>
      <c r="AH42" s="5">
        <v>-1</v>
      </c>
      <c r="AJ42" s="5">
        <v>-1</v>
      </c>
      <c r="AK42" s="1">
        <v>19</v>
      </c>
    </row>
    <row r="43" spans="1:41" x14ac:dyDescent="0.25">
      <c r="A43" s="1" t="s">
        <v>121</v>
      </c>
      <c r="B43" s="1" t="s">
        <v>53</v>
      </c>
      <c r="C43" s="1" t="s">
        <v>8</v>
      </c>
      <c r="D43" s="1" t="s">
        <v>218</v>
      </c>
      <c r="E43" s="34" t="s">
        <v>21</v>
      </c>
      <c r="F43" s="1" t="s">
        <v>10</v>
      </c>
      <c r="T43" s="5">
        <v>238.7</v>
      </c>
      <c r="W43" s="5">
        <v>14.125999999999999</v>
      </c>
      <c r="AK43" s="5">
        <v>20</v>
      </c>
      <c r="AM43" s="16">
        <f>+AO43/$AO$3</f>
        <v>4.1932073152903655E-4</v>
      </c>
      <c r="AN43" s="17">
        <f>IF(AK43=1,AM43,AM43+AN41)</f>
        <v>0.99954367403893774</v>
      </c>
      <c r="AO43" s="5">
        <f>SUM(J43:AJ43)</f>
        <v>252.82599999999999</v>
      </c>
    </row>
    <row r="44" spans="1:41" x14ac:dyDescent="0.25">
      <c r="A44" s="1" t="s">
        <v>121</v>
      </c>
      <c r="B44" s="1" t="s">
        <v>53</v>
      </c>
      <c r="C44" s="1" t="s">
        <v>8</v>
      </c>
      <c r="D44" s="1" t="s">
        <v>218</v>
      </c>
      <c r="E44" s="34" t="s">
        <v>21</v>
      </c>
      <c r="F44" s="1" t="s">
        <v>11</v>
      </c>
      <c r="T44" s="5">
        <v>-1</v>
      </c>
      <c r="W44" s="5">
        <v>-1</v>
      </c>
      <c r="AK44" s="1">
        <v>20</v>
      </c>
    </row>
    <row r="45" spans="1:41" x14ac:dyDescent="0.25">
      <c r="A45" s="1" t="s">
        <v>121</v>
      </c>
      <c r="B45" s="1" t="s">
        <v>53</v>
      </c>
      <c r="C45" s="1" t="s">
        <v>8</v>
      </c>
      <c r="D45" s="1" t="s">
        <v>74</v>
      </c>
      <c r="E45" s="34" t="s">
        <v>21</v>
      </c>
      <c r="F45" s="1" t="s">
        <v>10</v>
      </c>
      <c r="AE45" s="5">
        <v>16.484000000000002</v>
      </c>
      <c r="AI45" s="5">
        <v>17.423999999999999</v>
      </c>
      <c r="AJ45" s="5">
        <v>63.555999999999997</v>
      </c>
      <c r="AK45" s="5">
        <v>21</v>
      </c>
      <c r="AM45" s="16">
        <f>+AO45/$AO$3</f>
        <v>1.6164744044420282E-4</v>
      </c>
      <c r="AN45" s="17">
        <f>IF(AK45=1,AM45,AM45+AN43)</f>
        <v>0.99970532147938196</v>
      </c>
      <c r="AO45" s="5">
        <f>SUM(J45:AJ45)</f>
        <v>97.463999999999999</v>
      </c>
    </row>
    <row r="46" spans="1:41" x14ac:dyDescent="0.25">
      <c r="A46" s="1" t="s">
        <v>121</v>
      </c>
      <c r="B46" s="1" t="s">
        <v>53</v>
      </c>
      <c r="C46" s="1" t="s">
        <v>8</v>
      </c>
      <c r="D46" s="1" t="s">
        <v>74</v>
      </c>
      <c r="E46" s="34" t="s">
        <v>21</v>
      </c>
      <c r="F46" s="1" t="s">
        <v>11</v>
      </c>
      <c r="AE46" s="5" t="s">
        <v>15</v>
      </c>
      <c r="AI46" s="5">
        <v>-1</v>
      </c>
      <c r="AJ46" s="5">
        <v>-1</v>
      </c>
      <c r="AK46" s="1">
        <v>21</v>
      </c>
    </row>
    <row r="47" spans="1:41" x14ac:dyDescent="0.25">
      <c r="A47" s="1" t="s">
        <v>121</v>
      </c>
      <c r="B47" s="1" t="s">
        <v>53</v>
      </c>
      <c r="C47" s="1" t="s">
        <v>30</v>
      </c>
      <c r="D47" s="1" t="s">
        <v>79</v>
      </c>
      <c r="E47" s="34" t="s">
        <v>32</v>
      </c>
      <c r="F47" s="1" t="s">
        <v>10</v>
      </c>
      <c r="K47" s="5">
        <v>5.8529999999999998</v>
      </c>
      <c r="L47" s="5">
        <v>3.68</v>
      </c>
      <c r="M47" s="5">
        <v>26.516999999999999</v>
      </c>
      <c r="AK47" s="5">
        <v>22</v>
      </c>
      <c r="AM47" s="16">
        <f>+AO47/$AO$3</f>
        <v>5.9790181277328152E-5</v>
      </c>
      <c r="AN47" s="17">
        <f>IF(AK47=1,AM47,AM47+AN45)</f>
        <v>0.99976511166065929</v>
      </c>
      <c r="AO47" s="5">
        <f>SUM(J47:AJ47)</f>
        <v>36.049999999999997</v>
      </c>
    </row>
    <row r="48" spans="1:41" x14ac:dyDescent="0.25">
      <c r="A48" s="1" t="s">
        <v>121</v>
      </c>
      <c r="B48" s="1" t="s">
        <v>53</v>
      </c>
      <c r="C48" s="1" t="s">
        <v>30</v>
      </c>
      <c r="D48" s="1" t="s">
        <v>79</v>
      </c>
      <c r="E48" s="34" t="s">
        <v>32</v>
      </c>
      <c r="F48" s="1" t="s">
        <v>11</v>
      </c>
      <c r="K48" s="5">
        <v>-1</v>
      </c>
      <c r="L48" s="5">
        <v>-1</v>
      </c>
      <c r="M48" s="5">
        <v>-1</v>
      </c>
      <c r="AK48" s="1">
        <v>22</v>
      </c>
    </row>
    <row r="49" spans="1:41" x14ac:dyDescent="0.25">
      <c r="A49" s="1" t="s">
        <v>121</v>
      </c>
      <c r="B49" s="1" t="s">
        <v>53</v>
      </c>
      <c r="C49" s="1" t="s">
        <v>8</v>
      </c>
      <c r="D49" s="1" t="s">
        <v>72</v>
      </c>
      <c r="E49" s="34" t="s">
        <v>33</v>
      </c>
      <c r="F49" s="1" t="s">
        <v>10</v>
      </c>
      <c r="AC49" s="5">
        <v>16.431999999999999</v>
      </c>
      <c r="AD49" s="5">
        <v>5.8920000000000003</v>
      </c>
      <c r="AF49" s="5">
        <v>0.30499999999999999</v>
      </c>
      <c r="AG49" s="5">
        <v>0.115</v>
      </c>
      <c r="AH49" s="5">
        <v>8.8999999999999996E-2</v>
      </c>
      <c r="AI49" s="5">
        <v>9.7000000000000003E-2</v>
      </c>
      <c r="AJ49" s="5">
        <v>9.1999999999999998E-2</v>
      </c>
      <c r="AK49" s="5">
        <v>23</v>
      </c>
      <c r="AM49" s="16">
        <f>+AO49/$AO$3</f>
        <v>3.81827892750804E-5</v>
      </c>
      <c r="AN49" s="17">
        <f>IF(AK49=1,AM49,AM49+AN47)</f>
        <v>0.99980329444993432</v>
      </c>
      <c r="AO49" s="5">
        <f>SUM(J49:AJ49)</f>
        <v>23.021999999999995</v>
      </c>
    </row>
    <row r="50" spans="1:41" x14ac:dyDescent="0.25">
      <c r="A50" s="1" t="s">
        <v>121</v>
      </c>
      <c r="B50" s="1" t="s">
        <v>53</v>
      </c>
      <c r="C50" s="1" t="s">
        <v>8</v>
      </c>
      <c r="D50" s="1" t="s">
        <v>72</v>
      </c>
      <c r="E50" s="34" t="s">
        <v>33</v>
      </c>
      <c r="F50" s="1" t="s">
        <v>11</v>
      </c>
      <c r="AC50" s="5">
        <v>-1</v>
      </c>
      <c r="AD50" s="5">
        <v>-1</v>
      </c>
      <c r="AF50" s="5">
        <v>-1</v>
      </c>
      <c r="AG50" s="5">
        <v>-1</v>
      </c>
      <c r="AH50" s="5">
        <v>-1</v>
      </c>
      <c r="AI50" s="5">
        <v>-1</v>
      </c>
      <c r="AJ50" s="5">
        <v>-1</v>
      </c>
      <c r="AK50" s="1">
        <v>23</v>
      </c>
    </row>
    <row r="51" spans="1:41" x14ac:dyDescent="0.25">
      <c r="A51" s="1" t="s">
        <v>121</v>
      </c>
      <c r="B51" s="1" t="s">
        <v>53</v>
      </c>
      <c r="C51" s="1" t="s">
        <v>8</v>
      </c>
      <c r="D51" s="1" t="s">
        <v>153</v>
      </c>
      <c r="E51" s="34" t="s">
        <v>32</v>
      </c>
      <c r="F51" s="1" t="s">
        <v>10</v>
      </c>
      <c r="S51" s="5">
        <v>3.11</v>
      </c>
      <c r="U51" s="5">
        <v>9.1430000000000007</v>
      </c>
      <c r="W51" s="5">
        <v>5.7480000000000002</v>
      </c>
      <c r="Z51" s="5">
        <v>0.20200000000000001</v>
      </c>
      <c r="AC51" s="5">
        <v>0.42</v>
      </c>
      <c r="AF51" s="5">
        <v>0.26</v>
      </c>
      <c r="AK51" s="5">
        <v>24</v>
      </c>
      <c r="AM51" s="16">
        <f>+AO51/$AO$3</f>
        <v>3.1318113538412979E-5</v>
      </c>
      <c r="AN51" s="17">
        <f>IF(AK51=1,AM51,AM51+AN49)</f>
        <v>0.99983461256347272</v>
      </c>
      <c r="AO51" s="5">
        <f>SUM(J51:AJ51)</f>
        <v>18.883000000000006</v>
      </c>
    </row>
    <row r="52" spans="1:41" x14ac:dyDescent="0.25">
      <c r="A52" s="1" t="s">
        <v>121</v>
      </c>
      <c r="B52" s="1" t="s">
        <v>53</v>
      </c>
      <c r="C52" s="1" t="s">
        <v>8</v>
      </c>
      <c r="D52" s="1" t="s">
        <v>153</v>
      </c>
      <c r="E52" s="34" t="s">
        <v>32</v>
      </c>
      <c r="F52" s="1" t="s">
        <v>11</v>
      </c>
      <c r="S52" s="5">
        <v>-1</v>
      </c>
      <c r="U52" s="5">
        <v>-1</v>
      </c>
      <c r="W52" s="5">
        <v>-1</v>
      </c>
      <c r="Z52" s="5">
        <v>-1</v>
      </c>
      <c r="AC52" s="5">
        <v>-1</v>
      </c>
      <c r="AF52" s="5">
        <v>-1</v>
      </c>
      <c r="AK52" s="1">
        <v>24</v>
      </c>
    </row>
    <row r="53" spans="1:41" x14ac:dyDescent="0.25">
      <c r="A53" s="1" t="s">
        <v>121</v>
      </c>
      <c r="B53" s="1" t="s">
        <v>53</v>
      </c>
      <c r="C53" s="1" t="s">
        <v>8</v>
      </c>
      <c r="D53" s="1" t="s">
        <v>69</v>
      </c>
      <c r="E53" s="34" t="s">
        <v>21</v>
      </c>
      <c r="F53" s="1" t="s">
        <v>10</v>
      </c>
      <c r="S53" s="5">
        <v>17.5</v>
      </c>
      <c r="AK53" s="5">
        <v>25</v>
      </c>
      <c r="AM53" s="16">
        <f>+AO53/$AO$3</f>
        <v>2.9024359843363184E-5</v>
      </c>
      <c r="AN53" s="17">
        <f>IF(AK53=1,AM53,AM53+AN51)</f>
        <v>0.99986363692331603</v>
      </c>
      <c r="AO53" s="5">
        <f>SUM(J53:AJ53)</f>
        <v>17.5</v>
      </c>
    </row>
    <row r="54" spans="1:41" x14ac:dyDescent="0.25">
      <c r="A54" s="1" t="s">
        <v>121</v>
      </c>
      <c r="B54" s="1" t="s">
        <v>53</v>
      </c>
      <c r="C54" s="1" t="s">
        <v>8</v>
      </c>
      <c r="D54" s="1" t="s">
        <v>69</v>
      </c>
      <c r="E54" s="34" t="s">
        <v>21</v>
      </c>
      <c r="F54" s="1" t="s">
        <v>11</v>
      </c>
      <c r="S54" s="5">
        <v>-1</v>
      </c>
      <c r="AK54" s="1">
        <v>25</v>
      </c>
    </row>
    <row r="55" spans="1:41" x14ac:dyDescent="0.25">
      <c r="A55" s="1" t="s">
        <v>121</v>
      </c>
      <c r="B55" s="1" t="s">
        <v>53</v>
      </c>
      <c r="C55" s="1" t="s">
        <v>8</v>
      </c>
      <c r="D55" s="1" t="s">
        <v>217</v>
      </c>
      <c r="E55" s="34" t="s">
        <v>21</v>
      </c>
      <c r="F55" s="1" t="s">
        <v>10</v>
      </c>
      <c r="K55" s="5">
        <v>4.6529999999999996</v>
      </c>
      <c r="L55" s="5">
        <v>5.3310000000000004</v>
      </c>
      <c r="M55" s="5">
        <v>0.46200000000000002</v>
      </c>
      <c r="O55" s="5">
        <v>3.7810000000000001</v>
      </c>
      <c r="P55" s="5">
        <v>0.246</v>
      </c>
      <c r="Q55" s="5">
        <v>0.65900000000000003</v>
      </c>
      <c r="R55" s="5">
        <v>1.9470000000000001</v>
      </c>
      <c r="Z55" s="5">
        <v>3.6999999999999998E-2</v>
      </c>
      <c r="AK55" s="5">
        <v>26</v>
      </c>
      <c r="AM55" s="16">
        <f>+AO55/$AO$3</f>
        <v>2.8387482461657384E-5</v>
      </c>
      <c r="AN55" s="17">
        <f>IF(AK55=1,AM55,AM55+AN53)</f>
        <v>0.99989202440577774</v>
      </c>
      <c r="AO55" s="5">
        <f>SUM(J55:AJ55)</f>
        <v>17.116</v>
      </c>
    </row>
    <row r="56" spans="1:41" x14ac:dyDescent="0.25">
      <c r="A56" s="1" t="s">
        <v>121</v>
      </c>
      <c r="B56" s="1" t="s">
        <v>53</v>
      </c>
      <c r="C56" s="1" t="s">
        <v>8</v>
      </c>
      <c r="D56" s="1" t="s">
        <v>217</v>
      </c>
      <c r="E56" s="34" t="s">
        <v>21</v>
      </c>
      <c r="F56" s="1" t="s">
        <v>11</v>
      </c>
      <c r="I56" s="1" t="s">
        <v>15</v>
      </c>
      <c r="J56" s="5" t="s">
        <v>15</v>
      </c>
      <c r="K56" s="5" t="s">
        <v>13</v>
      </c>
      <c r="L56" s="5" t="s">
        <v>13</v>
      </c>
      <c r="M56" s="5" t="s">
        <v>13</v>
      </c>
      <c r="N56" s="5" t="s">
        <v>15</v>
      </c>
      <c r="O56" s="5" t="s">
        <v>24</v>
      </c>
      <c r="P56" s="5" t="s">
        <v>13</v>
      </c>
      <c r="Q56" s="5" t="s">
        <v>24</v>
      </c>
      <c r="R56" s="5" t="s">
        <v>24</v>
      </c>
      <c r="Z56" s="5" t="s">
        <v>15</v>
      </c>
      <c r="AA56" s="5" t="s">
        <v>15</v>
      </c>
      <c r="AK56" s="1">
        <v>26</v>
      </c>
    </row>
    <row r="57" spans="1:41" x14ac:dyDescent="0.25">
      <c r="A57" s="1" t="s">
        <v>121</v>
      </c>
      <c r="B57" s="1" t="s">
        <v>53</v>
      </c>
      <c r="C57" s="1" t="s">
        <v>8</v>
      </c>
      <c r="D57" s="1" t="s">
        <v>216</v>
      </c>
      <c r="E57" s="34" t="s">
        <v>21</v>
      </c>
      <c r="F57" s="1" t="s">
        <v>10</v>
      </c>
      <c r="AD57" s="5">
        <v>16.635000000000002</v>
      </c>
      <c r="AK57" s="5">
        <v>27</v>
      </c>
      <c r="AM57" s="16">
        <f>+AO57/$AO$3</f>
        <v>2.758972719967695E-5</v>
      </c>
      <c r="AN57" s="17">
        <f>IF(AK57=1,AM57,AM57+AN55)</f>
        <v>0.99991961413297736</v>
      </c>
      <c r="AO57" s="5">
        <f>SUM(J57:AJ57)</f>
        <v>16.635000000000002</v>
      </c>
    </row>
    <row r="58" spans="1:41" x14ac:dyDescent="0.25">
      <c r="A58" s="1" t="s">
        <v>121</v>
      </c>
      <c r="B58" s="1" t="s">
        <v>53</v>
      </c>
      <c r="C58" s="1" t="s">
        <v>8</v>
      </c>
      <c r="D58" s="1" t="s">
        <v>216</v>
      </c>
      <c r="E58" s="34" t="s">
        <v>21</v>
      </c>
      <c r="F58" s="1" t="s">
        <v>11</v>
      </c>
      <c r="AD58" s="5" t="s">
        <v>15</v>
      </c>
      <c r="AE58" s="5" t="s">
        <v>15</v>
      </c>
      <c r="AH58" s="5" t="s">
        <v>15</v>
      </c>
      <c r="AK58" s="1">
        <v>27</v>
      </c>
    </row>
    <row r="59" spans="1:41" x14ac:dyDescent="0.25">
      <c r="A59" s="1" t="s">
        <v>121</v>
      </c>
      <c r="B59" s="1" t="s">
        <v>53</v>
      </c>
      <c r="C59" s="1" t="s">
        <v>8</v>
      </c>
      <c r="D59" s="1" t="s">
        <v>153</v>
      </c>
      <c r="E59" s="34" t="s">
        <v>33</v>
      </c>
      <c r="F59" s="1" t="s">
        <v>10</v>
      </c>
      <c r="Q59" s="5">
        <v>5.6</v>
      </c>
      <c r="T59" s="5">
        <v>6.1379999999999999</v>
      </c>
      <c r="V59" s="5">
        <v>0.3</v>
      </c>
      <c r="W59" s="5">
        <v>0.115</v>
      </c>
      <c r="Y59" s="5">
        <v>0.54500000000000004</v>
      </c>
      <c r="Z59" s="5">
        <v>9.9000000000000005E-2</v>
      </c>
      <c r="AJ59" s="5">
        <v>2</v>
      </c>
      <c r="AK59" s="5">
        <v>28</v>
      </c>
      <c r="AM59" s="16">
        <f>+AO59/$AO$3</f>
        <v>2.4541340148699715E-5</v>
      </c>
      <c r="AN59" s="17">
        <f>IF(AK59=1,AM59,AM59+AN57)</f>
        <v>0.9999441554731261</v>
      </c>
      <c r="AO59" s="5">
        <f>SUM(J59:AJ59)</f>
        <v>14.797000000000001</v>
      </c>
    </row>
    <row r="60" spans="1:41" x14ac:dyDescent="0.25">
      <c r="A60" s="1" t="s">
        <v>121</v>
      </c>
      <c r="B60" s="1" t="s">
        <v>53</v>
      </c>
      <c r="C60" s="1" t="s">
        <v>8</v>
      </c>
      <c r="D60" s="1" t="s">
        <v>153</v>
      </c>
      <c r="E60" s="34" t="s">
        <v>33</v>
      </c>
      <c r="F60" s="1" t="s">
        <v>11</v>
      </c>
      <c r="Q60" s="5">
        <v>-1</v>
      </c>
      <c r="T60" s="5">
        <v>-1</v>
      </c>
      <c r="V60" s="5">
        <v>-1</v>
      </c>
      <c r="W60" s="5">
        <v>-1</v>
      </c>
      <c r="X60" s="5" t="s">
        <v>15</v>
      </c>
      <c r="Y60" s="5">
        <v>-1</v>
      </c>
      <c r="Z60" s="5">
        <v>-1</v>
      </c>
      <c r="AJ60" s="5" t="s">
        <v>15</v>
      </c>
      <c r="AK60" s="1">
        <v>28</v>
      </c>
    </row>
    <row r="61" spans="1:41" x14ac:dyDescent="0.25">
      <c r="A61" s="1" t="s">
        <v>121</v>
      </c>
      <c r="B61" s="1" t="s">
        <v>53</v>
      </c>
      <c r="C61" s="1" t="s">
        <v>8</v>
      </c>
      <c r="D61" s="1" t="s">
        <v>54</v>
      </c>
      <c r="E61" s="34" t="s">
        <v>33</v>
      </c>
      <c r="F61" s="1" t="s">
        <v>10</v>
      </c>
      <c r="X61" s="5">
        <v>13.09</v>
      </c>
      <c r="AK61" s="5">
        <v>29</v>
      </c>
      <c r="AM61" s="16">
        <f>+AO61/$AO$3</f>
        <v>2.1710221162835662E-5</v>
      </c>
      <c r="AN61" s="17">
        <f>IF(AK61=1,AM61,AM61+AN59)</f>
        <v>0.99996586569428891</v>
      </c>
      <c r="AO61" s="5">
        <f>SUM(J61:AJ61)</f>
        <v>13.09</v>
      </c>
    </row>
    <row r="62" spans="1:41" x14ac:dyDescent="0.25">
      <c r="A62" s="1" t="s">
        <v>121</v>
      </c>
      <c r="B62" s="1" t="s">
        <v>53</v>
      </c>
      <c r="C62" s="1" t="s">
        <v>8</v>
      </c>
      <c r="D62" s="1" t="s">
        <v>54</v>
      </c>
      <c r="E62" s="34" t="s">
        <v>33</v>
      </c>
      <c r="F62" s="1" t="s">
        <v>11</v>
      </c>
      <c r="X62" s="5">
        <v>-1</v>
      </c>
      <c r="AK62" s="1">
        <v>29</v>
      </c>
    </row>
    <row r="63" spans="1:41" x14ac:dyDescent="0.25">
      <c r="A63" s="1" t="s">
        <v>121</v>
      </c>
      <c r="B63" s="1" t="s">
        <v>53</v>
      </c>
      <c r="C63" s="1" t="s">
        <v>8</v>
      </c>
      <c r="D63" s="1" t="s">
        <v>213</v>
      </c>
      <c r="E63" s="34" t="s">
        <v>28</v>
      </c>
      <c r="F63" s="1" t="s">
        <v>10</v>
      </c>
      <c r="AC63" s="5">
        <v>5.6630000000000003</v>
      </c>
      <c r="AD63" s="5">
        <v>0.24</v>
      </c>
      <c r="AE63" s="5">
        <v>0.78</v>
      </c>
      <c r="AF63" s="5">
        <v>8.0000000000000002E-3</v>
      </c>
      <c r="AG63" s="5">
        <v>0.28599999999999998</v>
      </c>
      <c r="AI63" s="5">
        <v>0.13800000000000001</v>
      </c>
      <c r="AJ63" s="5">
        <v>0.22600000000000001</v>
      </c>
      <c r="AK63" s="5">
        <v>30</v>
      </c>
      <c r="AM63" s="16">
        <f>+AO63/$AO$3</f>
        <v>1.2175304320578807E-5</v>
      </c>
      <c r="AN63" s="17">
        <f>IF(AK63=1,AM63,AM63+AN61)</f>
        <v>0.99997804099860954</v>
      </c>
      <c r="AO63" s="5">
        <f>SUM(J63:AJ63)</f>
        <v>7.3410000000000002</v>
      </c>
    </row>
    <row r="64" spans="1:41" x14ac:dyDescent="0.25">
      <c r="A64" s="1" t="s">
        <v>121</v>
      </c>
      <c r="B64" s="1" t="s">
        <v>53</v>
      </c>
      <c r="C64" s="1" t="s">
        <v>8</v>
      </c>
      <c r="D64" s="1" t="s">
        <v>213</v>
      </c>
      <c r="E64" s="34" t="s">
        <v>28</v>
      </c>
      <c r="F64" s="1" t="s">
        <v>11</v>
      </c>
      <c r="AC64" s="5">
        <v>-1</v>
      </c>
      <c r="AD64" s="5">
        <v>-1</v>
      </c>
      <c r="AE64" s="5">
        <v>-1</v>
      </c>
      <c r="AF64" s="5">
        <v>-1</v>
      </c>
      <c r="AG64" s="5">
        <v>-1</v>
      </c>
      <c r="AH64" s="5" t="s">
        <v>13</v>
      </c>
      <c r="AI64" s="5" t="s">
        <v>13</v>
      </c>
      <c r="AJ64" s="5" t="s">
        <v>13</v>
      </c>
      <c r="AK64" s="1">
        <v>30</v>
      </c>
    </row>
    <row r="65" spans="1:41" x14ac:dyDescent="0.25">
      <c r="A65" s="1" t="s">
        <v>121</v>
      </c>
      <c r="B65" s="1" t="s">
        <v>53</v>
      </c>
      <c r="C65" s="1" t="s">
        <v>8</v>
      </c>
      <c r="D65" s="1" t="s">
        <v>153</v>
      </c>
      <c r="E65" s="34" t="s">
        <v>9</v>
      </c>
      <c r="F65" s="1" t="s">
        <v>10</v>
      </c>
      <c r="P65" s="5">
        <v>4.3</v>
      </c>
      <c r="T65" s="5">
        <v>7.2999999999999995E-2</v>
      </c>
      <c r="V65" s="5">
        <v>0.04</v>
      </c>
      <c r="AK65" s="5">
        <v>31</v>
      </c>
      <c r="AM65" s="16">
        <f>+AO65/$AO$3</f>
        <v>7.3191142850720994E-6</v>
      </c>
      <c r="AN65" s="17">
        <f>IF(AK65=1,AM65,AM65+AN63)</f>
        <v>0.99998536011289463</v>
      </c>
      <c r="AO65" s="5">
        <f>SUM(J65:AJ65)</f>
        <v>4.4130000000000003</v>
      </c>
    </row>
    <row r="66" spans="1:41" x14ac:dyDescent="0.25">
      <c r="A66" s="1" t="s">
        <v>121</v>
      </c>
      <c r="B66" s="1" t="s">
        <v>53</v>
      </c>
      <c r="C66" s="1" t="s">
        <v>8</v>
      </c>
      <c r="D66" s="1" t="s">
        <v>153</v>
      </c>
      <c r="E66" s="34" t="s">
        <v>9</v>
      </c>
      <c r="F66" s="1" t="s">
        <v>11</v>
      </c>
      <c r="P66" s="5">
        <v>-1</v>
      </c>
      <c r="T66" s="5" t="s">
        <v>15</v>
      </c>
      <c r="V66" s="5" t="s">
        <v>15</v>
      </c>
      <c r="AK66" s="1">
        <v>31</v>
      </c>
    </row>
    <row r="67" spans="1:41" x14ac:dyDescent="0.25">
      <c r="A67" s="1" t="s">
        <v>121</v>
      </c>
      <c r="B67" s="1" t="s">
        <v>53</v>
      </c>
      <c r="C67" s="1" t="s">
        <v>8</v>
      </c>
      <c r="D67" s="1" t="s">
        <v>54</v>
      </c>
      <c r="E67" s="34" t="s">
        <v>9</v>
      </c>
      <c r="F67" s="1" t="s">
        <v>10</v>
      </c>
      <c r="O67" s="5">
        <v>1.32</v>
      </c>
      <c r="Y67" s="5">
        <v>0.33</v>
      </c>
      <c r="AK67" s="5">
        <v>32</v>
      </c>
      <c r="AM67" s="16">
        <f>+AO67/$AO$3</f>
        <v>2.7365824995171004E-6</v>
      </c>
      <c r="AN67" s="17">
        <f>IF(AK67=1,AM67,AM67+AN65)</f>
        <v>0.99998809669539412</v>
      </c>
      <c r="AO67" s="5">
        <f>SUM(J67:AJ67)</f>
        <v>1.6500000000000001</v>
      </c>
    </row>
    <row r="68" spans="1:41" x14ac:dyDescent="0.25">
      <c r="A68" s="1" t="s">
        <v>121</v>
      </c>
      <c r="B68" s="1" t="s">
        <v>53</v>
      </c>
      <c r="C68" s="1" t="s">
        <v>8</v>
      </c>
      <c r="D68" s="1" t="s">
        <v>54</v>
      </c>
      <c r="E68" s="34" t="s">
        <v>9</v>
      </c>
      <c r="F68" s="1" t="s">
        <v>11</v>
      </c>
      <c r="O68" s="5" t="s">
        <v>15</v>
      </c>
      <c r="Y68" s="5" t="s">
        <v>15</v>
      </c>
      <c r="AK68" s="5">
        <v>32</v>
      </c>
    </row>
    <row r="69" spans="1:41" x14ac:dyDescent="0.25">
      <c r="A69" s="1" t="s">
        <v>121</v>
      </c>
      <c r="B69" s="1" t="s">
        <v>53</v>
      </c>
      <c r="C69" s="1" t="s">
        <v>8</v>
      </c>
      <c r="D69" s="1" t="s">
        <v>58</v>
      </c>
      <c r="E69" s="34" t="s">
        <v>28</v>
      </c>
      <c r="F69" s="1" t="s">
        <v>10</v>
      </c>
      <c r="AE69" s="5">
        <v>1.635</v>
      </c>
      <c r="AK69" s="5">
        <v>33</v>
      </c>
      <c r="AM69" s="16">
        <f>+AO69/$AO$3</f>
        <v>2.7117044767942174E-6</v>
      </c>
      <c r="AN69" s="17">
        <f>IF(AK69=1,AM69,AM69+AN67)</f>
        <v>0.99999080839987087</v>
      </c>
      <c r="AO69" s="5">
        <f>SUM(J69:AJ69)</f>
        <v>1.635</v>
      </c>
    </row>
    <row r="70" spans="1:41" x14ac:dyDescent="0.25">
      <c r="A70" s="1" t="s">
        <v>121</v>
      </c>
      <c r="B70" s="1" t="s">
        <v>53</v>
      </c>
      <c r="C70" s="1" t="s">
        <v>8</v>
      </c>
      <c r="D70" s="1" t="s">
        <v>58</v>
      </c>
      <c r="E70" s="34" t="s">
        <v>28</v>
      </c>
      <c r="F70" s="1" t="s">
        <v>11</v>
      </c>
      <c r="AE70" s="5">
        <v>-1</v>
      </c>
      <c r="AK70" s="5">
        <v>33</v>
      </c>
    </row>
    <row r="71" spans="1:41" x14ac:dyDescent="0.25">
      <c r="A71" s="1" t="s">
        <v>121</v>
      </c>
      <c r="B71" s="1" t="s">
        <v>53</v>
      </c>
      <c r="C71" s="1" t="s">
        <v>8</v>
      </c>
      <c r="D71" s="1" t="s">
        <v>212</v>
      </c>
      <c r="E71" s="34" t="s">
        <v>28</v>
      </c>
      <c r="F71" s="1" t="s">
        <v>10</v>
      </c>
      <c r="AE71" s="5">
        <v>1.2889999999999999</v>
      </c>
      <c r="AK71" s="5">
        <v>34</v>
      </c>
      <c r="AM71" s="16">
        <f>+AO71/$AO$3</f>
        <v>2.1378514193197223E-6</v>
      </c>
      <c r="AN71" s="17">
        <f>IF(AK71=1,AM71,AM71+AN69)</f>
        <v>0.9999929462512902</v>
      </c>
      <c r="AO71" s="5">
        <f>SUM(J71:AJ71)</f>
        <v>1.2889999999999999</v>
      </c>
    </row>
    <row r="72" spans="1:41" x14ac:dyDescent="0.25">
      <c r="A72" s="1" t="s">
        <v>121</v>
      </c>
      <c r="B72" s="1" t="s">
        <v>53</v>
      </c>
      <c r="C72" s="1" t="s">
        <v>8</v>
      </c>
      <c r="D72" s="1" t="s">
        <v>212</v>
      </c>
      <c r="E72" s="34" t="s">
        <v>28</v>
      </c>
      <c r="F72" s="1" t="s">
        <v>11</v>
      </c>
      <c r="AE72" s="5">
        <v>-1</v>
      </c>
      <c r="AK72" s="5">
        <v>34</v>
      </c>
    </row>
    <row r="73" spans="1:41" x14ac:dyDescent="0.25">
      <c r="A73" s="1" t="s">
        <v>121</v>
      </c>
      <c r="B73" s="1" t="s">
        <v>53</v>
      </c>
      <c r="C73" s="1" t="s">
        <v>8</v>
      </c>
      <c r="D73" s="1" t="s">
        <v>161</v>
      </c>
      <c r="E73" s="34" t="s">
        <v>28</v>
      </c>
      <c r="F73" s="1" t="s">
        <v>10</v>
      </c>
      <c r="AE73" s="5">
        <v>1.266</v>
      </c>
      <c r="AK73" s="5">
        <v>35</v>
      </c>
      <c r="AM73" s="16">
        <f>+AO73/$AO$3</f>
        <v>2.0997051178113024E-6</v>
      </c>
      <c r="AN73" s="17">
        <f>IF(AK73=1,AM73,AM73+AN71)</f>
        <v>0.99999504595640798</v>
      </c>
      <c r="AO73" s="5">
        <f>SUM(J73:AJ73)</f>
        <v>1.266</v>
      </c>
    </row>
    <row r="74" spans="1:41" x14ac:dyDescent="0.25">
      <c r="A74" s="1" t="s">
        <v>121</v>
      </c>
      <c r="B74" s="1" t="s">
        <v>53</v>
      </c>
      <c r="C74" s="1" t="s">
        <v>8</v>
      </c>
      <c r="D74" s="1" t="s">
        <v>161</v>
      </c>
      <c r="E74" s="34" t="s">
        <v>28</v>
      </c>
      <c r="F74" s="1" t="s">
        <v>11</v>
      </c>
      <c r="AE74" s="5">
        <v>-1</v>
      </c>
      <c r="AK74" s="5">
        <v>35</v>
      </c>
    </row>
    <row r="75" spans="1:41" x14ac:dyDescent="0.25">
      <c r="A75" s="1" t="s">
        <v>121</v>
      </c>
      <c r="B75" s="1" t="s">
        <v>53</v>
      </c>
      <c r="C75" s="1" t="s">
        <v>8</v>
      </c>
      <c r="D75" s="1" t="s">
        <v>35</v>
      </c>
      <c r="E75" s="34" t="s">
        <v>28</v>
      </c>
      <c r="F75" s="1" t="s">
        <v>10</v>
      </c>
      <c r="AE75" s="5">
        <v>1.1120000000000001</v>
      </c>
      <c r="AK75" s="5">
        <v>36</v>
      </c>
      <c r="AM75" s="16">
        <f>+AO75/$AO$3</f>
        <v>1.8442907511897065E-6</v>
      </c>
      <c r="AN75" s="17">
        <f>IF(AK75=1,AM75,AM75+AN73)</f>
        <v>0.99999689024715921</v>
      </c>
      <c r="AO75" s="5">
        <f>SUM(J75:AJ75)</f>
        <v>1.1120000000000001</v>
      </c>
    </row>
    <row r="76" spans="1:41" x14ac:dyDescent="0.25">
      <c r="A76" s="1" t="s">
        <v>121</v>
      </c>
      <c r="B76" s="1" t="s">
        <v>53</v>
      </c>
      <c r="C76" s="1" t="s">
        <v>8</v>
      </c>
      <c r="D76" s="1" t="s">
        <v>35</v>
      </c>
      <c r="E76" s="34" t="s">
        <v>28</v>
      </c>
      <c r="F76" s="1" t="s">
        <v>11</v>
      </c>
      <c r="AE76" s="5">
        <v>-1</v>
      </c>
      <c r="AJ76" s="5" t="s">
        <v>15</v>
      </c>
      <c r="AK76" s="5">
        <v>36</v>
      </c>
    </row>
    <row r="77" spans="1:41" x14ac:dyDescent="0.25">
      <c r="A77" s="1" t="s">
        <v>121</v>
      </c>
      <c r="B77" s="1" t="s">
        <v>53</v>
      </c>
      <c r="C77" s="1" t="s">
        <v>8</v>
      </c>
      <c r="D77" s="1" t="s">
        <v>50</v>
      </c>
      <c r="E77" s="34" t="s">
        <v>28</v>
      </c>
      <c r="F77" s="1" t="s">
        <v>10</v>
      </c>
      <c r="AE77" s="5">
        <v>0.91300000000000003</v>
      </c>
      <c r="AK77" s="5">
        <v>37</v>
      </c>
      <c r="AM77" s="16">
        <f>+AO77/$AO$3</f>
        <v>1.514242316399462E-6</v>
      </c>
      <c r="AN77" s="17">
        <f>IF(AK77=1,AM77,AM77+AN75)</f>
        <v>0.99999840448947563</v>
      </c>
      <c r="AO77" s="5">
        <f>SUM(J77:AJ77)</f>
        <v>0.91300000000000003</v>
      </c>
    </row>
    <row r="78" spans="1:41" x14ac:dyDescent="0.25">
      <c r="A78" s="1" t="s">
        <v>121</v>
      </c>
      <c r="B78" s="1" t="s">
        <v>53</v>
      </c>
      <c r="C78" s="1" t="s">
        <v>8</v>
      </c>
      <c r="D78" s="1" t="s">
        <v>50</v>
      </c>
      <c r="E78" s="34" t="s">
        <v>28</v>
      </c>
      <c r="F78" s="1" t="s">
        <v>11</v>
      </c>
      <c r="AE78" s="5">
        <v>-1</v>
      </c>
      <c r="AK78" s="5">
        <v>37</v>
      </c>
    </row>
    <row r="79" spans="1:41" x14ac:dyDescent="0.25">
      <c r="A79" s="1" t="s">
        <v>121</v>
      </c>
      <c r="B79" s="1" t="s">
        <v>53</v>
      </c>
      <c r="C79" s="1" t="s">
        <v>8</v>
      </c>
      <c r="D79" s="1" t="s">
        <v>223</v>
      </c>
      <c r="E79" s="34" t="s">
        <v>16</v>
      </c>
      <c r="F79" s="1" t="s">
        <v>10</v>
      </c>
      <c r="U79" s="5">
        <v>0.622</v>
      </c>
      <c r="AK79" s="5">
        <v>38</v>
      </c>
      <c r="AM79" s="16">
        <f>+AO79/$AO$3</f>
        <v>1.0316086755755371E-6</v>
      </c>
      <c r="AN79" s="17">
        <f>IF(AK79=1,AM79,AM79+AN77)</f>
        <v>0.99999943609815123</v>
      </c>
      <c r="AO79" s="5">
        <f>SUM(J79:AJ79)</f>
        <v>0.622</v>
      </c>
    </row>
    <row r="80" spans="1:41" x14ac:dyDescent="0.25">
      <c r="A80" s="1" t="s">
        <v>121</v>
      </c>
      <c r="B80" s="1" t="s">
        <v>53</v>
      </c>
      <c r="C80" s="1" t="s">
        <v>8</v>
      </c>
      <c r="D80" s="1" t="s">
        <v>223</v>
      </c>
      <c r="E80" s="34" t="s">
        <v>16</v>
      </c>
      <c r="F80" s="1" t="s">
        <v>11</v>
      </c>
      <c r="U80" s="5">
        <v>-1</v>
      </c>
      <c r="AK80" s="5">
        <v>38</v>
      </c>
    </row>
    <row r="81" spans="1:41" x14ac:dyDescent="0.25">
      <c r="A81" s="1" t="s">
        <v>121</v>
      </c>
      <c r="B81" s="1" t="s">
        <v>53</v>
      </c>
      <c r="C81" s="1" t="s">
        <v>8</v>
      </c>
      <c r="D81" s="1" t="s">
        <v>153</v>
      </c>
      <c r="E81" s="34" t="s">
        <v>22</v>
      </c>
      <c r="F81" s="1" t="s">
        <v>10</v>
      </c>
      <c r="Y81" s="5">
        <v>0.15</v>
      </c>
      <c r="AK81" s="5">
        <v>39</v>
      </c>
      <c r="AM81" s="16">
        <f>+AO81/$AO$3</f>
        <v>2.4878022722882729E-7</v>
      </c>
      <c r="AN81" s="17">
        <f>IF(AK81=1,AM81,AM81+AN79)</f>
        <v>0.99999968487837843</v>
      </c>
      <c r="AO81" s="5">
        <f>SUM(J81:AJ81)</f>
        <v>0.15</v>
      </c>
    </row>
    <row r="82" spans="1:41" x14ac:dyDescent="0.25">
      <c r="A82" s="1" t="s">
        <v>121</v>
      </c>
      <c r="B82" s="1" t="s">
        <v>53</v>
      </c>
      <c r="C82" s="1" t="s">
        <v>8</v>
      </c>
      <c r="D82" s="1" t="s">
        <v>153</v>
      </c>
      <c r="E82" s="34" t="s">
        <v>22</v>
      </c>
      <c r="F82" s="1" t="s">
        <v>11</v>
      </c>
      <c r="Y82" s="5">
        <v>-1</v>
      </c>
      <c r="AK82" s="5">
        <v>39</v>
      </c>
    </row>
    <row r="83" spans="1:41" x14ac:dyDescent="0.25">
      <c r="A83" s="1" t="s">
        <v>121</v>
      </c>
      <c r="B83" s="1" t="s">
        <v>53</v>
      </c>
      <c r="C83" s="1" t="s">
        <v>8</v>
      </c>
      <c r="D83" s="1" t="s">
        <v>54</v>
      </c>
      <c r="E83" s="34" t="s">
        <v>26</v>
      </c>
      <c r="F83" s="1" t="s">
        <v>10</v>
      </c>
      <c r="R83" s="5">
        <v>0.13</v>
      </c>
      <c r="AK83" s="5">
        <v>40</v>
      </c>
      <c r="AM83" s="16">
        <f>+AO83/$AO$3</f>
        <v>2.1560953026498364E-7</v>
      </c>
      <c r="AN83" s="17">
        <f>IF(AK83=1,AM83,AM83+AN81)</f>
        <v>0.99999990048790866</v>
      </c>
      <c r="AO83" s="5">
        <f>SUM(J83:AJ83)</f>
        <v>0.13</v>
      </c>
    </row>
    <row r="84" spans="1:41" x14ac:dyDescent="0.25">
      <c r="A84" s="1" t="s">
        <v>121</v>
      </c>
      <c r="B84" s="1" t="s">
        <v>53</v>
      </c>
      <c r="C84" s="1" t="s">
        <v>8</v>
      </c>
      <c r="D84" s="1" t="s">
        <v>54</v>
      </c>
      <c r="E84" s="34" t="s">
        <v>26</v>
      </c>
      <c r="F84" s="1" t="s">
        <v>11</v>
      </c>
      <c r="I84" s="5"/>
      <c r="R84" s="5">
        <v>-1</v>
      </c>
      <c r="W84" s="5" t="s">
        <v>15</v>
      </c>
      <c r="X84" s="5" t="s">
        <v>15</v>
      </c>
      <c r="AK84" s="5">
        <v>40</v>
      </c>
    </row>
    <row r="85" spans="1:41" x14ac:dyDescent="0.25">
      <c r="A85" s="1" t="s">
        <v>121</v>
      </c>
      <c r="B85" s="1" t="s">
        <v>53</v>
      </c>
      <c r="C85" s="1" t="s">
        <v>8</v>
      </c>
      <c r="D85" s="1" t="s">
        <v>217</v>
      </c>
      <c r="E85" s="34" t="s">
        <v>32</v>
      </c>
      <c r="F85" s="1" t="s">
        <v>10</v>
      </c>
      <c r="I85" s="5"/>
      <c r="O85" s="5">
        <v>0.06</v>
      </c>
      <c r="AK85" s="5">
        <v>41</v>
      </c>
      <c r="AM85" s="16">
        <f>+AO85/$AO$3</f>
        <v>9.9512090891530904E-8</v>
      </c>
      <c r="AN85" s="17">
        <f>IF(AK85=1,AM85,AM85+AN83)</f>
        <v>0.99999999999999956</v>
      </c>
      <c r="AO85" s="5">
        <f>SUM(J85:AJ85)</f>
        <v>0.06</v>
      </c>
    </row>
    <row r="86" spans="1:41" x14ac:dyDescent="0.25">
      <c r="A86" s="1" t="s">
        <v>121</v>
      </c>
      <c r="B86" s="1" t="s">
        <v>53</v>
      </c>
      <c r="C86" s="1" t="s">
        <v>8</v>
      </c>
      <c r="D86" s="1" t="s">
        <v>217</v>
      </c>
      <c r="E86" s="34" t="s">
        <v>32</v>
      </c>
      <c r="F86" s="1" t="s">
        <v>11</v>
      </c>
      <c r="I86" s="5"/>
      <c r="O86" s="5">
        <v>-1</v>
      </c>
      <c r="AK86" s="5">
        <v>41</v>
      </c>
    </row>
  </sheetData>
  <mergeCells count="3">
    <mergeCell ref="E2:F2"/>
    <mergeCell ref="A1:D1"/>
    <mergeCell ref="B3:C3"/>
  </mergeCells>
  <conditionalFormatting sqref="E5:E998">
    <cfRule type="cellIs" dxfId="969" priority="41" operator="equal">
      <formula>"UN"</formula>
    </cfRule>
  </conditionalFormatting>
  <conditionalFormatting sqref="G13:I14">
    <cfRule type="cellIs" dxfId="968" priority="1" operator="equal">
      <formula>-1</formula>
    </cfRule>
    <cfRule type="cellIs" dxfId="967" priority="2" operator="equal">
      <formula>"a"</formula>
    </cfRule>
    <cfRule type="cellIs" dxfId="966" priority="3" operator="equal">
      <formula>"b"</formula>
    </cfRule>
    <cfRule type="cellIs" dxfId="965" priority="4" operator="equal">
      <formula>"c"</formula>
    </cfRule>
    <cfRule type="cellIs" dxfId="964" priority="5" operator="equal">
      <formula>"bc"</formula>
    </cfRule>
    <cfRule type="cellIs" dxfId="963" priority="6" operator="equal">
      <formula>"ab"</formula>
    </cfRule>
    <cfRule type="cellIs" dxfId="962" priority="7" operator="equal">
      <formula>"ac"</formula>
    </cfRule>
    <cfRule type="cellIs" dxfId="961" priority="8" operator="equal">
      <formula>"abc"</formula>
    </cfRule>
  </conditionalFormatting>
  <conditionalFormatting sqref="G16:I18">
    <cfRule type="cellIs" dxfId="960" priority="17" operator="equal">
      <formula>-1</formula>
    </cfRule>
    <cfRule type="cellIs" dxfId="959" priority="18" operator="equal">
      <formula>"a"</formula>
    </cfRule>
    <cfRule type="cellIs" dxfId="958" priority="19" operator="equal">
      <formula>"b"</formula>
    </cfRule>
    <cfRule type="cellIs" dxfId="957" priority="20" operator="equal">
      <formula>"c"</formula>
    </cfRule>
    <cfRule type="cellIs" dxfId="956" priority="21" operator="equal">
      <formula>"bc"</formula>
    </cfRule>
    <cfRule type="cellIs" dxfId="955" priority="22" operator="equal">
      <formula>"ab"</formula>
    </cfRule>
    <cfRule type="cellIs" dxfId="954" priority="23" operator="equal">
      <formula>"ac"</formula>
    </cfRule>
    <cfRule type="cellIs" dxfId="953" priority="24" operator="equal">
      <formula>"abc"</formula>
    </cfRule>
  </conditionalFormatting>
  <conditionalFormatting sqref="J6:AJ82 I84:AJ86">
    <cfRule type="cellIs" dxfId="952" priority="68" operator="equal">
      <formula>-1</formula>
    </cfRule>
    <cfRule type="cellIs" dxfId="951" priority="69" operator="equal">
      <formula>"a"</formula>
    </cfRule>
    <cfRule type="cellIs" dxfId="950" priority="70" operator="equal">
      <formula>"b"</formula>
    </cfRule>
    <cfRule type="cellIs" dxfId="949" priority="71" operator="equal">
      <formula>"c"</formula>
    </cfRule>
    <cfRule type="cellIs" dxfId="948" priority="72" operator="equal">
      <formula>"bc"</formula>
    </cfRule>
    <cfRule type="cellIs" dxfId="947" priority="73" operator="equal">
      <formula>"ab"</formula>
    </cfRule>
    <cfRule type="cellIs" dxfId="946" priority="74" operator="equal">
      <formula>"ac"</formula>
    </cfRule>
    <cfRule type="cellIs" dxfId="945" priority="75" operator="equal">
      <formula>"abc"</formula>
    </cfRule>
  </conditionalFormatting>
  <conditionalFormatting sqref="AM5:AM798">
    <cfRule type="colorScale" priority="1773">
      <colorScale>
        <cfvo type="min"/>
        <cfvo type="percentile" val="50"/>
        <cfvo type="max"/>
        <color rgb="FFF8696B"/>
        <color rgb="FFFFEB84"/>
        <color rgb="FF63BE7B"/>
      </colorScale>
    </cfRule>
  </conditionalFormatting>
  <conditionalFormatting sqref="AN5:AN798">
    <cfRule type="colorScale" priority="1775">
      <colorScale>
        <cfvo type="min"/>
        <cfvo type="percentile" val="50"/>
        <cfvo type="num" val="0.97499999999999998"/>
        <color rgb="FF63BE7B"/>
        <color rgb="FFFCFCFF"/>
        <color rgb="FFF8696B"/>
      </colorScale>
    </cfRule>
  </conditionalFormatting>
  <conditionalFormatting sqref="AN6">
    <cfRule type="colorScale" priority="125">
      <colorScale>
        <cfvo type="min"/>
        <cfvo type="percentile" val="50"/>
        <cfvo type="num" val="0.97499999999999998"/>
        <color rgb="FF63BE7B"/>
        <color rgb="FFFCFCFF"/>
        <color rgb="FFF8696B"/>
      </colorScale>
    </cfRule>
  </conditionalFormatting>
  <conditionalFormatting sqref="AO2">
    <cfRule type="cellIs" dxfId="944" priority="76" operator="equal">
      <formula>"Check functions"</formula>
    </cfRule>
  </conditionalFormatting>
  <pageMargins left="0.7" right="0.7" top="0.75" bottom="0.75" header="0.3" footer="0.3"/>
  <pageSetup paperSize="9"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AO102"/>
  <sheetViews>
    <sheetView zoomScale="70" zoomScaleNormal="70" zoomScaleSheetLayoutView="90" workbookViewId="0">
      <selection activeCell="E23" sqref="E2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23. POR-NE region</v>
      </c>
      <c r="B1" s="55"/>
      <c r="C1" s="55"/>
      <c r="D1" s="55"/>
      <c r="AO1" s="12">
        <v>23</v>
      </c>
    </row>
    <row r="2" spans="1:41" x14ac:dyDescent="0.25">
      <c r="E2" s="54" t="s">
        <v>146</v>
      </c>
      <c r="F2" s="54"/>
      <c r="G2" s="19">
        <f>SUMIF(G5:G102,"&gt;0")</f>
        <v>776.85199999999998</v>
      </c>
      <c r="H2" s="19">
        <f t="shared" ref="H2:AJ2" si="0">SUMIF(H5:H102,"&gt;0")</f>
        <v>1044.6709999999998</v>
      </c>
      <c r="I2" s="19">
        <f t="shared" si="0"/>
        <v>748.92800000000011</v>
      </c>
      <c r="J2" s="19">
        <f t="shared" si="0"/>
        <v>428.387</v>
      </c>
      <c r="K2" s="19">
        <f t="shared" si="0"/>
        <v>444.41800000000006</v>
      </c>
      <c r="L2" s="19">
        <f t="shared" si="0"/>
        <v>371.23299999999995</v>
      </c>
      <c r="M2" s="19">
        <f t="shared" si="0"/>
        <v>424.31000000000012</v>
      </c>
      <c r="N2" s="19">
        <f t="shared" si="0"/>
        <v>566.51400000000001</v>
      </c>
      <c r="O2" s="19">
        <f t="shared" si="0"/>
        <v>506.28100000000001</v>
      </c>
      <c r="P2" s="19">
        <f t="shared" si="0"/>
        <v>609.98400000000004</v>
      </c>
      <c r="Q2" s="19">
        <f t="shared" si="0"/>
        <v>526.98100000000011</v>
      </c>
      <c r="R2" s="19">
        <f t="shared" si="0"/>
        <v>578.24899999999991</v>
      </c>
      <c r="S2" s="19">
        <f t="shared" si="0"/>
        <v>367.34700000000009</v>
      </c>
      <c r="T2" s="19">
        <f t="shared" si="0"/>
        <v>301.86099999999999</v>
      </c>
      <c r="U2" s="19">
        <f t="shared" si="0"/>
        <v>420.81599999999992</v>
      </c>
      <c r="V2" s="19">
        <f t="shared" si="0"/>
        <v>390.74</v>
      </c>
      <c r="W2" s="19">
        <f t="shared" si="0"/>
        <v>348.68799999999993</v>
      </c>
      <c r="X2" s="19">
        <f t="shared" si="0"/>
        <v>21.493000000000002</v>
      </c>
      <c r="Y2" s="19">
        <f t="shared" si="0"/>
        <v>13.584999999999999</v>
      </c>
      <c r="Z2" s="19">
        <f t="shared" si="0"/>
        <v>24.551000000000002</v>
      </c>
      <c r="AA2" s="19">
        <f t="shared" si="0"/>
        <v>9.7099999999999991</v>
      </c>
      <c r="AB2" s="19">
        <f t="shared" si="0"/>
        <v>5.1230000000000002</v>
      </c>
      <c r="AC2" s="19">
        <f t="shared" si="0"/>
        <v>7.7520000000000007</v>
      </c>
      <c r="AD2" s="19">
        <f t="shared" si="0"/>
        <v>8.9740000000000002</v>
      </c>
      <c r="AE2" s="19">
        <f t="shared" si="0"/>
        <v>7.8289999999999997</v>
      </c>
      <c r="AF2" s="19">
        <f t="shared" si="0"/>
        <v>3.9790000000000001</v>
      </c>
      <c r="AG2" s="19">
        <f t="shared" si="0"/>
        <v>0.49</v>
      </c>
      <c r="AH2" s="19">
        <f t="shared" si="0"/>
        <v>3.456</v>
      </c>
      <c r="AI2" s="19">
        <f t="shared" si="0"/>
        <v>5.2490000000000006</v>
      </c>
      <c r="AJ2" s="19">
        <f t="shared" si="0"/>
        <v>15.42</v>
      </c>
      <c r="AO2" s="12" t="str">
        <f>IF((SUM(G2:AJ2)=AO3),"Ok","Check functions")</f>
        <v>Ok</v>
      </c>
    </row>
    <row r="3" spans="1:41" x14ac:dyDescent="0.25">
      <c r="A3" s="45" t="s">
        <v>243</v>
      </c>
      <c r="B3" s="56">
        <v>0.492593</v>
      </c>
      <c r="C3" s="56"/>
      <c r="AO3" s="5">
        <f>SUM(AO5:AO102)</f>
        <v>8983.8709999999974</v>
      </c>
    </row>
    <row r="4" spans="1:41" s="24" customFormat="1" x14ac:dyDescent="0.25">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206</v>
      </c>
      <c r="C5" s="1" t="s">
        <v>8</v>
      </c>
      <c r="D5" s="1" t="s">
        <v>213</v>
      </c>
      <c r="E5" s="34" t="s">
        <v>32</v>
      </c>
      <c r="F5" s="1" t="s">
        <v>10</v>
      </c>
      <c r="G5" s="5">
        <v>633</v>
      </c>
      <c r="H5" s="5">
        <v>820</v>
      </c>
      <c r="I5" s="5">
        <v>565</v>
      </c>
      <c r="J5" s="5">
        <v>267</v>
      </c>
      <c r="K5" s="5">
        <v>315</v>
      </c>
      <c r="L5" s="5">
        <v>219</v>
      </c>
      <c r="M5" s="5">
        <v>239.68199999999999</v>
      </c>
      <c r="N5" s="5">
        <v>410</v>
      </c>
      <c r="O5" s="5">
        <v>361</v>
      </c>
      <c r="P5" s="5">
        <v>461</v>
      </c>
      <c r="Q5" s="5">
        <v>303.05500000000001</v>
      </c>
      <c r="R5" s="5">
        <v>193.96899999999999</v>
      </c>
      <c r="S5" s="5">
        <v>276.27600000000001</v>
      </c>
      <c r="T5" s="5">
        <v>194.21799999999999</v>
      </c>
      <c r="U5" s="5">
        <v>83.006</v>
      </c>
      <c r="V5" s="5">
        <v>82.53</v>
      </c>
      <c r="W5" s="5">
        <v>153.053</v>
      </c>
      <c r="AE5" s="5">
        <v>0.192</v>
      </c>
      <c r="AK5" s="5">
        <v>1</v>
      </c>
      <c r="AM5" s="16">
        <f>+AO5/$AO$3</f>
        <v>0.62077705701695862</v>
      </c>
      <c r="AN5" s="17">
        <f>IF(AK5=1,AM5,AM5+AN3)</f>
        <v>0.62077705701695862</v>
      </c>
      <c r="AO5" s="5">
        <f>SUM(G5:AJ5)</f>
        <v>5576.9809999999998</v>
      </c>
    </row>
    <row r="6" spans="1:41" x14ac:dyDescent="0.25">
      <c r="A6" s="1" t="s">
        <v>114</v>
      </c>
      <c r="B6" s="1" t="s">
        <v>206</v>
      </c>
      <c r="C6" s="1" t="s">
        <v>8</v>
      </c>
      <c r="D6" s="1" t="s">
        <v>213</v>
      </c>
      <c r="E6" s="34" t="s">
        <v>32</v>
      </c>
      <c r="F6" s="1" t="s">
        <v>11</v>
      </c>
      <c r="G6" s="5">
        <v>-1</v>
      </c>
      <c r="H6" s="5">
        <v>-1</v>
      </c>
      <c r="I6" s="5">
        <v>-1</v>
      </c>
      <c r="J6" s="5">
        <v>-1</v>
      </c>
      <c r="K6" s="5">
        <v>-1</v>
      </c>
      <c r="L6" s="5">
        <v>-1</v>
      </c>
      <c r="M6" s="5">
        <v>-1</v>
      </c>
      <c r="N6" s="5">
        <v>-1</v>
      </c>
      <c r="O6" s="5">
        <v>-1</v>
      </c>
      <c r="P6" s="5">
        <v>-1</v>
      </c>
      <c r="Q6" s="5">
        <v>-1</v>
      </c>
      <c r="R6" s="5">
        <v>-1</v>
      </c>
      <c r="S6" s="5">
        <v>-1</v>
      </c>
      <c r="T6" s="5">
        <v>-1</v>
      </c>
      <c r="U6" s="5">
        <v>-1</v>
      </c>
      <c r="V6" s="5">
        <v>-1</v>
      </c>
      <c r="W6" s="5">
        <v>-1</v>
      </c>
      <c r="AE6" s="5" t="s">
        <v>13</v>
      </c>
      <c r="AK6" s="1">
        <v>1</v>
      </c>
    </row>
    <row r="7" spans="1:41" x14ac:dyDescent="0.25">
      <c r="A7" s="1" t="s">
        <v>114</v>
      </c>
      <c r="B7" s="1" t="s">
        <v>206</v>
      </c>
      <c r="C7" s="1" t="s">
        <v>8</v>
      </c>
      <c r="D7" s="1" t="s">
        <v>232</v>
      </c>
      <c r="E7" s="34" t="s">
        <v>32</v>
      </c>
      <c r="F7" s="1" t="s">
        <v>10</v>
      </c>
      <c r="G7" s="5">
        <v>91.3</v>
      </c>
      <c r="H7" s="5">
        <v>93</v>
      </c>
      <c r="I7" s="5">
        <v>86</v>
      </c>
      <c r="J7" s="5">
        <v>72</v>
      </c>
      <c r="K7" s="5">
        <v>69</v>
      </c>
      <c r="L7" s="5">
        <v>85</v>
      </c>
      <c r="M7" s="5">
        <v>107</v>
      </c>
      <c r="N7" s="5">
        <v>73</v>
      </c>
      <c r="O7" s="5">
        <v>76</v>
      </c>
      <c r="P7" s="5">
        <v>42</v>
      </c>
      <c r="Q7" s="5">
        <v>21</v>
      </c>
      <c r="R7" s="5">
        <v>20</v>
      </c>
      <c r="S7" s="5">
        <v>4</v>
      </c>
      <c r="T7" s="5">
        <v>3</v>
      </c>
      <c r="U7" s="5">
        <v>2</v>
      </c>
      <c r="V7" s="5">
        <v>1</v>
      </c>
      <c r="X7" s="5">
        <v>8.4000000000000005E-2</v>
      </c>
      <c r="Z7" s="5">
        <v>1.837</v>
      </c>
      <c r="AK7" s="5">
        <v>2</v>
      </c>
      <c r="AM7" s="16">
        <f>+AO7/$AO$3</f>
        <v>9.4304671115602631E-2</v>
      </c>
      <c r="AN7" s="17">
        <f>IF(AK7=1,AM7,AM7+AN5)</f>
        <v>0.71508172813256121</v>
      </c>
      <c r="AO7" s="5">
        <f>SUM(G7:AJ7)</f>
        <v>847.22099999999989</v>
      </c>
    </row>
    <row r="8" spans="1:41" x14ac:dyDescent="0.25">
      <c r="A8" s="1" t="s">
        <v>114</v>
      </c>
      <c r="B8" s="1" t="s">
        <v>206</v>
      </c>
      <c r="C8" s="1" t="s">
        <v>8</v>
      </c>
      <c r="D8" s="1" t="s">
        <v>232</v>
      </c>
      <c r="E8" s="34" t="s">
        <v>32</v>
      </c>
      <c r="F8" s="1" t="s">
        <v>11</v>
      </c>
      <c r="G8" s="5">
        <v>-1</v>
      </c>
      <c r="H8" s="5">
        <v>-1</v>
      </c>
      <c r="I8" s="5">
        <v>-1</v>
      </c>
      <c r="J8" s="5">
        <v>-1</v>
      </c>
      <c r="K8" s="5">
        <v>-1</v>
      </c>
      <c r="L8" s="5">
        <v>-1</v>
      </c>
      <c r="M8" s="5">
        <v>-1</v>
      </c>
      <c r="N8" s="5">
        <v>-1</v>
      </c>
      <c r="O8" s="5">
        <v>-1</v>
      </c>
      <c r="P8" s="5">
        <v>-1</v>
      </c>
      <c r="Q8" s="5">
        <v>-1</v>
      </c>
      <c r="R8" s="5">
        <v>-1</v>
      </c>
      <c r="S8" s="5">
        <v>-1</v>
      </c>
      <c r="T8" s="5">
        <v>-1</v>
      </c>
      <c r="U8" s="5">
        <v>-1</v>
      </c>
      <c r="V8" s="5">
        <v>-1</v>
      </c>
      <c r="X8" s="5" t="s">
        <v>15</v>
      </c>
      <c r="Z8" s="5" t="s">
        <v>15</v>
      </c>
      <c r="AK8" s="1">
        <v>2</v>
      </c>
    </row>
    <row r="9" spans="1:41" x14ac:dyDescent="0.25">
      <c r="A9" s="1" t="s">
        <v>114</v>
      </c>
      <c r="B9" s="1" t="s">
        <v>206</v>
      </c>
      <c r="C9" s="1" t="s">
        <v>8</v>
      </c>
      <c r="D9" s="1" t="s">
        <v>213</v>
      </c>
      <c r="E9" s="34" t="s">
        <v>21</v>
      </c>
      <c r="F9" s="1" t="s">
        <v>10</v>
      </c>
      <c r="R9" s="5">
        <v>184.553</v>
      </c>
      <c r="U9" s="5">
        <v>270.86799999999999</v>
      </c>
      <c r="V9" s="5">
        <v>183.60599999999999</v>
      </c>
      <c r="W9" s="5">
        <v>45.728999999999999</v>
      </c>
      <c r="Y9" s="5">
        <v>0.71099999999999997</v>
      </c>
      <c r="Z9" s="5">
        <v>2.5999999999999999E-2</v>
      </c>
      <c r="AC9" s="5">
        <v>0.09</v>
      </c>
      <c r="AE9" s="5">
        <v>0.71599999999999997</v>
      </c>
      <c r="AH9" s="5">
        <v>0.32400000000000001</v>
      </c>
      <c r="AJ9" s="5">
        <v>2</v>
      </c>
      <c r="AK9" s="5">
        <v>3</v>
      </c>
      <c r="AM9" s="16">
        <f>+AO9/$AO$3</f>
        <v>7.6651033836082488E-2</v>
      </c>
      <c r="AN9" s="17">
        <f>IF(AK9=1,AM9,AM9+AN7)</f>
        <v>0.79173276196864373</v>
      </c>
      <c r="AO9" s="5">
        <f>SUM(G9:AJ9)</f>
        <v>688.62300000000005</v>
      </c>
    </row>
    <row r="10" spans="1:41" x14ac:dyDescent="0.25">
      <c r="A10" s="1" t="s">
        <v>114</v>
      </c>
      <c r="B10" s="1" t="s">
        <v>206</v>
      </c>
      <c r="C10" s="1" t="s">
        <v>8</v>
      </c>
      <c r="D10" s="1" t="s">
        <v>213</v>
      </c>
      <c r="E10" s="34" t="s">
        <v>21</v>
      </c>
      <c r="F10" s="1" t="s">
        <v>11</v>
      </c>
      <c r="R10" s="5">
        <v>-1</v>
      </c>
      <c r="U10" s="5">
        <v>-1</v>
      </c>
      <c r="V10" s="5">
        <v>-1</v>
      </c>
      <c r="W10" s="5">
        <v>-1</v>
      </c>
      <c r="Y10" s="5">
        <v>-1</v>
      </c>
      <c r="Z10" s="5">
        <v>-1</v>
      </c>
      <c r="AC10" s="5">
        <v>-1</v>
      </c>
      <c r="AE10" s="5" t="s">
        <v>15</v>
      </c>
      <c r="AG10" s="5" t="s">
        <v>15</v>
      </c>
      <c r="AH10" s="5">
        <v>-1</v>
      </c>
      <c r="AI10" s="5" t="s">
        <v>24</v>
      </c>
      <c r="AJ10" s="5">
        <v>-1</v>
      </c>
      <c r="AK10" s="1">
        <v>3</v>
      </c>
    </row>
    <row r="11" spans="1:41" x14ac:dyDescent="0.25">
      <c r="A11" s="1" t="s">
        <v>114</v>
      </c>
      <c r="B11" s="1" t="s">
        <v>206</v>
      </c>
      <c r="C11" s="1" t="s">
        <v>8</v>
      </c>
      <c r="D11" s="1" t="s">
        <v>212</v>
      </c>
      <c r="E11" s="34" t="s">
        <v>21</v>
      </c>
      <c r="F11" s="1" t="s">
        <v>10</v>
      </c>
      <c r="G11" s="5">
        <v>21.08</v>
      </c>
      <c r="H11" s="5">
        <v>52.43</v>
      </c>
      <c r="I11" s="5">
        <v>18.579999999999998</v>
      </c>
      <c r="J11" s="5">
        <v>41.28</v>
      </c>
      <c r="K11" s="5">
        <v>25.201000000000001</v>
      </c>
      <c r="L11" s="5">
        <v>24.686</v>
      </c>
      <c r="M11" s="5">
        <v>18.114999999999998</v>
      </c>
      <c r="N11" s="5">
        <v>13.157</v>
      </c>
      <c r="O11" s="5">
        <v>24.11</v>
      </c>
      <c r="P11" s="5">
        <v>54.353999999999999</v>
      </c>
      <c r="Q11" s="5">
        <v>26.518999999999998</v>
      </c>
      <c r="R11" s="5">
        <v>11.066000000000001</v>
      </c>
      <c r="S11" s="5">
        <v>13.946</v>
      </c>
      <c r="T11" s="5">
        <v>33.552</v>
      </c>
      <c r="U11" s="5">
        <v>7.9930000000000003</v>
      </c>
      <c r="V11" s="5">
        <v>41.110999999999997</v>
      </c>
      <c r="W11" s="5">
        <v>76.841999999999999</v>
      </c>
      <c r="Y11" s="5">
        <v>1.6E-2</v>
      </c>
      <c r="AK11" s="5">
        <v>4</v>
      </c>
      <c r="AM11" s="16">
        <f>+AO11/$AO$3</f>
        <v>5.6104768200701031E-2</v>
      </c>
      <c r="AN11" s="17">
        <f>IF(AK11=1,AM11,AM11+AN9)</f>
        <v>0.84783753016934471</v>
      </c>
      <c r="AO11" s="5">
        <f>SUM(G11:AJ11)</f>
        <v>504.03800000000001</v>
      </c>
    </row>
    <row r="12" spans="1:41" x14ac:dyDescent="0.25">
      <c r="A12" s="1" t="s">
        <v>114</v>
      </c>
      <c r="B12" s="1" t="s">
        <v>206</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Y12" s="5">
        <v>-1</v>
      </c>
      <c r="AK12" s="1">
        <v>4</v>
      </c>
    </row>
    <row r="13" spans="1:41" x14ac:dyDescent="0.25">
      <c r="A13" s="1" t="s">
        <v>114</v>
      </c>
      <c r="B13" s="1" t="s">
        <v>206</v>
      </c>
      <c r="C13" s="1" t="s">
        <v>8</v>
      </c>
      <c r="D13" s="1" t="s">
        <v>113</v>
      </c>
      <c r="E13" s="34" t="s">
        <v>32</v>
      </c>
      <c r="F13" s="1" t="s">
        <v>10</v>
      </c>
      <c r="G13" s="5">
        <v>24</v>
      </c>
      <c r="H13" s="5">
        <v>24</v>
      </c>
      <c r="I13" s="5">
        <v>26</v>
      </c>
      <c r="J13" s="5">
        <v>28</v>
      </c>
      <c r="K13" s="5">
        <v>17</v>
      </c>
      <c r="L13" s="5">
        <v>27</v>
      </c>
      <c r="M13" s="5">
        <v>32</v>
      </c>
      <c r="N13" s="5">
        <v>21.6</v>
      </c>
      <c r="Q13" s="5">
        <v>19</v>
      </c>
      <c r="T13" s="5">
        <v>0.61</v>
      </c>
      <c r="U13" s="5">
        <v>8.0169999999999995</v>
      </c>
      <c r="V13" s="5">
        <v>8.9420000000000002</v>
      </c>
      <c r="W13" s="5">
        <v>6.4139999999999997</v>
      </c>
      <c r="X13" s="5">
        <v>11.9</v>
      </c>
      <c r="Y13" s="5">
        <v>10.6</v>
      </c>
      <c r="Z13" s="5">
        <v>17.3</v>
      </c>
      <c r="AK13" s="5">
        <v>5</v>
      </c>
      <c r="AM13" s="16">
        <f>+AO13/$AO$3</f>
        <v>3.1432218917658114E-2</v>
      </c>
      <c r="AN13" s="17">
        <f>IF(AK13=1,AM13,AM13+AN11)</f>
        <v>0.87926974908700284</v>
      </c>
      <c r="AO13" s="5">
        <f>SUM(G13:AJ13)</f>
        <v>282.38300000000004</v>
      </c>
    </row>
    <row r="14" spans="1:41" x14ac:dyDescent="0.25">
      <c r="A14" s="1" t="s">
        <v>114</v>
      </c>
      <c r="B14" s="1" t="s">
        <v>206</v>
      </c>
      <c r="C14" s="1" t="s">
        <v>8</v>
      </c>
      <c r="D14" s="1" t="s">
        <v>113</v>
      </c>
      <c r="E14" s="34" t="s">
        <v>32</v>
      </c>
      <c r="F14" s="1" t="s">
        <v>11</v>
      </c>
      <c r="G14" s="5">
        <v>-1</v>
      </c>
      <c r="H14" s="5">
        <v>-1</v>
      </c>
      <c r="I14" s="5">
        <v>-1</v>
      </c>
      <c r="J14" s="5">
        <v>-1</v>
      </c>
      <c r="K14" s="5">
        <v>-1</v>
      </c>
      <c r="L14" s="5">
        <v>-1</v>
      </c>
      <c r="M14" s="5">
        <v>-1</v>
      </c>
      <c r="N14" s="5">
        <v>-1</v>
      </c>
      <c r="Q14" s="5">
        <v>-1</v>
      </c>
      <c r="T14" s="5">
        <v>-1</v>
      </c>
      <c r="U14" s="5">
        <v>-1</v>
      </c>
      <c r="V14" s="5">
        <v>-1</v>
      </c>
      <c r="W14" s="5">
        <v>-1</v>
      </c>
      <c r="X14" s="5">
        <v>-1</v>
      </c>
      <c r="Y14" s="5">
        <v>-1</v>
      </c>
      <c r="Z14" s="5">
        <v>-1</v>
      </c>
      <c r="AK14" s="1">
        <v>5</v>
      </c>
    </row>
    <row r="15" spans="1:41" x14ac:dyDescent="0.25">
      <c r="A15" s="1" t="s">
        <v>114</v>
      </c>
      <c r="B15" s="1" t="s">
        <v>206</v>
      </c>
      <c r="C15" s="1" t="s">
        <v>8</v>
      </c>
      <c r="D15" s="1" t="s">
        <v>215</v>
      </c>
      <c r="E15" s="34" t="s">
        <v>21</v>
      </c>
      <c r="F15" s="1" t="s">
        <v>10</v>
      </c>
      <c r="G15" s="5">
        <v>1</v>
      </c>
      <c r="H15" s="5">
        <v>1</v>
      </c>
      <c r="I15" s="5">
        <v>1</v>
      </c>
      <c r="J15" s="5">
        <v>1</v>
      </c>
      <c r="K15" s="5">
        <v>1</v>
      </c>
      <c r="L15" s="5">
        <v>1</v>
      </c>
      <c r="M15" s="5">
        <v>0.1</v>
      </c>
      <c r="N15" s="5">
        <v>6.9</v>
      </c>
      <c r="O15" s="5">
        <v>3.8</v>
      </c>
      <c r="P15" s="5">
        <v>10.4</v>
      </c>
      <c r="Q15" s="5">
        <v>101.19199999999999</v>
      </c>
      <c r="R15" s="5">
        <v>50.015999999999998</v>
      </c>
      <c r="S15" s="5">
        <v>13.738</v>
      </c>
      <c r="T15" s="5">
        <v>6.3659999999999997</v>
      </c>
      <c r="U15" s="5">
        <v>0.111</v>
      </c>
      <c r="V15" s="5">
        <v>3.3</v>
      </c>
      <c r="W15" s="5">
        <v>16.567</v>
      </c>
      <c r="X15" s="5">
        <v>6.92</v>
      </c>
      <c r="Y15" s="5">
        <v>0.254</v>
      </c>
      <c r="Z15" s="5">
        <v>0.41099999999999998</v>
      </c>
      <c r="AF15" s="5">
        <v>1.7000000000000001E-2</v>
      </c>
      <c r="AK15" s="5">
        <v>6</v>
      </c>
      <c r="AM15" s="16">
        <f>+AO15/$AO$3</f>
        <v>2.5166434380012807E-2</v>
      </c>
      <c r="AN15" s="17">
        <f>IF(AK15=1,AM15,AM15+AN13)</f>
        <v>0.9044361834670156</v>
      </c>
      <c r="AO15" s="5">
        <f>SUM(G15:AJ15)</f>
        <v>226.09199999999998</v>
      </c>
    </row>
    <row r="16" spans="1:41" x14ac:dyDescent="0.25">
      <c r="A16" s="1" t="s">
        <v>114</v>
      </c>
      <c r="B16" s="1" t="s">
        <v>206</v>
      </c>
      <c r="C16" s="1" t="s">
        <v>8</v>
      </c>
      <c r="D16" s="1" t="s">
        <v>215</v>
      </c>
      <c r="E16" s="34" t="s">
        <v>21</v>
      </c>
      <c r="F16" s="1" t="s">
        <v>11</v>
      </c>
      <c r="G16" s="5">
        <v>-1</v>
      </c>
      <c r="H16" s="5">
        <v>-1</v>
      </c>
      <c r="I16" s="5">
        <v>-1</v>
      </c>
      <c r="J16" s="5">
        <v>-1</v>
      </c>
      <c r="K16" s="5">
        <v>-1</v>
      </c>
      <c r="L16" s="5">
        <v>-1</v>
      </c>
      <c r="M16" s="5">
        <v>-1</v>
      </c>
      <c r="N16" s="5">
        <v>-1</v>
      </c>
      <c r="O16" s="5">
        <v>-1</v>
      </c>
      <c r="P16" s="5" t="s">
        <v>15</v>
      </c>
      <c r="Q16" s="5" t="s">
        <v>15</v>
      </c>
      <c r="R16" s="5" t="s">
        <v>15</v>
      </c>
      <c r="S16" s="5" t="s">
        <v>15</v>
      </c>
      <c r="T16" s="5" t="s">
        <v>15</v>
      </c>
      <c r="U16" s="5" t="s">
        <v>15</v>
      </c>
      <c r="V16" s="5" t="s">
        <v>15</v>
      </c>
      <c r="W16" s="5" t="s">
        <v>15</v>
      </c>
      <c r="X16" s="5" t="s">
        <v>15</v>
      </c>
      <c r="Y16" s="5" t="s">
        <v>15</v>
      </c>
      <c r="Z16" s="5" t="s">
        <v>15</v>
      </c>
      <c r="AC16" s="5" t="s">
        <v>24</v>
      </c>
      <c r="AD16" s="5" t="s">
        <v>24</v>
      </c>
      <c r="AE16" s="5" t="s">
        <v>24</v>
      </c>
      <c r="AF16" s="5" t="s">
        <v>24</v>
      </c>
      <c r="AG16" s="5" t="s">
        <v>24</v>
      </c>
      <c r="AH16" s="5" t="s">
        <v>24</v>
      </c>
      <c r="AI16" s="5" t="s">
        <v>24</v>
      </c>
      <c r="AJ16" s="5" t="s">
        <v>24</v>
      </c>
      <c r="AK16" s="1">
        <v>6</v>
      </c>
    </row>
    <row r="17" spans="1:41" x14ac:dyDescent="0.25">
      <c r="A17" s="1" t="s">
        <v>114</v>
      </c>
      <c r="B17" s="1" t="s">
        <v>206</v>
      </c>
      <c r="C17" s="1" t="s">
        <v>30</v>
      </c>
      <c r="D17" s="1" t="s">
        <v>80</v>
      </c>
      <c r="E17" s="34" t="s">
        <v>21</v>
      </c>
      <c r="F17" s="1" t="s">
        <v>10</v>
      </c>
      <c r="H17" s="5">
        <v>48</v>
      </c>
      <c r="I17" s="5">
        <v>44</v>
      </c>
      <c r="J17" s="5">
        <v>8</v>
      </c>
      <c r="K17" s="5">
        <v>9</v>
      </c>
      <c r="L17" s="5">
        <v>7</v>
      </c>
      <c r="M17" s="5">
        <v>10</v>
      </c>
      <c r="N17" s="5">
        <v>13</v>
      </c>
      <c r="O17" s="5">
        <v>8</v>
      </c>
      <c r="P17" s="5">
        <v>10</v>
      </c>
      <c r="Q17" s="5">
        <v>14</v>
      </c>
      <c r="R17" s="5">
        <v>5</v>
      </c>
      <c r="S17" s="5">
        <v>19</v>
      </c>
      <c r="T17" s="5">
        <v>21</v>
      </c>
      <c r="AK17" s="5">
        <v>7</v>
      </c>
      <c r="AM17" s="16">
        <f>+AO17/$AO$3</f>
        <v>2.4043087884944036E-2</v>
      </c>
      <c r="AN17" s="17">
        <f>IF(AK17=1,AM17,AM17+AN15)</f>
        <v>0.92847927135195962</v>
      </c>
      <c r="AO17" s="5">
        <f>SUM(G17:AJ17)</f>
        <v>216</v>
      </c>
    </row>
    <row r="18" spans="1:41" x14ac:dyDescent="0.25">
      <c r="A18" s="1" t="s">
        <v>114</v>
      </c>
      <c r="B18" s="1" t="s">
        <v>206</v>
      </c>
      <c r="C18" s="1" t="s">
        <v>30</v>
      </c>
      <c r="D18" s="1" t="s">
        <v>80</v>
      </c>
      <c r="E18" s="34" t="s">
        <v>21</v>
      </c>
      <c r="F18" s="1" t="s">
        <v>11</v>
      </c>
      <c r="H18" s="5">
        <v>-1</v>
      </c>
      <c r="I18" s="5">
        <v>-1</v>
      </c>
      <c r="J18" s="5">
        <v>-1</v>
      </c>
      <c r="K18" s="5">
        <v>-1</v>
      </c>
      <c r="L18" s="5">
        <v>-1</v>
      </c>
      <c r="M18" s="5">
        <v>-1</v>
      </c>
      <c r="N18" s="5">
        <v>-1</v>
      </c>
      <c r="O18" s="5">
        <v>-1</v>
      </c>
      <c r="P18" s="5">
        <v>-1</v>
      </c>
      <c r="Q18" s="5">
        <v>-1</v>
      </c>
      <c r="R18" s="5">
        <v>-1</v>
      </c>
      <c r="S18" s="5">
        <v>-1</v>
      </c>
      <c r="T18" s="5">
        <v>-1</v>
      </c>
      <c r="AK18" s="1">
        <v>7</v>
      </c>
    </row>
    <row r="19" spans="1:41" x14ac:dyDescent="0.25">
      <c r="A19" s="1" t="s">
        <v>114</v>
      </c>
      <c r="B19" s="1" t="s">
        <v>206</v>
      </c>
      <c r="C19" s="1" t="s">
        <v>8</v>
      </c>
      <c r="D19" s="1" t="s">
        <v>218</v>
      </c>
      <c r="E19" s="34" t="s">
        <v>32</v>
      </c>
      <c r="F19" s="1" t="s">
        <v>10</v>
      </c>
      <c r="I19" s="5">
        <v>0.1</v>
      </c>
      <c r="L19" s="5">
        <v>0.6</v>
      </c>
      <c r="M19" s="5">
        <v>6.2</v>
      </c>
      <c r="N19" s="5">
        <v>7.5</v>
      </c>
      <c r="O19" s="5">
        <v>11.9</v>
      </c>
      <c r="P19" s="5">
        <v>10.199999999999999</v>
      </c>
      <c r="Q19" s="5">
        <v>25</v>
      </c>
      <c r="R19" s="5">
        <v>24</v>
      </c>
      <c r="AK19" s="5">
        <v>8</v>
      </c>
      <c r="AM19" s="16">
        <f>+AO19/$AO$3</f>
        <v>9.5170556211236802E-3</v>
      </c>
      <c r="AN19" s="17">
        <f>IF(AK19=1,AM19,AM19+AN17)</f>
        <v>0.93799632697308333</v>
      </c>
      <c r="AO19" s="5">
        <f>SUM(G19:AJ19)</f>
        <v>85.5</v>
      </c>
    </row>
    <row r="20" spans="1:41" x14ac:dyDescent="0.25">
      <c r="A20" s="1" t="s">
        <v>114</v>
      </c>
      <c r="B20" s="1" t="s">
        <v>206</v>
      </c>
      <c r="C20" s="1" t="s">
        <v>8</v>
      </c>
      <c r="D20" s="1" t="s">
        <v>218</v>
      </c>
      <c r="E20" s="34" t="s">
        <v>32</v>
      </c>
      <c r="F20" s="1" t="s">
        <v>11</v>
      </c>
      <c r="I20" s="5">
        <v>-1</v>
      </c>
      <c r="L20" s="5">
        <v>-1</v>
      </c>
      <c r="M20" s="5">
        <v>-1</v>
      </c>
      <c r="N20" s="5">
        <v>-1</v>
      </c>
      <c r="O20" s="5">
        <v>-1</v>
      </c>
      <c r="P20" s="5">
        <v>-1</v>
      </c>
      <c r="Q20" s="5">
        <v>-1</v>
      </c>
      <c r="R20" s="5">
        <v>-1</v>
      </c>
      <c r="AA20" s="5" t="s">
        <v>24</v>
      </c>
      <c r="AK20" s="1">
        <v>8</v>
      </c>
    </row>
    <row r="21" spans="1:41" x14ac:dyDescent="0.25">
      <c r="A21" s="1" t="s">
        <v>114</v>
      </c>
      <c r="B21" s="1" t="s">
        <v>206</v>
      </c>
      <c r="C21" s="1" t="s">
        <v>8</v>
      </c>
      <c r="D21" s="1" t="s">
        <v>113</v>
      </c>
      <c r="E21" s="34" t="s">
        <v>22</v>
      </c>
      <c r="F21" s="1" t="s">
        <v>10</v>
      </c>
      <c r="O21" s="5">
        <v>6</v>
      </c>
      <c r="P21" s="5">
        <v>3</v>
      </c>
      <c r="S21" s="5">
        <v>8</v>
      </c>
      <c r="T21" s="5">
        <v>25.75</v>
      </c>
      <c r="U21" s="5">
        <v>1.492</v>
      </c>
      <c r="V21" s="5">
        <v>2.29</v>
      </c>
      <c r="W21" s="5">
        <v>2.056</v>
      </c>
      <c r="AA21" s="5">
        <v>8.26</v>
      </c>
      <c r="AD21" s="5">
        <v>4.9720000000000004</v>
      </c>
      <c r="AE21" s="5">
        <v>5.6660000000000004</v>
      </c>
      <c r="AF21" s="5">
        <v>3.1760000000000002</v>
      </c>
      <c r="AH21" s="5">
        <v>2.4900000000000002</v>
      </c>
      <c r="AI21" s="5">
        <v>5.0190000000000001</v>
      </c>
      <c r="AJ21" s="5">
        <v>6.8780000000000001</v>
      </c>
      <c r="AK21" s="5">
        <v>9</v>
      </c>
      <c r="AM21" s="16">
        <f>+AO21/$AO$3</f>
        <v>9.4668545441046539E-3</v>
      </c>
      <c r="AN21" s="17">
        <f>IF(AK21=1,AM21,AM21+AN19)</f>
        <v>0.947463181517188</v>
      </c>
      <c r="AO21" s="5">
        <f>SUM(G21:AJ21)</f>
        <v>85.048999999999992</v>
      </c>
    </row>
    <row r="22" spans="1:41" ht="12.6" thickBot="1" x14ac:dyDescent="0.3">
      <c r="A22" s="1" t="s">
        <v>114</v>
      </c>
      <c r="B22" s="1" t="s">
        <v>206</v>
      </c>
      <c r="C22" s="1" t="s">
        <v>8</v>
      </c>
      <c r="D22" s="1" t="s">
        <v>113</v>
      </c>
      <c r="E22" s="34" t="s">
        <v>22</v>
      </c>
      <c r="F22" s="1" t="s">
        <v>11</v>
      </c>
      <c r="O22" s="5">
        <v>-1</v>
      </c>
      <c r="P22" s="5">
        <v>-1</v>
      </c>
      <c r="S22" s="5">
        <v>-1</v>
      </c>
      <c r="T22" s="5">
        <v>-1</v>
      </c>
      <c r="U22" s="5">
        <v>-1</v>
      </c>
      <c r="V22" s="5">
        <v>-1</v>
      </c>
      <c r="W22" s="5">
        <v>-1</v>
      </c>
      <c r="AA22" s="5">
        <v>-1</v>
      </c>
      <c r="AD22" s="5">
        <v>-1</v>
      </c>
      <c r="AE22" s="5">
        <v>-1</v>
      </c>
      <c r="AF22" s="5">
        <v>-1</v>
      </c>
      <c r="AH22" s="5">
        <v>-1</v>
      </c>
      <c r="AI22" s="5">
        <v>-1</v>
      </c>
      <c r="AJ22" s="5">
        <v>-1</v>
      </c>
      <c r="AK22" s="31">
        <v>9</v>
      </c>
    </row>
    <row r="23" spans="1:41" x14ac:dyDescent="0.25">
      <c r="A23" s="1" t="s">
        <v>114</v>
      </c>
      <c r="B23" s="1" t="s">
        <v>206</v>
      </c>
      <c r="C23" s="1" t="s">
        <v>8</v>
      </c>
      <c r="D23" s="1" t="s">
        <v>214</v>
      </c>
      <c r="E23" s="34" t="s">
        <v>32</v>
      </c>
      <c r="F23" s="1" t="s">
        <v>10</v>
      </c>
      <c r="M23" s="5">
        <v>7.86</v>
      </c>
      <c r="N23" s="5">
        <v>2</v>
      </c>
      <c r="O23" s="5">
        <v>6</v>
      </c>
      <c r="P23" s="5">
        <v>3.3</v>
      </c>
      <c r="Q23" s="5">
        <v>11</v>
      </c>
      <c r="R23" s="5">
        <v>18.21</v>
      </c>
      <c r="S23" s="5">
        <v>3.1</v>
      </c>
      <c r="T23" s="5">
        <v>3.7</v>
      </c>
      <c r="U23" s="5">
        <v>7.84</v>
      </c>
      <c r="V23" s="5">
        <v>6.72</v>
      </c>
      <c r="W23" s="5">
        <v>0.19</v>
      </c>
      <c r="X23" s="5">
        <v>0.08</v>
      </c>
      <c r="AK23" s="5">
        <v>10</v>
      </c>
      <c r="AM23" s="16">
        <f>+AO23/$AO$3</f>
        <v>7.7917414441948264E-3</v>
      </c>
      <c r="AN23" s="17">
        <f>IF(AK23=1,AM23,AM23+AN21)</f>
        <v>0.95525492296138281</v>
      </c>
      <c r="AO23" s="5">
        <f>SUM(G23:AJ23)</f>
        <v>70</v>
      </c>
    </row>
    <row r="24" spans="1:41" x14ac:dyDescent="0.25">
      <c r="A24" s="1" t="s">
        <v>114</v>
      </c>
      <c r="B24" s="1" t="s">
        <v>206</v>
      </c>
      <c r="C24" s="1" t="s">
        <v>8</v>
      </c>
      <c r="D24" s="1" t="s">
        <v>214</v>
      </c>
      <c r="E24" s="34" t="s">
        <v>32</v>
      </c>
      <c r="F24" s="1" t="s">
        <v>11</v>
      </c>
      <c r="M24" s="5">
        <v>-1</v>
      </c>
      <c r="N24" s="5">
        <v>-1</v>
      </c>
      <c r="O24" s="5">
        <v>-1</v>
      </c>
      <c r="P24" s="5">
        <v>-1</v>
      </c>
      <c r="Q24" s="5">
        <v>-1</v>
      </c>
      <c r="R24" s="5">
        <v>-1</v>
      </c>
      <c r="S24" s="5">
        <v>-1</v>
      </c>
      <c r="T24" s="5">
        <v>-1</v>
      </c>
      <c r="U24" s="5">
        <v>-1</v>
      </c>
      <c r="V24" s="5">
        <v>-1</v>
      </c>
      <c r="W24" s="5">
        <v>-1</v>
      </c>
      <c r="X24" s="5">
        <v>-1</v>
      </c>
      <c r="AK24" s="1">
        <v>10</v>
      </c>
    </row>
    <row r="25" spans="1:41" x14ac:dyDescent="0.25">
      <c r="A25" s="1" t="s">
        <v>114</v>
      </c>
      <c r="B25" s="1" t="s">
        <v>206</v>
      </c>
      <c r="C25" s="1" t="s">
        <v>8</v>
      </c>
      <c r="D25" s="1" t="s">
        <v>213</v>
      </c>
      <c r="E25" s="34" t="s">
        <v>16</v>
      </c>
      <c r="F25" s="1" t="s">
        <v>10</v>
      </c>
      <c r="R25" s="5">
        <v>23.652000000000001</v>
      </c>
      <c r="V25" s="5">
        <v>22.346</v>
      </c>
      <c r="W25" s="5">
        <v>13.939</v>
      </c>
      <c r="Y25" s="5">
        <v>0.50800000000000001</v>
      </c>
      <c r="Z25" s="5">
        <v>2.9329999999999998</v>
      </c>
      <c r="AC25" s="5">
        <v>2.8479999999999999</v>
      </c>
      <c r="AE25" s="5">
        <v>4.0000000000000001E-3</v>
      </c>
      <c r="AH25" s="5">
        <v>2.5000000000000001E-2</v>
      </c>
      <c r="AI25" s="5">
        <v>7.8E-2</v>
      </c>
      <c r="AJ25" s="5">
        <v>0.23100000000000001</v>
      </c>
      <c r="AK25" s="5">
        <v>11</v>
      </c>
      <c r="AM25" s="16">
        <f>+AO25/$AO$3</f>
        <v>7.409278249876923E-3</v>
      </c>
      <c r="AN25" s="17">
        <f>IF(AK25=1,AM25,AM25+AN23)</f>
        <v>0.96266420121125973</v>
      </c>
      <c r="AO25" s="5">
        <f>SUM(G25:AJ25)</f>
        <v>66.564000000000021</v>
      </c>
    </row>
    <row r="26" spans="1:41" x14ac:dyDescent="0.25">
      <c r="A26" s="1" t="s">
        <v>114</v>
      </c>
      <c r="B26" s="1" t="s">
        <v>206</v>
      </c>
      <c r="C26" s="1" t="s">
        <v>8</v>
      </c>
      <c r="D26" s="1" t="s">
        <v>213</v>
      </c>
      <c r="E26" s="34" t="s">
        <v>16</v>
      </c>
      <c r="F26" s="1" t="s">
        <v>11</v>
      </c>
      <c r="R26" s="5">
        <v>-1</v>
      </c>
      <c r="V26" s="5">
        <v>-1</v>
      </c>
      <c r="W26" s="5">
        <v>-1</v>
      </c>
      <c r="Y26" s="5">
        <v>-1</v>
      </c>
      <c r="Z26" s="5">
        <v>-1</v>
      </c>
      <c r="AC26" s="5">
        <v>-1</v>
      </c>
      <c r="AE26" s="5" t="s">
        <v>13</v>
      </c>
      <c r="AG26" s="5" t="s">
        <v>15</v>
      </c>
      <c r="AH26" s="5">
        <v>-1</v>
      </c>
      <c r="AI26" s="5" t="s">
        <v>15</v>
      </c>
      <c r="AJ26" s="5" t="s">
        <v>13</v>
      </c>
      <c r="AK26" s="1">
        <v>11</v>
      </c>
    </row>
    <row r="27" spans="1:41" x14ac:dyDescent="0.25">
      <c r="A27" s="1" t="s">
        <v>114</v>
      </c>
      <c r="B27" s="1" t="s">
        <v>206</v>
      </c>
      <c r="C27" s="1" t="s">
        <v>8</v>
      </c>
      <c r="D27" s="1" t="s">
        <v>218</v>
      </c>
      <c r="E27" s="34" t="s">
        <v>22</v>
      </c>
      <c r="F27" s="1" t="s">
        <v>10</v>
      </c>
      <c r="S27" s="5">
        <v>8.077</v>
      </c>
      <c r="T27" s="5">
        <v>9.8290000000000006</v>
      </c>
      <c r="U27" s="5">
        <v>13.978999999999999</v>
      </c>
      <c r="V27" s="5">
        <v>13.231</v>
      </c>
      <c r="W27" s="5">
        <v>9.6229999999999993</v>
      </c>
      <c r="AK27" s="5">
        <v>12</v>
      </c>
      <c r="AM27" s="16">
        <f>+AO27/$AO$3</f>
        <v>6.0930304987682942E-3</v>
      </c>
      <c r="AN27" s="17">
        <f>IF(AK27=1,AM27,AM27+AN25)</f>
        <v>0.96875723171002803</v>
      </c>
      <c r="AO27" s="5">
        <f>SUM(G27:AJ27)</f>
        <v>54.738999999999997</v>
      </c>
    </row>
    <row r="28" spans="1:41" x14ac:dyDescent="0.25">
      <c r="A28" s="1" t="s">
        <v>114</v>
      </c>
      <c r="B28" s="1" t="s">
        <v>206</v>
      </c>
      <c r="C28" s="1" t="s">
        <v>8</v>
      </c>
      <c r="D28" s="1" t="s">
        <v>218</v>
      </c>
      <c r="E28" s="34" t="s">
        <v>22</v>
      </c>
      <c r="F28" s="1" t="s">
        <v>11</v>
      </c>
      <c r="S28" s="5" t="s">
        <v>15</v>
      </c>
      <c r="T28" s="5" t="s">
        <v>15</v>
      </c>
      <c r="U28" s="5" t="s">
        <v>15</v>
      </c>
      <c r="V28" s="5">
        <v>-1</v>
      </c>
      <c r="W28" s="5" t="s">
        <v>15</v>
      </c>
      <c r="AC28" s="5" t="s">
        <v>24</v>
      </c>
      <c r="AD28" s="5" t="s">
        <v>24</v>
      </c>
      <c r="AK28" s="1">
        <v>12</v>
      </c>
    </row>
    <row r="29" spans="1:41" x14ac:dyDescent="0.25">
      <c r="A29" s="1" t="s">
        <v>114</v>
      </c>
      <c r="B29" s="1" t="s">
        <v>206</v>
      </c>
      <c r="C29" s="1" t="s">
        <v>8</v>
      </c>
      <c r="D29" s="1" t="s">
        <v>113</v>
      </c>
      <c r="E29" s="34" t="s">
        <v>21</v>
      </c>
      <c r="F29" s="1" t="s">
        <v>10</v>
      </c>
      <c r="O29" s="5">
        <v>5</v>
      </c>
      <c r="P29" s="5">
        <v>8</v>
      </c>
      <c r="R29" s="5">
        <v>24.43</v>
      </c>
      <c r="T29" s="5">
        <v>0.75</v>
      </c>
      <c r="V29" s="5">
        <v>0.25800000000000001</v>
      </c>
      <c r="W29" s="5">
        <v>0.114</v>
      </c>
      <c r="AA29" s="5">
        <v>0.09</v>
      </c>
      <c r="AC29" s="5">
        <v>4.2720000000000002</v>
      </c>
      <c r="AD29" s="5">
        <v>0.42399999999999999</v>
      </c>
      <c r="AE29" s="5">
        <v>0.42</v>
      </c>
      <c r="AF29" s="5">
        <v>5.8000000000000003E-2</v>
      </c>
      <c r="AG29" s="5">
        <v>8.5000000000000006E-2</v>
      </c>
      <c r="AH29" s="5">
        <v>9.7000000000000003E-2</v>
      </c>
      <c r="AI29" s="5">
        <v>3.7999999999999999E-2</v>
      </c>
      <c r="AJ29" s="5">
        <v>0.29899999999999999</v>
      </c>
      <c r="AK29" s="5">
        <v>13</v>
      </c>
      <c r="AM29" s="16">
        <f>+AO29/$AO$3</f>
        <v>4.9349550989768237E-3</v>
      </c>
      <c r="AN29" s="17">
        <f>IF(AK29=1,AM29,AM29+AN27)</f>
        <v>0.97369218680900482</v>
      </c>
      <c r="AO29" s="5">
        <f>SUM(G29:AJ29)</f>
        <v>44.335000000000001</v>
      </c>
    </row>
    <row r="30" spans="1:41" x14ac:dyDescent="0.25">
      <c r="A30" s="1" t="s">
        <v>114</v>
      </c>
      <c r="B30" s="1" t="s">
        <v>206</v>
      </c>
      <c r="C30" s="1" t="s">
        <v>8</v>
      </c>
      <c r="D30" s="1" t="s">
        <v>113</v>
      </c>
      <c r="E30" s="34" t="s">
        <v>21</v>
      </c>
      <c r="F30" s="1" t="s">
        <v>11</v>
      </c>
      <c r="O30" s="5">
        <v>-1</v>
      </c>
      <c r="P30" s="5">
        <v>-1</v>
      </c>
      <c r="R30" s="5">
        <v>-1</v>
      </c>
      <c r="T30" s="5">
        <v>-1</v>
      </c>
      <c r="V30" s="5">
        <v>-1</v>
      </c>
      <c r="W30" s="5">
        <v>-1</v>
      </c>
      <c r="AA30" s="5">
        <v>-1</v>
      </c>
      <c r="AC30" s="5">
        <v>-1</v>
      </c>
      <c r="AD30" s="5">
        <v>-1</v>
      </c>
      <c r="AE30" s="5">
        <v>-1</v>
      </c>
      <c r="AF30" s="5">
        <v>-1</v>
      </c>
      <c r="AG30" s="5">
        <v>-1</v>
      </c>
      <c r="AH30" s="5">
        <v>-1</v>
      </c>
      <c r="AI30" s="5">
        <v>-1</v>
      </c>
      <c r="AJ30" s="5">
        <v>-1</v>
      </c>
      <c r="AK30" s="1">
        <v>13</v>
      </c>
    </row>
    <row r="31" spans="1:41" x14ac:dyDescent="0.25">
      <c r="A31" s="1" t="s">
        <v>114</v>
      </c>
      <c r="B31" s="1" t="s">
        <v>206</v>
      </c>
      <c r="C31" s="1" t="s">
        <v>8</v>
      </c>
      <c r="D31" s="1" t="s">
        <v>239</v>
      </c>
      <c r="E31" s="34" t="s">
        <v>32</v>
      </c>
      <c r="F31" s="1" t="s">
        <v>10</v>
      </c>
      <c r="G31" s="5">
        <v>1</v>
      </c>
      <c r="L31" s="5">
        <v>2</v>
      </c>
      <c r="M31" s="5">
        <v>0.3</v>
      </c>
      <c r="N31" s="5">
        <v>16.7</v>
      </c>
      <c r="O31" s="5">
        <v>1.1000000000000001</v>
      </c>
      <c r="P31" s="5">
        <v>3</v>
      </c>
      <c r="Q31" s="5">
        <v>5</v>
      </c>
      <c r="R31" s="5">
        <v>6.8</v>
      </c>
      <c r="S31" s="5">
        <v>4.5</v>
      </c>
      <c r="T31" s="5">
        <v>0.43</v>
      </c>
      <c r="AK31" s="5">
        <v>14</v>
      </c>
      <c r="AM31" s="16">
        <f>+AO31/$AO$3</f>
        <v>4.5448114738067822E-3</v>
      </c>
      <c r="AN31" s="17">
        <f>IF(AK31=1,AM31,AM31+AN29)</f>
        <v>0.97823699828281163</v>
      </c>
      <c r="AO31" s="5">
        <f>SUM(G31:AJ31)</f>
        <v>40.83</v>
      </c>
    </row>
    <row r="32" spans="1:41" x14ac:dyDescent="0.25">
      <c r="A32" s="1" t="s">
        <v>114</v>
      </c>
      <c r="B32" s="1" t="s">
        <v>206</v>
      </c>
      <c r="C32" s="1" t="s">
        <v>8</v>
      </c>
      <c r="D32" s="1" t="s">
        <v>239</v>
      </c>
      <c r="E32" s="34" t="s">
        <v>32</v>
      </c>
      <c r="F32" s="1" t="s">
        <v>11</v>
      </c>
      <c r="G32" s="5">
        <v>-1</v>
      </c>
      <c r="L32" s="5">
        <v>-1</v>
      </c>
      <c r="M32" s="5">
        <v>-1</v>
      </c>
      <c r="N32" s="5">
        <v>-1</v>
      </c>
      <c r="O32" s="5">
        <v>-1</v>
      </c>
      <c r="P32" s="5">
        <v>-1</v>
      </c>
      <c r="Q32" s="5">
        <v>-1</v>
      </c>
      <c r="R32" s="5">
        <v>-1</v>
      </c>
      <c r="S32" s="5">
        <v>-1</v>
      </c>
      <c r="T32" s="5">
        <v>-1</v>
      </c>
      <c r="AK32" s="1">
        <v>14</v>
      </c>
    </row>
    <row r="33" spans="1:41" x14ac:dyDescent="0.25">
      <c r="A33" s="1" t="s">
        <v>114</v>
      </c>
      <c r="B33" s="1" t="s">
        <v>206</v>
      </c>
      <c r="C33" s="1" t="s">
        <v>8</v>
      </c>
      <c r="D33" s="1" t="s">
        <v>51</v>
      </c>
      <c r="E33" s="34" t="s">
        <v>22</v>
      </c>
      <c r="F33" s="1" t="s">
        <v>10</v>
      </c>
      <c r="G33" s="5">
        <v>1.851</v>
      </c>
      <c r="H33" s="5">
        <v>3.9620000000000002</v>
      </c>
      <c r="I33" s="5">
        <v>5.6680000000000001</v>
      </c>
      <c r="J33" s="5">
        <v>4.6369999999999996</v>
      </c>
      <c r="K33" s="5">
        <v>2.8889999999999998</v>
      </c>
      <c r="L33" s="5">
        <v>3.4649999999999999</v>
      </c>
      <c r="M33" s="5">
        <v>1.665</v>
      </c>
      <c r="N33" s="5">
        <v>1.534</v>
      </c>
      <c r="O33" s="5">
        <v>2.633</v>
      </c>
      <c r="P33" s="5">
        <v>1.73</v>
      </c>
      <c r="Q33" s="5">
        <v>0.748</v>
      </c>
      <c r="R33" s="5">
        <v>0.877</v>
      </c>
      <c r="S33" s="5">
        <v>0.25700000000000001</v>
      </c>
      <c r="T33" s="5">
        <v>0.36099999999999999</v>
      </c>
      <c r="U33" s="5">
        <v>7.2999999999999995E-2</v>
      </c>
      <c r="V33" s="5">
        <v>0.218</v>
      </c>
      <c r="W33" s="5">
        <v>0.19</v>
      </c>
      <c r="X33" s="5">
        <v>0.50700000000000001</v>
      </c>
      <c r="AK33" s="5">
        <v>15</v>
      </c>
      <c r="AM33" s="16">
        <f>+AO33/$AO$3</f>
        <v>3.7027468448734414E-3</v>
      </c>
      <c r="AN33" s="17">
        <f>IF(AK33=1,AM33,AM33+AN31)</f>
        <v>0.98193974512768512</v>
      </c>
      <c r="AO33" s="5">
        <f>SUM(G33:AJ33)</f>
        <v>33.265000000000001</v>
      </c>
    </row>
    <row r="34" spans="1:41" x14ac:dyDescent="0.25">
      <c r="A34" s="1" t="s">
        <v>114</v>
      </c>
      <c r="B34" s="1" t="s">
        <v>206</v>
      </c>
      <c r="C34" s="1" t="s">
        <v>8</v>
      </c>
      <c r="D34" s="1" t="s">
        <v>51</v>
      </c>
      <c r="E34" s="34" t="s">
        <v>22</v>
      </c>
      <c r="F34" s="1" t="s">
        <v>11</v>
      </c>
      <c r="G34" s="5">
        <v>-1</v>
      </c>
      <c r="H34" s="5">
        <v>-1</v>
      </c>
      <c r="I34" s="5">
        <v>-1</v>
      </c>
      <c r="J34" s="5">
        <v>-1</v>
      </c>
      <c r="K34" s="5">
        <v>-1</v>
      </c>
      <c r="L34" s="5">
        <v>-1</v>
      </c>
      <c r="M34" s="5">
        <v>-1</v>
      </c>
      <c r="N34" s="5">
        <v>-1</v>
      </c>
      <c r="O34" s="5">
        <v>-1</v>
      </c>
      <c r="P34" s="5">
        <v>-1</v>
      </c>
      <c r="Q34" s="5">
        <v>-1</v>
      </c>
      <c r="R34" s="5">
        <v>-1</v>
      </c>
      <c r="S34" s="5">
        <v>-1</v>
      </c>
      <c r="T34" s="5">
        <v>-1</v>
      </c>
      <c r="U34" s="5">
        <v>-1</v>
      </c>
      <c r="V34" s="5">
        <v>-1</v>
      </c>
      <c r="W34" s="5">
        <v>-1</v>
      </c>
      <c r="X34" s="5">
        <v>-1</v>
      </c>
      <c r="AK34" s="1">
        <v>15</v>
      </c>
    </row>
    <row r="35" spans="1:41" x14ac:dyDescent="0.25">
      <c r="A35" s="1" t="s">
        <v>114</v>
      </c>
      <c r="B35" s="1" t="s">
        <v>206</v>
      </c>
      <c r="C35" s="1" t="s">
        <v>8</v>
      </c>
      <c r="D35" s="1" t="s">
        <v>213</v>
      </c>
      <c r="E35" s="34" t="s">
        <v>22</v>
      </c>
      <c r="F35" s="1" t="s">
        <v>10</v>
      </c>
      <c r="V35" s="5">
        <v>20.414000000000001</v>
      </c>
      <c r="W35" s="5">
        <v>2.774</v>
      </c>
      <c r="Y35" s="5">
        <v>0.19700000000000001</v>
      </c>
      <c r="Z35" s="5">
        <v>0.89600000000000002</v>
      </c>
      <c r="AE35" s="5">
        <v>4.7E-2</v>
      </c>
      <c r="AF35" s="5">
        <v>2.4E-2</v>
      </c>
      <c r="AH35" s="5">
        <v>1.0999999999999999E-2</v>
      </c>
      <c r="AI35" s="5">
        <v>1.4E-2</v>
      </c>
      <c r="AJ35" s="5">
        <v>5.6680000000000001</v>
      </c>
      <c r="AK35" s="5">
        <v>16</v>
      </c>
      <c r="AM35" s="16">
        <f>+AO35/$AO$3</f>
        <v>3.3443267384404797E-3</v>
      </c>
      <c r="AN35" s="17">
        <f>IF(AK35=1,AM35,AM35+AN33)</f>
        <v>0.98528407186612554</v>
      </c>
      <c r="AO35" s="5">
        <f>SUM(G35:AJ35)</f>
        <v>30.045000000000002</v>
      </c>
    </row>
    <row r="36" spans="1:41" x14ac:dyDescent="0.25">
      <c r="A36" s="1" t="s">
        <v>114</v>
      </c>
      <c r="B36" s="1" t="s">
        <v>206</v>
      </c>
      <c r="C36" s="1" t="s">
        <v>8</v>
      </c>
      <c r="D36" s="1" t="s">
        <v>213</v>
      </c>
      <c r="E36" s="34" t="s">
        <v>22</v>
      </c>
      <c r="F36" s="1" t="s">
        <v>11</v>
      </c>
      <c r="V36" s="5">
        <v>-1</v>
      </c>
      <c r="W36" s="5">
        <v>-1</v>
      </c>
      <c r="Y36" s="5">
        <v>-1</v>
      </c>
      <c r="Z36" s="5">
        <v>-1</v>
      </c>
      <c r="AE36" s="5" t="s">
        <v>13</v>
      </c>
      <c r="AF36" s="5">
        <v>-1</v>
      </c>
      <c r="AH36" s="5">
        <v>-1</v>
      </c>
      <c r="AI36" s="5" t="s">
        <v>15</v>
      </c>
      <c r="AJ36" s="5" t="s">
        <v>13</v>
      </c>
      <c r="AK36" s="1">
        <v>16</v>
      </c>
    </row>
    <row r="37" spans="1:41" x14ac:dyDescent="0.25">
      <c r="A37" s="1" t="s">
        <v>114</v>
      </c>
      <c r="B37" s="1" t="s">
        <v>206</v>
      </c>
      <c r="C37" s="1" t="s">
        <v>8</v>
      </c>
      <c r="D37" s="1" t="s">
        <v>25</v>
      </c>
      <c r="E37" s="34" t="s">
        <v>21</v>
      </c>
      <c r="F37" s="1" t="s">
        <v>10</v>
      </c>
      <c r="J37" s="5">
        <v>5</v>
      </c>
      <c r="K37" s="5">
        <v>4</v>
      </c>
      <c r="U37" s="5">
        <v>12.256</v>
      </c>
      <c r="W37" s="5">
        <v>3.24</v>
      </c>
      <c r="X37" s="5">
        <v>1.5880000000000001</v>
      </c>
      <c r="Y37" s="5">
        <v>0.64400000000000002</v>
      </c>
      <c r="Z37" s="5">
        <v>0.54400000000000004</v>
      </c>
      <c r="AB37" s="5">
        <v>0.14899999999999999</v>
      </c>
      <c r="AC37" s="5">
        <v>7.1999999999999995E-2</v>
      </c>
      <c r="AD37" s="5">
        <v>1.9450000000000001</v>
      </c>
      <c r="AK37" s="5">
        <v>17</v>
      </c>
      <c r="AM37" s="16">
        <f>+AO37/$AO$3</f>
        <v>3.2767612090601047E-3</v>
      </c>
      <c r="AN37" s="17">
        <f>IF(AK37=1,AM37,AM37+AN35)</f>
        <v>0.98856083307518561</v>
      </c>
      <c r="AO37" s="5">
        <f>SUM(G37:AJ37)</f>
        <v>29.438000000000002</v>
      </c>
    </row>
    <row r="38" spans="1:41" x14ac:dyDescent="0.25">
      <c r="A38" s="1" t="s">
        <v>114</v>
      </c>
      <c r="B38" s="1" t="s">
        <v>206</v>
      </c>
      <c r="C38" s="1" t="s">
        <v>8</v>
      </c>
      <c r="D38" s="1" t="s">
        <v>25</v>
      </c>
      <c r="E38" s="34" t="s">
        <v>21</v>
      </c>
      <c r="F38" s="1" t="s">
        <v>11</v>
      </c>
      <c r="J38" s="5">
        <v>-1</v>
      </c>
      <c r="K38" s="5">
        <v>-1</v>
      </c>
      <c r="U38" s="5">
        <v>-1</v>
      </c>
      <c r="W38" s="5" t="s">
        <v>13</v>
      </c>
      <c r="X38" s="5" t="s">
        <v>13</v>
      </c>
      <c r="Y38" s="5" t="s">
        <v>13</v>
      </c>
      <c r="Z38" s="5" t="s">
        <v>15</v>
      </c>
      <c r="AB38" s="5" t="s">
        <v>15</v>
      </c>
      <c r="AC38" s="5" t="s">
        <v>15</v>
      </c>
      <c r="AD38" s="5" t="s">
        <v>15</v>
      </c>
      <c r="AK38" s="1">
        <v>17</v>
      </c>
    </row>
    <row r="39" spans="1:41" x14ac:dyDescent="0.25">
      <c r="A39" s="1" t="s">
        <v>114</v>
      </c>
      <c r="B39" s="1" t="s">
        <v>206</v>
      </c>
      <c r="C39" s="1" t="s">
        <v>8</v>
      </c>
      <c r="D39" s="1" t="s">
        <v>218</v>
      </c>
      <c r="E39" s="34" t="s">
        <v>21</v>
      </c>
      <c r="F39" s="1" t="s">
        <v>10</v>
      </c>
      <c r="S39" s="5">
        <v>15.84</v>
      </c>
      <c r="T39" s="5">
        <v>0.36599999999999999</v>
      </c>
      <c r="U39" s="5">
        <v>9.8829999999999991</v>
      </c>
      <c r="V39" s="5">
        <v>0.80700000000000005</v>
      </c>
      <c r="W39" s="5">
        <v>4.1000000000000002E-2</v>
      </c>
      <c r="X39" s="5">
        <v>3.5000000000000003E-2</v>
      </c>
      <c r="AK39" s="5">
        <v>18</v>
      </c>
      <c r="AM39" s="16">
        <f>+AO39/$AO$3</f>
        <v>3.0022692890403265E-3</v>
      </c>
      <c r="AN39" s="17">
        <f>IF(AK39=1,AM39,AM39+AN37)</f>
        <v>0.99156310236422596</v>
      </c>
      <c r="AO39" s="5">
        <f>SUM(G39:AJ39)</f>
        <v>26.971999999999998</v>
      </c>
    </row>
    <row r="40" spans="1:41" x14ac:dyDescent="0.25">
      <c r="A40" s="1" t="s">
        <v>114</v>
      </c>
      <c r="B40" s="1" t="s">
        <v>206</v>
      </c>
      <c r="C40" s="1" t="s">
        <v>8</v>
      </c>
      <c r="D40" s="1" t="s">
        <v>218</v>
      </c>
      <c r="E40" s="34" t="s">
        <v>21</v>
      </c>
      <c r="F40" s="1" t="s">
        <v>11</v>
      </c>
      <c r="S40" s="5" t="s">
        <v>15</v>
      </c>
      <c r="T40" s="5" t="s">
        <v>15</v>
      </c>
      <c r="U40" s="5" t="s">
        <v>15</v>
      </c>
      <c r="V40" s="5">
        <v>-1</v>
      </c>
      <c r="W40" s="5" t="s">
        <v>15</v>
      </c>
      <c r="X40" s="5" t="s">
        <v>15</v>
      </c>
      <c r="AK40" s="1">
        <v>18</v>
      </c>
    </row>
    <row r="41" spans="1:41" x14ac:dyDescent="0.25">
      <c r="A41" s="1" t="s">
        <v>114</v>
      </c>
      <c r="B41" s="1" t="s">
        <v>206</v>
      </c>
      <c r="C41" s="1" t="s">
        <v>8</v>
      </c>
      <c r="D41" s="1" t="s">
        <v>213</v>
      </c>
      <c r="E41" s="34" t="s">
        <v>46</v>
      </c>
      <c r="F41" s="1" t="s">
        <v>10</v>
      </c>
      <c r="R41" s="5">
        <v>8.7690000000000001</v>
      </c>
      <c r="V41" s="5">
        <v>1.518</v>
      </c>
      <c r="W41" s="5">
        <v>12.135999999999999</v>
      </c>
      <c r="Y41" s="5">
        <v>0.63700000000000001</v>
      </c>
      <c r="Z41" s="5">
        <v>0.46300000000000002</v>
      </c>
      <c r="AE41" s="5">
        <v>0.32800000000000001</v>
      </c>
      <c r="AK41" s="5">
        <v>19</v>
      </c>
      <c r="AM41" s="16">
        <f>+AO41/$AO$3</f>
        <v>2.6548689312212975E-3</v>
      </c>
      <c r="AN41" s="17">
        <f>IF(AK41=1,AM41,AM41+AN39)</f>
        <v>0.9942179712954472</v>
      </c>
      <c r="AO41" s="5">
        <f>SUM(G41:AJ41)</f>
        <v>23.851000000000003</v>
      </c>
    </row>
    <row r="42" spans="1:41" x14ac:dyDescent="0.25">
      <c r="A42" s="1" t="s">
        <v>114</v>
      </c>
      <c r="B42" s="1" t="s">
        <v>206</v>
      </c>
      <c r="C42" s="1" t="s">
        <v>8</v>
      </c>
      <c r="D42" s="1" t="s">
        <v>213</v>
      </c>
      <c r="E42" s="34" t="s">
        <v>46</v>
      </c>
      <c r="F42" s="1" t="s">
        <v>11</v>
      </c>
      <c r="R42" s="5">
        <v>-1</v>
      </c>
      <c r="V42" s="5">
        <v>-1</v>
      </c>
      <c r="W42" s="5">
        <v>-1</v>
      </c>
      <c r="Y42" s="5" t="s">
        <v>24</v>
      </c>
      <c r="Z42" s="5">
        <v>-1</v>
      </c>
      <c r="AE42" s="5" t="s">
        <v>13</v>
      </c>
      <c r="AK42" s="1">
        <v>19</v>
      </c>
    </row>
    <row r="43" spans="1:41" x14ac:dyDescent="0.25">
      <c r="A43" s="1" t="s">
        <v>114</v>
      </c>
      <c r="B43" s="1" t="s">
        <v>206</v>
      </c>
      <c r="C43" s="1" t="s">
        <v>8</v>
      </c>
      <c r="D43" s="1" t="s">
        <v>234</v>
      </c>
      <c r="E43" s="34" t="s">
        <v>32</v>
      </c>
      <c r="F43" s="1" t="s">
        <v>10</v>
      </c>
      <c r="G43" s="5">
        <v>2.5</v>
      </c>
      <c r="H43" s="5">
        <v>2.1</v>
      </c>
      <c r="I43" s="5">
        <v>2.2000000000000002</v>
      </c>
      <c r="J43" s="5">
        <v>1.1000000000000001</v>
      </c>
      <c r="K43" s="5">
        <v>1.3</v>
      </c>
      <c r="L43" s="5">
        <v>0.5</v>
      </c>
      <c r="M43" s="5">
        <v>0.8</v>
      </c>
      <c r="N43" s="5">
        <v>1.1000000000000001</v>
      </c>
      <c r="O43" s="5">
        <v>0.5</v>
      </c>
      <c r="R43" s="5">
        <v>4.7</v>
      </c>
      <c r="S43" s="5">
        <v>0.1</v>
      </c>
      <c r="U43" s="5">
        <v>0.76</v>
      </c>
      <c r="V43" s="5">
        <v>0.3</v>
      </c>
      <c r="AK43" s="5">
        <v>20</v>
      </c>
      <c r="AM43" s="16">
        <f>+AO43/$AO$3</f>
        <v>1.9991382333962729E-3</v>
      </c>
      <c r="AN43" s="17">
        <f>IF(AK43=1,AM43,AM43+AN41)</f>
        <v>0.99621710952884346</v>
      </c>
      <c r="AO43" s="5">
        <f>SUM(G43:AJ43)</f>
        <v>17.960000000000004</v>
      </c>
    </row>
    <row r="44" spans="1:41" x14ac:dyDescent="0.25">
      <c r="A44" s="1" t="s">
        <v>114</v>
      </c>
      <c r="B44" s="1" t="s">
        <v>206</v>
      </c>
      <c r="C44" s="1" t="s">
        <v>8</v>
      </c>
      <c r="D44" s="1" t="s">
        <v>234</v>
      </c>
      <c r="E44" s="34" t="s">
        <v>32</v>
      </c>
      <c r="F44" s="1" t="s">
        <v>11</v>
      </c>
      <c r="G44" s="5">
        <v>-1</v>
      </c>
      <c r="H44" s="5">
        <v>-1</v>
      </c>
      <c r="I44" s="5">
        <v>-1</v>
      </c>
      <c r="J44" s="5">
        <v>-1</v>
      </c>
      <c r="K44" s="5">
        <v>-1</v>
      </c>
      <c r="L44" s="5">
        <v>-1</v>
      </c>
      <c r="M44" s="5">
        <v>-1</v>
      </c>
      <c r="N44" s="5">
        <v>-1</v>
      </c>
      <c r="O44" s="5">
        <v>-1</v>
      </c>
      <c r="R44" s="5">
        <v>-1</v>
      </c>
      <c r="S44" s="5">
        <v>-1</v>
      </c>
      <c r="U44" s="5">
        <v>-1</v>
      </c>
      <c r="V44" s="5">
        <v>-1</v>
      </c>
      <c r="AK44" s="1">
        <v>20</v>
      </c>
    </row>
    <row r="45" spans="1:41" x14ac:dyDescent="0.25">
      <c r="A45" s="1" t="s">
        <v>114</v>
      </c>
      <c r="B45" s="1" t="s">
        <v>206</v>
      </c>
      <c r="C45" s="1" t="s">
        <v>8</v>
      </c>
      <c r="D45" s="1" t="s">
        <v>113</v>
      </c>
      <c r="E45" s="34" t="s">
        <v>28</v>
      </c>
      <c r="F45" s="1" t="s">
        <v>10</v>
      </c>
      <c r="P45" s="5">
        <v>2</v>
      </c>
      <c r="T45" s="5">
        <v>0.02</v>
      </c>
      <c r="AB45" s="5">
        <v>4.6440000000000001</v>
      </c>
      <c r="AE45" s="5">
        <v>4.1000000000000002E-2</v>
      </c>
      <c r="AK45" s="5">
        <v>21</v>
      </c>
      <c r="AM45" s="16">
        <f>+AO45/$AO$3</f>
        <v>7.4633751976180447E-4</v>
      </c>
      <c r="AN45" s="17">
        <f>IF(AK45=1,AM45,AM45+AN43)</f>
        <v>0.99696344704860529</v>
      </c>
      <c r="AO45" s="5">
        <f>SUM(G45:AJ45)</f>
        <v>6.7050000000000001</v>
      </c>
    </row>
    <row r="46" spans="1:41" x14ac:dyDescent="0.25">
      <c r="A46" s="1" t="s">
        <v>114</v>
      </c>
      <c r="B46" s="1" t="s">
        <v>206</v>
      </c>
      <c r="C46" s="1" t="s">
        <v>8</v>
      </c>
      <c r="D46" s="1" t="s">
        <v>113</v>
      </c>
      <c r="E46" s="34" t="s">
        <v>28</v>
      </c>
      <c r="F46" s="1" t="s">
        <v>11</v>
      </c>
      <c r="P46" s="5">
        <v>-1</v>
      </c>
      <c r="T46" s="5">
        <v>-1</v>
      </c>
      <c r="AB46" s="5">
        <v>-1</v>
      </c>
      <c r="AE46" s="5">
        <v>-1</v>
      </c>
      <c r="AK46" s="1">
        <v>21</v>
      </c>
    </row>
    <row r="47" spans="1:41" x14ac:dyDescent="0.25">
      <c r="A47" s="1" t="s">
        <v>114</v>
      </c>
      <c r="B47" s="1" t="s">
        <v>206</v>
      </c>
      <c r="C47" s="1" t="s">
        <v>8</v>
      </c>
      <c r="D47" s="1" t="s">
        <v>113</v>
      </c>
      <c r="E47" s="34" t="s">
        <v>16</v>
      </c>
      <c r="F47" s="1" t="s">
        <v>10</v>
      </c>
      <c r="P47" s="5">
        <v>1</v>
      </c>
      <c r="T47" s="5">
        <v>0.23</v>
      </c>
      <c r="U47" s="5">
        <v>0.311</v>
      </c>
      <c r="V47" s="5">
        <v>0.05</v>
      </c>
      <c r="W47" s="5">
        <v>1.145</v>
      </c>
      <c r="AA47" s="5">
        <v>0.36</v>
      </c>
      <c r="AD47" s="5">
        <v>0.93300000000000005</v>
      </c>
      <c r="AE47" s="5">
        <v>0.13700000000000001</v>
      </c>
      <c r="AF47" s="5">
        <v>8.5000000000000006E-2</v>
      </c>
      <c r="AG47" s="5">
        <v>0.255</v>
      </c>
      <c r="AJ47" s="5">
        <v>0.34399999999999997</v>
      </c>
      <c r="AK47" s="5">
        <v>22</v>
      </c>
      <c r="AM47" s="16">
        <f>+AO47/$AO$3</f>
        <v>5.3985637149064165E-4</v>
      </c>
      <c r="AN47" s="17">
        <f>IF(AK47=1,AM47,AM47+AN45)</f>
        <v>0.99750330342009597</v>
      </c>
      <c r="AO47" s="5">
        <f>SUM(G47:AJ47)</f>
        <v>4.8500000000000005</v>
      </c>
    </row>
    <row r="48" spans="1:41" x14ac:dyDescent="0.25">
      <c r="A48" s="1" t="s">
        <v>114</v>
      </c>
      <c r="B48" s="1" t="s">
        <v>206</v>
      </c>
      <c r="C48" s="1" t="s">
        <v>8</v>
      </c>
      <c r="D48" s="1" t="s">
        <v>113</v>
      </c>
      <c r="E48" s="34" t="s">
        <v>16</v>
      </c>
      <c r="F48" s="1" t="s">
        <v>11</v>
      </c>
      <c r="P48" s="5">
        <v>-1</v>
      </c>
      <c r="T48" s="5">
        <v>-1</v>
      </c>
      <c r="U48" s="5">
        <v>-1</v>
      </c>
      <c r="V48" s="5">
        <v>-1</v>
      </c>
      <c r="W48" s="5">
        <v>-1</v>
      </c>
      <c r="AA48" s="5">
        <v>-1</v>
      </c>
      <c r="AD48" s="5">
        <v>-1</v>
      </c>
      <c r="AE48" s="5">
        <v>-1</v>
      </c>
      <c r="AF48" s="5">
        <v>-1</v>
      </c>
      <c r="AG48" s="5">
        <v>-1</v>
      </c>
      <c r="AJ48" s="5">
        <v>-1</v>
      </c>
      <c r="AK48" s="1">
        <v>22</v>
      </c>
    </row>
    <row r="49" spans="1:41" x14ac:dyDescent="0.25">
      <c r="A49" s="1" t="s">
        <v>114</v>
      </c>
      <c r="B49" s="1" t="s">
        <v>206</v>
      </c>
      <c r="C49" s="1" t="s">
        <v>8</v>
      </c>
      <c r="D49" s="1" t="s">
        <v>218</v>
      </c>
      <c r="E49" s="34" t="s">
        <v>16</v>
      </c>
      <c r="F49" s="1" t="s">
        <v>10</v>
      </c>
      <c r="S49" s="5">
        <v>0.37</v>
      </c>
      <c r="T49" s="5">
        <v>0.747</v>
      </c>
      <c r="U49" s="5">
        <v>0.621</v>
      </c>
      <c r="V49" s="5">
        <v>0.82599999999999996</v>
      </c>
      <c r="W49" s="5">
        <v>1.53</v>
      </c>
      <c r="X49" s="5">
        <v>1.7000000000000001E-2</v>
      </c>
      <c r="Y49" s="5">
        <v>1.4999999999999999E-2</v>
      </c>
      <c r="Z49" s="5">
        <v>0.108</v>
      </c>
      <c r="AK49" s="5">
        <v>23</v>
      </c>
      <c r="AM49" s="16">
        <f>+AO49/$AO$3</f>
        <v>4.712890467817271E-4</v>
      </c>
      <c r="AN49" s="17">
        <f>IF(AK49=1,AM49,AM49+AN47)</f>
        <v>0.9979745924668777</v>
      </c>
      <c r="AO49" s="5">
        <f>SUM(G49:AJ49)</f>
        <v>4.234</v>
      </c>
    </row>
    <row r="50" spans="1:41" x14ac:dyDescent="0.25">
      <c r="A50" s="1" t="s">
        <v>114</v>
      </c>
      <c r="B50" s="1" t="s">
        <v>206</v>
      </c>
      <c r="C50" s="1" t="s">
        <v>8</v>
      </c>
      <c r="D50" s="1" t="s">
        <v>218</v>
      </c>
      <c r="E50" s="34" t="s">
        <v>16</v>
      </c>
      <c r="F50" s="1" t="s">
        <v>11</v>
      </c>
      <c r="S50" s="5">
        <v>-1</v>
      </c>
      <c r="T50" s="5" t="s">
        <v>15</v>
      </c>
      <c r="U50" s="5" t="s">
        <v>15</v>
      </c>
      <c r="V50" s="5">
        <v>-1</v>
      </c>
      <c r="W50" s="5" t="s">
        <v>15</v>
      </c>
      <c r="X50" s="5" t="s">
        <v>15</v>
      </c>
      <c r="Y50" s="5">
        <v>-1</v>
      </c>
      <c r="Z50" s="5" t="s">
        <v>15</v>
      </c>
      <c r="AK50" s="1">
        <v>23</v>
      </c>
    </row>
    <row r="51" spans="1:41" x14ac:dyDescent="0.25">
      <c r="A51" s="1" t="s">
        <v>114</v>
      </c>
      <c r="B51" s="1" t="s">
        <v>206</v>
      </c>
      <c r="C51" s="1" t="s">
        <v>8</v>
      </c>
      <c r="D51" s="1" t="s">
        <v>51</v>
      </c>
      <c r="E51" s="34" t="s">
        <v>16</v>
      </c>
      <c r="F51" s="1" t="s">
        <v>10</v>
      </c>
      <c r="G51" s="5">
        <v>9.6000000000000002E-2</v>
      </c>
      <c r="H51" s="5">
        <v>0.155</v>
      </c>
      <c r="I51" s="5">
        <v>0.13900000000000001</v>
      </c>
      <c r="J51" s="5">
        <v>0.108</v>
      </c>
      <c r="L51" s="5">
        <v>0.83199999999999996</v>
      </c>
      <c r="M51" s="5">
        <v>0.33900000000000002</v>
      </c>
      <c r="N51" s="5">
        <v>2.3E-2</v>
      </c>
      <c r="Q51" s="5">
        <v>0.16300000000000001</v>
      </c>
      <c r="R51" s="5">
        <v>0.189</v>
      </c>
      <c r="T51" s="5">
        <v>0.42399999999999999</v>
      </c>
      <c r="V51" s="5">
        <v>0.42399999999999999</v>
      </c>
      <c r="AK51" s="5">
        <v>24</v>
      </c>
      <c r="AM51" s="16">
        <f>+AO51/$AO$3</f>
        <v>3.2191023223730628E-4</v>
      </c>
      <c r="AN51" s="17">
        <f>IF(AK51=1,AM51,AM51+AN49)</f>
        <v>0.99829650269911496</v>
      </c>
      <c r="AO51" s="5">
        <f>SUM(G51:AJ51)</f>
        <v>2.8919999999999999</v>
      </c>
    </row>
    <row r="52" spans="1:41" x14ac:dyDescent="0.25">
      <c r="A52" s="1" t="s">
        <v>114</v>
      </c>
      <c r="B52" s="1" t="s">
        <v>206</v>
      </c>
      <c r="C52" s="1" t="s">
        <v>8</v>
      </c>
      <c r="D52" s="1" t="s">
        <v>51</v>
      </c>
      <c r="E52" s="34" t="s">
        <v>16</v>
      </c>
      <c r="F52" s="1" t="s">
        <v>11</v>
      </c>
      <c r="G52" s="5">
        <v>-1</v>
      </c>
      <c r="H52" s="5">
        <v>-1</v>
      </c>
      <c r="I52" s="5">
        <v>-1</v>
      </c>
      <c r="J52" s="5">
        <v>-1</v>
      </c>
      <c r="L52" s="5">
        <v>-1</v>
      </c>
      <c r="M52" s="5">
        <v>-1</v>
      </c>
      <c r="N52" s="5">
        <v>-1</v>
      </c>
      <c r="Q52" s="5">
        <v>-1</v>
      </c>
      <c r="R52" s="5">
        <v>-1</v>
      </c>
      <c r="T52" s="5">
        <v>-1</v>
      </c>
      <c r="V52" s="5">
        <v>-1</v>
      </c>
      <c r="AK52" s="1">
        <v>24</v>
      </c>
    </row>
    <row r="53" spans="1:41" x14ac:dyDescent="0.25">
      <c r="A53" s="1" t="s">
        <v>114</v>
      </c>
      <c r="B53" s="1" t="s">
        <v>206</v>
      </c>
      <c r="C53" s="1" t="s">
        <v>8</v>
      </c>
      <c r="D53" s="1" t="s">
        <v>37</v>
      </c>
      <c r="E53" s="34" t="s">
        <v>21</v>
      </c>
      <c r="F53" s="1" t="s">
        <v>10</v>
      </c>
      <c r="AA53" s="5">
        <v>1</v>
      </c>
      <c r="AB53" s="5">
        <v>0.33</v>
      </c>
      <c r="AC53" s="5">
        <v>0.2</v>
      </c>
      <c r="AD53" s="5">
        <v>0.7</v>
      </c>
      <c r="AK53" s="5">
        <v>25</v>
      </c>
      <c r="AM53" s="16">
        <f>+AO53/$AO$3</f>
        <v>2.4822262029363518E-4</v>
      </c>
      <c r="AN53" s="17">
        <f>IF(AK53=1,AM53,AM53+AN51)</f>
        <v>0.99854472531940863</v>
      </c>
      <c r="AO53" s="5">
        <f>SUM(G53:AJ53)</f>
        <v>2.23</v>
      </c>
    </row>
    <row r="54" spans="1:41" x14ac:dyDescent="0.25">
      <c r="A54" s="1" t="s">
        <v>114</v>
      </c>
      <c r="B54" s="1" t="s">
        <v>206</v>
      </c>
      <c r="C54" s="1" t="s">
        <v>8</v>
      </c>
      <c r="D54" s="1" t="s">
        <v>37</v>
      </c>
      <c r="E54" s="34" t="s">
        <v>21</v>
      </c>
      <c r="F54" s="1" t="s">
        <v>11</v>
      </c>
      <c r="AA54" s="5">
        <v>-1</v>
      </c>
      <c r="AB54" s="5">
        <v>-1</v>
      </c>
      <c r="AC54" s="5">
        <v>-1</v>
      </c>
      <c r="AD54" s="5">
        <v>-1</v>
      </c>
      <c r="AK54" s="1">
        <v>25</v>
      </c>
    </row>
    <row r="55" spans="1:41" x14ac:dyDescent="0.25">
      <c r="A55" s="1" t="s">
        <v>114</v>
      </c>
      <c r="B55" s="1" t="s">
        <v>206</v>
      </c>
      <c r="C55" s="1" t="s">
        <v>8</v>
      </c>
      <c r="D55" s="1" t="s">
        <v>213</v>
      </c>
      <c r="E55" s="34" t="s">
        <v>14</v>
      </c>
      <c r="F55" s="1" t="s">
        <v>10</v>
      </c>
      <c r="R55" s="5">
        <v>1.85</v>
      </c>
      <c r="W55" s="5">
        <v>0.11</v>
      </c>
      <c r="AK55" s="5">
        <v>26</v>
      </c>
      <c r="AM55" s="16">
        <f>+AO55/$AO$3</f>
        <v>2.1816876043745517E-4</v>
      </c>
      <c r="AN55" s="17">
        <f>IF(AK55=1,AM55,AM55+AN53)</f>
        <v>0.99876289407984609</v>
      </c>
      <c r="AO55" s="5">
        <f>SUM(G55:AJ55)</f>
        <v>1.9600000000000002</v>
      </c>
    </row>
    <row r="56" spans="1:41" x14ac:dyDescent="0.25">
      <c r="A56" s="1" t="s">
        <v>114</v>
      </c>
      <c r="B56" s="1" t="s">
        <v>206</v>
      </c>
      <c r="C56" s="1" t="s">
        <v>8</v>
      </c>
      <c r="D56" s="1" t="s">
        <v>213</v>
      </c>
      <c r="E56" s="34" t="s">
        <v>14</v>
      </c>
      <c r="F56" s="1" t="s">
        <v>11</v>
      </c>
      <c r="R56" s="5">
        <v>-1</v>
      </c>
      <c r="W56" s="5">
        <v>-1</v>
      </c>
      <c r="AK56" s="1">
        <v>26</v>
      </c>
    </row>
    <row r="57" spans="1:41" x14ac:dyDescent="0.25">
      <c r="A57" s="1" t="s">
        <v>114</v>
      </c>
      <c r="B57" s="1" t="s">
        <v>206</v>
      </c>
      <c r="C57" s="1" t="s">
        <v>8</v>
      </c>
      <c r="D57" s="1" t="s">
        <v>51</v>
      </c>
      <c r="E57" s="34" t="s">
        <v>21</v>
      </c>
      <c r="F57" s="1" t="s">
        <v>10</v>
      </c>
      <c r="G57" s="5">
        <v>0.89100000000000001</v>
      </c>
      <c r="H57" s="5">
        <v>5.0000000000000001E-3</v>
      </c>
      <c r="I57" s="5">
        <v>0.156</v>
      </c>
      <c r="J57" s="5">
        <v>0.124</v>
      </c>
      <c r="L57" s="5">
        <v>0.15</v>
      </c>
      <c r="M57" s="5">
        <v>0.249</v>
      </c>
      <c r="O57" s="5">
        <v>0.23799999999999999</v>
      </c>
      <c r="T57" s="5">
        <v>4.0000000000000001E-3</v>
      </c>
      <c r="V57" s="5">
        <v>0.13500000000000001</v>
      </c>
      <c r="AK57" s="5">
        <v>27</v>
      </c>
      <c r="AM57" s="16">
        <f>+AO57/$AO$3</f>
        <v>2.1727827570097575E-4</v>
      </c>
      <c r="AN57" s="17">
        <f>IF(AK57=1,AM57,AM57+AN55)</f>
        <v>0.99898017235554704</v>
      </c>
      <c r="AO57" s="5">
        <f>SUM(G57:AJ57)</f>
        <v>1.9520000000000002</v>
      </c>
    </row>
    <row r="58" spans="1:41" x14ac:dyDescent="0.25">
      <c r="A58" s="1" t="s">
        <v>114</v>
      </c>
      <c r="B58" s="1" t="s">
        <v>206</v>
      </c>
      <c r="C58" s="1" t="s">
        <v>8</v>
      </c>
      <c r="D58" s="1" t="s">
        <v>51</v>
      </c>
      <c r="E58" s="34" t="s">
        <v>21</v>
      </c>
      <c r="F58" s="1" t="s">
        <v>11</v>
      </c>
      <c r="G58" s="5">
        <v>-1</v>
      </c>
      <c r="H58" s="5">
        <v>-1</v>
      </c>
      <c r="I58" s="5">
        <v>-1</v>
      </c>
      <c r="J58" s="5">
        <v>-1</v>
      </c>
      <c r="L58" s="5">
        <v>-1</v>
      </c>
      <c r="M58" s="5">
        <v>-1</v>
      </c>
      <c r="O58" s="5">
        <v>-1</v>
      </c>
      <c r="T58" s="5">
        <v>-1</v>
      </c>
      <c r="V58" s="5">
        <v>-1</v>
      </c>
      <c r="AK58" s="1">
        <v>27</v>
      </c>
    </row>
    <row r="59" spans="1:41" x14ac:dyDescent="0.25">
      <c r="A59" s="1" t="s">
        <v>114</v>
      </c>
      <c r="B59" s="1" t="s">
        <v>206</v>
      </c>
      <c r="C59" s="1" t="s">
        <v>8</v>
      </c>
      <c r="D59" s="1" t="s">
        <v>214</v>
      </c>
      <c r="E59" s="34" t="s">
        <v>22</v>
      </c>
      <c r="F59" s="1" t="s">
        <v>10</v>
      </c>
      <c r="W59" s="5">
        <v>1.7769999999999999</v>
      </c>
      <c r="AK59" s="5">
        <v>28</v>
      </c>
      <c r="AM59" s="16">
        <f>+AO59/$AO$3</f>
        <v>1.9779892209048866E-4</v>
      </c>
      <c r="AN59" s="17">
        <f>IF(AK59=1,AM59,AM59+AN57)</f>
        <v>0.99917797127763752</v>
      </c>
      <c r="AO59" s="5">
        <f>SUM(G59:AJ59)</f>
        <v>1.7769999999999999</v>
      </c>
    </row>
    <row r="60" spans="1:41" x14ac:dyDescent="0.25">
      <c r="A60" s="1" t="s">
        <v>114</v>
      </c>
      <c r="B60" s="1" t="s">
        <v>206</v>
      </c>
      <c r="C60" s="1" t="s">
        <v>8</v>
      </c>
      <c r="D60" s="1" t="s">
        <v>214</v>
      </c>
      <c r="E60" s="34" t="s">
        <v>22</v>
      </c>
      <c r="F60" s="1" t="s">
        <v>11</v>
      </c>
      <c r="W60" s="5">
        <v>-1</v>
      </c>
      <c r="AK60" s="1">
        <v>28</v>
      </c>
    </row>
    <row r="61" spans="1:41" x14ac:dyDescent="0.25">
      <c r="A61" s="1" t="s">
        <v>114</v>
      </c>
      <c r="B61" s="1" t="s">
        <v>206</v>
      </c>
      <c r="C61" s="1" t="s">
        <v>8</v>
      </c>
      <c r="D61" s="1" t="s">
        <v>218</v>
      </c>
      <c r="E61" s="34" t="s">
        <v>33</v>
      </c>
      <c r="F61" s="1" t="s">
        <v>10</v>
      </c>
      <c r="S61" s="5">
        <v>2.4E-2</v>
      </c>
      <c r="T61" s="5">
        <v>0.12</v>
      </c>
      <c r="U61" s="5">
        <v>1.0549999999999999</v>
      </c>
      <c r="V61" s="5">
        <v>0.156</v>
      </c>
      <c r="AK61" s="5">
        <v>29</v>
      </c>
      <c r="AM61" s="16">
        <f>+AO61/$AO$3</f>
        <v>1.5082585224119983E-4</v>
      </c>
      <c r="AN61" s="17">
        <f>IF(AK61=1,AM61,AM61+AN59)</f>
        <v>0.99932879712987877</v>
      </c>
      <c r="AO61" s="5">
        <f>SUM(G61:AJ61)</f>
        <v>1.3549999999999998</v>
      </c>
    </row>
    <row r="62" spans="1:41" x14ac:dyDescent="0.25">
      <c r="A62" s="1" t="s">
        <v>114</v>
      </c>
      <c r="B62" s="1" t="s">
        <v>206</v>
      </c>
      <c r="C62" s="1" t="s">
        <v>8</v>
      </c>
      <c r="D62" s="1" t="s">
        <v>218</v>
      </c>
      <c r="E62" s="34" t="s">
        <v>33</v>
      </c>
      <c r="F62" s="1" t="s">
        <v>11</v>
      </c>
      <c r="S62" s="5">
        <v>-1</v>
      </c>
      <c r="T62" s="5" t="s">
        <v>15</v>
      </c>
      <c r="U62" s="5" t="s">
        <v>15</v>
      </c>
      <c r="V62" s="5">
        <v>-1</v>
      </c>
      <c r="AK62" s="1">
        <v>29</v>
      </c>
    </row>
    <row r="63" spans="1:41" x14ac:dyDescent="0.25">
      <c r="A63" s="1" t="s">
        <v>114</v>
      </c>
      <c r="B63" s="1" t="s">
        <v>206</v>
      </c>
      <c r="C63" s="1" t="s">
        <v>8</v>
      </c>
      <c r="D63" s="1" t="s">
        <v>218</v>
      </c>
      <c r="E63" s="34" t="s">
        <v>46</v>
      </c>
      <c r="F63" s="1" t="s">
        <v>10</v>
      </c>
      <c r="S63" s="5">
        <v>0.11899999999999999</v>
      </c>
      <c r="T63" s="5">
        <v>0.32400000000000001</v>
      </c>
      <c r="U63" s="5">
        <v>0.34399999999999997</v>
      </c>
      <c r="V63" s="5">
        <v>0.23899999999999999</v>
      </c>
      <c r="W63" s="5">
        <v>0.24099999999999999</v>
      </c>
      <c r="AK63" s="5">
        <v>30</v>
      </c>
      <c r="AM63" s="16">
        <f>+AO63/$AO$3</f>
        <v>1.4103052013992635E-4</v>
      </c>
      <c r="AN63" s="17">
        <f>IF(AK63=1,AM63,AM63+AN61)</f>
        <v>0.99946982765001868</v>
      </c>
      <c r="AO63" s="5">
        <f>SUM(G63:AJ63)</f>
        <v>1.2669999999999999</v>
      </c>
    </row>
    <row r="64" spans="1:41" x14ac:dyDescent="0.25">
      <c r="A64" s="1" t="s">
        <v>114</v>
      </c>
      <c r="B64" s="1" t="s">
        <v>206</v>
      </c>
      <c r="C64" s="1" t="s">
        <v>8</v>
      </c>
      <c r="D64" s="1" t="s">
        <v>218</v>
      </c>
      <c r="E64" s="34" t="s">
        <v>46</v>
      </c>
      <c r="F64" s="1" t="s">
        <v>11</v>
      </c>
      <c r="S64" s="5">
        <v>-1</v>
      </c>
      <c r="T64" s="5" t="s">
        <v>15</v>
      </c>
      <c r="U64" s="5" t="s">
        <v>15</v>
      </c>
      <c r="V64" s="5">
        <v>-1</v>
      </c>
      <c r="W64" s="5" t="s">
        <v>15</v>
      </c>
      <c r="AK64" s="1">
        <v>30</v>
      </c>
    </row>
    <row r="65" spans="1:41" x14ac:dyDescent="0.25">
      <c r="A65" s="1" t="s">
        <v>114</v>
      </c>
      <c r="B65" s="1" t="s">
        <v>206</v>
      </c>
      <c r="C65" s="1" t="s">
        <v>8</v>
      </c>
      <c r="D65" s="1" t="s">
        <v>51</v>
      </c>
      <c r="E65" s="34" t="s">
        <v>28</v>
      </c>
      <c r="F65" s="1" t="s">
        <v>10</v>
      </c>
      <c r="H65" s="5">
        <v>1.9E-2</v>
      </c>
      <c r="J65" s="5">
        <v>0.13800000000000001</v>
      </c>
      <c r="Q65" s="5">
        <v>0.30399999999999999</v>
      </c>
      <c r="R65" s="5">
        <v>0.16800000000000001</v>
      </c>
      <c r="V65" s="5">
        <v>0.19400000000000001</v>
      </c>
      <c r="AK65" s="5">
        <v>31</v>
      </c>
      <c r="AM65" s="16">
        <f>+AO65/$AO$3</f>
        <v>9.1608617265319175E-5</v>
      </c>
      <c r="AN65" s="17">
        <f>IF(AK65=1,AM65,AM65+AN63)</f>
        <v>0.999561436267284</v>
      </c>
      <c r="AO65" s="5">
        <f>SUM(G65:AJ65)</f>
        <v>0.82299999999999995</v>
      </c>
    </row>
    <row r="66" spans="1:41" x14ac:dyDescent="0.25">
      <c r="A66" s="1" t="s">
        <v>114</v>
      </c>
      <c r="B66" s="1" t="s">
        <v>206</v>
      </c>
      <c r="C66" s="1" t="s">
        <v>8</v>
      </c>
      <c r="D66" s="1" t="s">
        <v>51</v>
      </c>
      <c r="E66" s="34" t="s">
        <v>28</v>
      </c>
      <c r="F66" s="1" t="s">
        <v>11</v>
      </c>
      <c r="H66" s="5">
        <v>-1</v>
      </c>
      <c r="J66" s="5">
        <v>-1</v>
      </c>
      <c r="Q66" s="5">
        <v>-1</v>
      </c>
      <c r="R66" s="5">
        <v>-1</v>
      </c>
      <c r="V66" s="5">
        <v>-1</v>
      </c>
      <c r="AK66" s="1">
        <v>31</v>
      </c>
    </row>
    <row r="67" spans="1:41" x14ac:dyDescent="0.25">
      <c r="A67" s="1" t="s">
        <v>114</v>
      </c>
      <c r="B67" s="1" t="s">
        <v>206</v>
      </c>
      <c r="C67" s="1" t="s">
        <v>8</v>
      </c>
      <c r="D67" s="1" t="s">
        <v>214</v>
      </c>
      <c r="E67" s="34" t="s">
        <v>16</v>
      </c>
      <c r="F67" s="1" t="s">
        <v>10</v>
      </c>
      <c r="W67" s="5">
        <v>0.69199999999999995</v>
      </c>
      <c r="AK67" s="5">
        <v>32</v>
      </c>
      <c r="AM67" s="16">
        <f>+AO67/$AO$3</f>
        <v>7.7026929705468851E-5</v>
      </c>
      <c r="AN67" s="17">
        <f>IF(AK67=1,AM67,AM67+AN65)</f>
        <v>0.99963846319698946</v>
      </c>
      <c r="AO67" s="5">
        <f>SUM(G67:AJ67)</f>
        <v>0.69199999999999995</v>
      </c>
    </row>
    <row r="68" spans="1:41" x14ac:dyDescent="0.25">
      <c r="A68" s="1" t="s">
        <v>114</v>
      </c>
      <c r="B68" s="1" t="s">
        <v>206</v>
      </c>
      <c r="C68" s="1" t="s">
        <v>8</v>
      </c>
      <c r="D68" s="1" t="s">
        <v>214</v>
      </c>
      <c r="E68" s="34" t="s">
        <v>16</v>
      </c>
      <c r="F68" s="1" t="s">
        <v>11</v>
      </c>
      <c r="W68" s="5">
        <v>-1</v>
      </c>
      <c r="AK68" s="1">
        <v>32</v>
      </c>
    </row>
    <row r="69" spans="1:41" x14ac:dyDescent="0.25">
      <c r="A69" s="1" t="s">
        <v>114</v>
      </c>
      <c r="B69" s="1" t="s">
        <v>206</v>
      </c>
      <c r="C69" s="1" t="s">
        <v>8</v>
      </c>
      <c r="D69" s="1" t="s">
        <v>87</v>
      </c>
      <c r="E69" s="34" t="s">
        <v>22</v>
      </c>
      <c r="F69" s="1" t="s">
        <v>10</v>
      </c>
      <c r="AF69" s="5">
        <v>0.53900000000000003</v>
      </c>
      <c r="AK69" s="5">
        <v>33</v>
      </c>
      <c r="AM69" s="16">
        <f>+AO69/$AO$3</f>
        <v>5.9996409120300171E-5</v>
      </c>
      <c r="AN69" s="17">
        <f>IF(AK69=1,AM69,AM69+AN67)</f>
        <v>0.99969845960610981</v>
      </c>
      <c r="AO69" s="5">
        <f>SUM(G69:AJ69)</f>
        <v>0.53900000000000003</v>
      </c>
    </row>
    <row r="70" spans="1:41" x14ac:dyDescent="0.25">
      <c r="A70" s="1" t="s">
        <v>114</v>
      </c>
      <c r="B70" s="1" t="s">
        <v>206</v>
      </c>
      <c r="C70" s="1" t="s">
        <v>8</v>
      </c>
      <c r="D70" s="1" t="s">
        <v>87</v>
      </c>
      <c r="E70" s="34" t="s">
        <v>22</v>
      </c>
      <c r="F70" s="1" t="s">
        <v>11</v>
      </c>
      <c r="AF70" s="5">
        <v>-1</v>
      </c>
      <c r="AK70" s="1">
        <v>33</v>
      </c>
    </row>
    <row r="71" spans="1:41" x14ac:dyDescent="0.25">
      <c r="A71" s="1" t="s">
        <v>114</v>
      </c>
      <c r="B71" s="1" t="s">
        <v>206</v>
      </c>
      <c r="C71" s="1" t="s">
        <v>8</v>
      </c>
      <c r="D71" s="1" t="s">
        <v>232</v>
      </c>
      <c r="E71" s="34" t="s">
        <v>16</v>
      </c>
      <c r="F71" s="1" t="s">
        <v>10</v>
      </c>
      <c r="X71" s="5">
        <v>0.16900000000000001</v>
      </c>
      <c r="AF71" s="5">
        <v>0.08</v>
      </c>
      <c r="AH71" s="5">
        <v>0.10199999999999999</v>
      </c>
      <c r="AI71" s="5">
        <v>0.1</v>
      </c>
      <c r="AK71" s="5">
        <v>34</v>
      </c>
      <c r="AM71" s="16">
        <f>+AO71/$AO$3</f>
        <v>5.0201077019026664E-5</v>
      </c>
      <c r="AN71" s="17">
        <f>IF(AK71=1,AM71,AM71+AN69)</f>
        <v>0.99974866068312884</v>
      </c>
      <c r="AO71" s="5">
        <f>SUM(G71:AJ71)</f>
        <v>0.45099999999999996</v>
      </c>
    </row>
    <row r="72" spans="1:41" x14ac:dyDescent="0.25">
      <c r="A72" s="1" t="s">
        <v>114</v>
      </c>
      <c r="B72" s="1" t="s">
        <v>206</v>
      </c>
      <c r="C72" s="1" t="s">
        <v>8</v>
      </c>
      <c r="D72" s="1" t="s">
        <v>232</v>
      </c>
      <c r="E72" s="34" t="s">
        <v>16</v>
      </c>
      <c r="F72" s="1" t="s">
        <v>11</v>
      </c>
      <c r="X72" s="5" t="s">
        <v>15</v>
      </c>
      <c r="AF72" s="5">
        <v>-1</v>
      </c>
      <c r="AH72" s="5">
        <v>-1</v>
      </c>
      <c r="AI72" s="5">
        <v>-1</v>
      </c>
      <c r="AK72" s="1">
        <v>34</v>
      </c>
    </row>
    <row r="73" spans="1:41" x14ac:dyDescent="0.25">
      <c r="A73" s="1" t="s">
        <v>114</v>
      </c>
      <c r="B73" s="1" t="s">
        <v>206</v>
      </c>
      <c r="C73" s="1" t="s">
        <v>8</v>
      </c>
      <c r="D73" s="1" t="s">
        <v>223</v>
      </c>
      <c r="E73" s="34" t="s">
        <v>16</v>
      </c>
      <c r="F73" s="1" t="s">
        <v>10</v>
      </c>
      <c r="U73" s="5">
        <v>0.115</v>
      </c>
      <c r="Y73" s="5">
        <v>1E-3</v>
      </c>
      <c r="AC73" s="5">
        <v>0.27</v>
      </c>
      <c r="AG73" s="5">
        <v>3.7999999999999999E-2</v>
      </c>
      <c r="AH73" s="5">
        <v>7.0000000000000001E-3</v>
      </c>
      <c r="AK73" s="5">
        <v>35</v>
      </c>
      <c r="AM73" s="16">
        <f>+AO73/$AO$3</f>
        <v>4.7974865177828148E-5</v>
      </c>
      <c r="AN73" s="17">
        <f>IF(AK73=1,AM73,AM73+AN71)</f>
        <v>0.99979663554830667</v>
      </c>
      <c r="AO73" s="5">
        <f>SUM(G73:AJ73)</f>
        <v>0.43099999999999999</v>
      </c>
    </row>
    <row r="74" spans="1:41" x14ac:dyDescent="0.25">
      <c r="A74" s="1" t="s">
        <v>114</v>
      </c>
      <c r="B74" s="1" t="s">
        <v>206</v>
      </c>
      <c r="C74" s="1" t="s">
        <v>8</v>
      </c>
      <c r="D74" s="1" t="s">
        <v>223</v>
      </c>
      <c r="E74" s="34" t="s">
        <v>16</v>
      </c>
      <c r="F74" s="1" t="s">
        <v>11</v>
      </c>
      <c r="U74" s="5" t="s">
        <v>15</v>
      </c>
      <c r="Y74" s="5">
        <v>-1</v>
      </c>
      <c r="AC74" s="5" t="s">
        <v>15</v>
      </c>
      <c r="AG74" s="5">
        <v>-1</v>
      </c>
      <c r="AH74" s="5">
        <v>-1</v>
      </c>
      <c r="AK74" s="1">
        <v>35</v>
      </c>
    </row>
    <row r="75" spans="1:41" x14ac:dyDescent="0.25">
      <c r="A75" s="1" t="s">
        <v>114</v>
      </c>
      <c r="B75" s="1" t="s">
        <v>206</v>
      </c>
      <c r="C75" s="1" t="s">
        <v>8</v>
      </c>
      <c r="D75" s="1" t="s">
        <v>239</v>
      </c>
      <c r="E75" s="34" t="s">
        <v>16</v>
      </c>
      <c r="F75" s="1" t="s">
        <v>10</v>
      </c>
      <c r="AH75" s="5">
        <v>0.4</v>
      </c>
      <c r="AK75" s="5">
        <v>36</v>
      </c>
      <c r="AM75" s="16">
        <f>+AO75/$AO$3</f>
        <v>4.4524236823970437E-5</v>
      </c>
      <c r="AN75" s="17">
        <f>IF(AK75=1,AM75,AM75+AN73)</f>
        <v>0.99984115978513066</v>
      </c>
      <c r="AO75" s="5">
        <f>SUM(G75:AJ75)</f>
        <v>0.4</v>
      </c>
    </row>
    <row r="76" spans="1:41" x14ac:dyDescent="0.25">
      <c r="A76" s="1" t="s">
        <v>114</v>
      </c>
      <c r="B76" s="1" t="s">
        <v>206</v>
      </c>
      <c r="C76" s="1" t="s">
        <v>8</v>
      </c>
      <c r="D76" s="1" t="s">
        <v>239</v>
      </c>
      <c r="E76" s="34" t="s">
        <v>16</v>
      </c>
      <c r="F76" s="1" t="s">
        <v>11</v>
      </c>
      <c r="AH76" s="5">
        <v>-1</v>
      </c>
      <c r="AK76" s="1">
        <v>36</v>
      </c>
    </row>
    <row r="77" spans="1:41" x14ac:dyDescent="0.25">
      <c r="A77" s="1" t="s">
        <v>114</v>
      </c>
      <c r="B77" s="1" t="s">
        <v>206</v>
      </c>
      <c r="C77" s="1" t="s">
        <v>8</v>
      </c>
      <c r="D77" s="1" t="s">
        <v>213</v>
      </c>
      <c r="E77" s="34" t="s">
        <v>47</v>
      </c>
      <c r="F77" s="1" t="s">
        <v>10</v>
      </c>
      <c r="V77" s="5">
        <v>9.2999999999999999E-2</v>
      </c>
      <c r="W77" s="5">
        <v>0.20200000000000001</v>
      </c>
      <c r="AK77" s="5">
        <v>37</v>
      </c>
      <c r="AM77" s="16">
        <f>+AO77/$AO$3</f>
        <v>3.2836624657678199E-5</v>
      </c>
      <c r="AN77" s="17">
        <f>IF(AK77=1,AM77,AM77+AN75)</f>
        <v>0.99987399640978836</v>
      </c>
      <c r="AO77" s="5">
        <f>SUM(G77:AJ77)</f>
        <v>0.29500000000000004</v>
      </c>
    </row>
    <row r="78" spans="1:41" x14ac:dyDescent="0.25">
      <c r="A78" s="1" t="s">
        <v>114</v>
      </c>
      <c r="B78" s="1" t="s">
        <v>206</v>
      </c>
      <c r="C78" s="1" t="s">
        <v>8</v>
      </c>
      <c r="D78" s="1" t="s">
        <v>213</v>
      </c>
      <c r="E78" s="34" t="s">
        <v>47</v>
      </c>
      <c r="F78" s="1" t="s">
        <v>11</v>
      </c>
      <c r="V78" s="5">
        <v>-1</v>
      </c>
      <c r="W78" s="5">
        <v>-1</v>
      </c>
      <c r="AK78" s="1">
        <v>37</v>
      </c>
    </row>
    <row r="79" spans="1:41" x14ac:dyDescent="0.25">
      <c r="A79" s="1" t="s">
        <v>114</v>
      </c>
      <c r="B79" s="1" t="s">
        <v>206</v>
      </c>
      <c r="C79" s="1" t="s">
        <v>8</v>
      </c>
      <c r="D79" s="1" t="s">
        <v>51</v>
      </c>
      <c r="E79" s="34" t="s">
        <v>33</v>
      </c>
      <c r="F79" s="1" t="s">
        <v>10</v>
      </c>
      <c r="G79" s="5">
        <v>0.13400000000000001</v>
      </c>
      <c r="I79" s="5">
        <v>8.5000000000000006E-2</v>
      </c>
      <c r="K79" s="5">
        <v>2.8000000000000001E-2</v>
      </c>
      <c r="AK79" s="5">
        <v>38</v>
      </c>
      <c r="AM79" s="16">
        <f>+AO79/$AO$3</f>
        <v>2.7493716238801747E-5</v>
      </c>
      <c r="AN79" s="17">
        <f>IF(AK79=1,AM79,AM79+AN77)</f>
        <v>0.99990149012602714</v>
      </c>
      <c r="AO79" s="5">
        <f>SUM(G79:AJ79)</f>
        <v>0.24700000000000003</v>
      </c>
    </row>
    <row r="80" spans="1:41" x14ac:dyDescent="0.25">
      <c r="A80" s="1" t="s">
        <v>114</v>
      </c>
      <c r="B80" s="1" t="s">
        <v>206</v>
      </c>
      <c r="C80" s="1" t="s">
        <v>8</v>
      </c>
      <c r="D80" s="1" t="s">
        <v>51</v>
      </c>
      <c r="E80" s="34" t="s">
        <v>33</v>
      </c>
      <c r="F80" s="1" t="s">
        <v>11</v>
      </c>
      <c r="G80" s="5">
        <v>-1</v>
      </c>
      <c r="I80" s="5">
        <v>-1</v>
      </c>
      <c r="K80" s="5">
        <v>-1</v>
      </c>
      <c r="AK80" s="1">
        <v>38</v>
      </c>
    </row>
    <row r="81" spans="1:41" x14ac:dyDescent="0.25">
      <c r="A81" s="1" t="s">
        <v>114</v>
      </c>
      <c r="B81" s="1" t="s">
        <v>206</v>
      </c>
      <c r="C81" s="1" t="s">
        <v>8</v>
      </c>
      <c r="D81" s="1" t="s">
        <v>215</v>
      </c>
      <c r="E81" s="34" t="s">
        <v>9</v>
      </c>
      <c r="F81" s="1" t="s">
        <v>10</v>
      </c>
      <c r="W81" s="5">
        <v>4.2999999999999997E-2</v>
      </c>
      <c r="X81" s="5">
        <v>0.193</v>
      </c>
      <c r="AK81" s="5">
        <v>39</v>
      </c>
      <c r="AM81" s="16">
        <f>+AO81/$AO$3</f>
        <v>2.6269299726142555E-5</v>
      </c>
      <c r="AN81" s="17">
        <f>IF(AK81=1,AM81,AM81+AN79)</f>
        <v>0.99992775942575329</v>
      </c>
      <c r="AO81" s="5">
        <f>SUM(G81:AJ81)</f>
        <v>0.23599999999999999</v>
      </c>
    </row>
    <row r="82" spans="1:41" x14ac:dyDescent="0.25">
      <c r="A82" s="1" t="s">
        <v>114</v>
      </c>
      <c r="B82" s="1" t="s">
        <v>206</v>
      </c>
      <c r="C82" s="1" t="s">
        <v>8</v>
      </c>
      <c r="D82" s="1" t="s">
        <v>215</v>
      </c>
      <c r="E82" s="34" t="s">
        <v>9</v>
      </c>
      <c r="F82" s="1" t="s">
        <v>11</v>
      </c>
      <c r="W82" s="5" t="s">
        <v>15</v>
      </c>
      <c r="X82" s="5" t="s">
        <v>15</v>
      </c>
      <c r="AK82" s="1">
        <v>39</v>
      </c>
    </row>
    <row r="83" spans="1:41" x14ac:dyDescent="0.25">
      <c r="A83" s="1" t="s">
        <v>114</v>
      </c>
      <c r="B83" s="1" t="s">
        <v>206</v>
      </c>
      <c r="C83" s="1" t="s">
        <v>8</v>
      </c>
      <c r="D83" s="1" t="s">
        <v>113</v>
      </c>
      <c r="E83" s="34" t="s">
        <v>33</v>
      </c>
      <c r="F83" s="1" t="s">
        <v>10</v>
      </c>
      <c r="T83" s="5">
        <v>0.06</v>
      </c>
      <c r="V83" s="5">
        <v>3.2000000000000001E-2</v>
      </c>
      <c r="AE83" s="5">
        <v>6.9000000000000006E-2</v>
      </c>
      <c r="AK83" s="5">
        <v>40</v>
      </c>
      <c r="AM83" s="16">
        <f>+AO83/$AO$3</f>
        <v>1.7921005321648101E-5</v>
      </c>
      <c r="AN83" s="17">
        <f>IF(AK83=1,AM83,AM83+AN81)</f>
        <v>0.9999456804310749</v>
      </c>
      <c r="AO83" s="5">
        <f>SUM(G83:AJ83)</f>
        <v>0.161</v>
      </c>
    </row>
    <row r="84" spans="1:41" x14ac:dyDescent="0.25">
      <c r="A84" s="1" t="s">
        <v>114</v>
      </c>
      <c r="B84" s="1" t="s">
        <v>206</v>
      </c>
      <c r="C84" s="1" t="s">
        <v>8</v>
      </c>
      <c r="D84" s="1" t="s">
        <v>113</v>
      </c>
      <c r="E84" s="34" t="s">
        <v>33</v>
      </c>
      <c r="F84" s="1" t="s">
        <v>11</v>
      </c>
      <c r="T84" s="5">
        <v>-1</v>
      </c>
      <c r="V84" s="5">
        <v>-1</v>
      </c>
      <c r="AE84" s="5">
        <v>-1</v>
      </c>
      <c r="AK84" s="1">
        <v>40</v>
      </c>
    </row>
    <row r="85" spans="1:41" x14ac:dyDescent="0.25">
      <c r="A85" s="1" t="s">
        <v>114</v>
      </c>
      <c r="B85" s="1" t="s">
        <v>206</v>
      </c>
      <c r="C85" s="1" t="s">
        <v>8</v>
      </c>
      <c r="D85" s="1" t="s">
        <v>213</v>
      </c>
      <c r="E85" s="34" t="s">
        <v>28</v>
      </c>
      <c r="F85" s="1" t="s">
        <v>10</v>
      </c>
      <c r="AE85" s="5">
        <v>0.11899999999999999</v>
      </c>
      <c r="AK85" s="5">
        <v>41</v>
      </c>
      <c r="AM85" s="16">
        <f>+AO85/$AO$3</f>
        <v>1.3245960455131205E-5</v>
      </c>
      <c r="AN85" s="17">
        <f>IF(AK85=1,AM85,AM85+AN83)</f>
        <v>0.99995892639153006</v>
      </c>
      <c r="AO85" s="5">
        <f>SUM(G85:AJ85)</f>
        <v>0.11899999999999999</v>
      </c>
    </row>
    <row r="86" spans="1:41" x14ac:dyDescent="0.25">
      <c r="A86" s="1" t="s">
        <v>114</v>
      </c>
      <c r="B86" s="1" t="s">
        <v>206</v>
      </c>
      <c r="C86" s="1" t="s">
        <v>8</v>
      </c>
      <c r="D86" s="1" t="s">
        <v>213</v>
      </c>
      <c r="E86" s="34" t="s">
        <v>28</v>
      </c>
      <c r="F86" s="1" t="s">
        <v>11</v>
      </c>
      <c r="AE86" s="5" t="s">
        <v>15</v>
      </c>
      <c r="AK86" s="1">
        <v>41</v>
      </c>
    </row>
    <row r="87" spans="1:41" x14ac:dyDescent="0.25">
      <c r="A87" s="1" t="s">
        <v>114</v>
      </c>
      <c r="B87" s="1" t="s">
        <v>206</v>
      </c>
      <c r="C87" s="1" t="s">
        <v>8</v>
      </c>
      <c r="D87" s="1" t="s">
        <v>69</v>
      </c>
      <c r="E87" s="34" t="s">
        <v>16</v>
      </c>
      <c r="F87" s="1" t="s">
        <v>10</v>
      </c>
      <c r="AG87" s="5">
        <v>0.112</v>
      </c>
      <c r="AK87" s="5">
        <v>42</v>
      </c>
      <c r="AM87" s="16">
        <f>+AO87/$AO$3</f>
        <v>1.2466786310711723E-5</v>
      </c>
      <c r="AN87" s="17">
        <f>IF(AK87=1,AM87,AM87+AN85)</f>
        <v>0.99997139317784078</v>
      </c>
      <c r="AO87" s="5">
        <f>SUM(G87:AJ87)</f>
        <v>0.112</v>
      </c>
    </row>
    <row r="88" spans="1:41" x14ac:dyDescent="0.25">
      <c r="A88" s="1" t="s">
        <v>114</v>
      </c>
      <c r="B88" s="1" t="s">
        <v>206</v>
      </c>
      <c r="C88" s="1" t="s">
        <v>8</v>
      </c>
      <c r="D88" s="1" t="s">
        <v>69</v>
      </c>
      <c r="E88" s="34" t="s">
        <v>16</v>
      </c>
      <c r="F88" s="1" t="s">
        <v>11</v>
      </c>
      <c r="AG88" s="5">
        <v>-1</v>
      </c>
      <c r="AK88" s="1">
        <v>42</v>
      </c>
    </row>
    <row r="89" spans="1:41" x14ac:dyDescent="0.25">
      <c r="A89" s="1" t="s">
        <v>114</v>
      </c>
      <c r="B89" s="1" t="s">
        <v>206</v>
      </c>
      <c r="C89" s="1" t="s">
        <v>8</v>
      </c>
      <c r="D89" s="1" t="s">
        <v>218</v>
      </c>
      <c r="E89" s="34" t="s">
        <v>47</v>
      </c>
      <c r="F89" s="1" t="s">
        <v>10</v>
      </c>
      <c r="U89" s="5">
        <v>9.1999999999999998E-2</v>
      </c>
      <c r="AK89" s="5">
        <v>43</v>
      </c>
      <c r="AM89" s="16">
        <f>+AO89/$AO$3</f>
        <v>1.0240574469513201E-5</v>
      </c>
      <c r="AN89" s="17">
        <f>IF(AK89=1,AM89,AM89+AN87)</f>
        <v>0.99998163375231031</v>
      </c>
      <c r="AO89" s="5">
        <f>SUM(G89:AJ89)</f>
        <v>9.1999999999999998E-2</v>
      </c>
    </row>
    <row r="90" spans="1:41" x14ac:dyDescent="0.25">
      <c r="A90" s="1" t="s">
        <v>114</v>
      </c>
      <c r="B90" s="1" t="s">
        <v>206</v>
      </c>
      <c r="C90" s="1" t="s">
        <v>8</v>
      </c>
      <c r="D90" s="1" t="s">
        <v>218</v>
      </c>
      <c r="E90" s="34" t="s">
        <v>47</v>
      </c>
      <c r="F90" s="1" t="s">
        <v>11</v>
      </c>
      <c r="U90" s="5" t="s">
        <v>15</v>
      </c>
      <c r="AK90" s="1">
        <v>43</v>
      </c>
    </row>
    <row r="91" spans="1:41" x14ac:dyDescent="0.25">
      <c r="A91" s="1" t="s">
        <v>114</v>
      </c>
      <c r="B91" s="1" t="s">
        <v>206</v>
      </c>
      <c r="C91" s="1" t="s">
        <v>8</v>
      </c>
      <c r="D91" s="1" t="s">
        <v>213</v>
      </c>
      <c r="E91" s="34" t="s">
        <v>33</v>
      </c>
      <c r="F91" s="1" t="s">
        <v>10</v>
      </c>
      <c r="AE91" s="5">
        <v>8.3000000000000004E-2</v>
      </c>
      <c r="AK91" s="5">
        <v>44</v>
      </c>
      <c r="AM91" s="16">
        <f>+AO91/$AO$3</f>
        <v>9.2387791409738665E-6</v>
      </c>
      <c r="AN91" s="17">
        <f>IF(AK91=1,AM91,AM91+AN89)</f>
        <v>0.99999087253145125</v>
      </c>
      <c r="AO91" s="5">
        <f>SUM(G91:AJ91)</f>
        <v>8.3000000000000004E-2</v>
      </c>
    </row>
    <row r="92" spans="1:41" x14ac:dyDescent="0.25">
      <c r="A92" s="1" t="s">
        <v>114</v>
      </c>
      <c r="B92" s="1" t="s">
        <v>206</v>
      </c>
      <c r="C92" s="1" t="s">
        <v>8</v>
      </c>
      <c r="D92" s="1" t="s">
        <v>213</v>
      </c>
      <c r="E92" s="34" t="s">
        <v>33</v>
      </c>
      <c r="F92" s="1" t="s">
        <v>11</v>
      </c>
      <c r="AE92" s="5" t="s">
        <v>15</v>
      </c>
      <c r="AK92" s="1">
        <v>44</v>
      </c>
    </row>
    <row r="93" spans="1:41" x14ac:dyDescent="0.25">
      <c r="A93" s="1" t="s">
        <v>114</v>
      </c>
      <c r="B93" s="1" t="s">
        <v>206</v>
      </c>
      <c r="C93" s="1" t="s">
        <v>8</v>
      </c>
      <c r="D93" s="1" t="s">
        <v>214</v>
      </c>
      <c r="E93" s="34" t="s">
        <v>33</v>
      </c>
      <c r="F93" s="1" t="s">
        <v>10</v>
      </c>
      <c r="W93" s="5">
        <v>0.04</v>
      </c>
      <c r="AK93" s="5">
        <v>45</v>
      </c>
      <c r="AM93" s="16">
        <f>+AO93/$AO$3</f>
        <v>4.4524236823970442E-6</v>
      </c>
      <c r="AN93" s="17">
        <f>IF(AK93=1,AM93,AM93+AN91)</f>
        <v>0.99999532495513366</v>
      </c>
      <c r="AO93" s="5">
        <f>SUM(G93:AJ93)</f>
        <v>0.04</v>
      </c>
    </row>
    <row r="94" spans="1:41" x14ac:dyDescent="0.25">
      <c r="A94" s="1" t="s">
        <v>114</v>
      </c>
      <c r="B94" s="1" t="s">
        <v>206</v>
      </c>
      <c r="C94" s="1" t="s">
        <v>8</v>
      </c>
      <c r="D94" s="1" t="s">
        <v>214</v>
      </c>
      <c r="E94" s="34" t="s">
        <v>33</v>
      </c>
      <c r="F94" s="1" t="s">
        <v>11</v>
      </c>
      <c r="W94" s="5">
        <v>-1</v>
      </c>
      <c r="AK94" s="1">
        <v>45</v>
      </c>
    </row>
    <row r="95" spans="1:41" x14ac:dyDescent="0.25">
      <c r="A95" s="1" t="s">
        <v>114</v>
      </c>
      <c r="B95" s="1" t="s">
        <v>206</v>
      </c>
      <c r="C95" s="1" t="s">
        <v>8</v>
      </c>
      <c r="D95" s="1" t="s">
        <v>219</v>
      </c>
      <c r="E95" s="34" t="s">
        <v>21</v>
      </c>
      <c r="F95" s="1" t="s">
        <v>10</v>
      </c>
      <c r="Z95" s="5">
        <v>2.5000000000000001E-2</v>
      </c>
      <c r="AK95" s="5">
        <v>46</v>
      </c>
      <c r="AM95" s="16">
        <f>+AO95/$AO$3</f>
        <v>2.7827648014981523E-6</v>
      </c>
      <c r="AN95" s="17">
        <f>IF(AK95=1,AM95,AM95+AN93)</f>
        <v>0.99999810771993514</v>
      </c>
      <c r="AO95" s="5">
        <f>SUM(G95:AJ95)</f>
        <v>2.5000000000000001E-2</v>
      </c>
    </row>
    <row r="96" spans="1:41" x14ac:dyDescent="0.25">
      <c r="A96" s="1" t="s">
        <v>114</v>
      </c>
      <c r="B96" s="1" t="s">
        <v>206</v>
      </c>
      <c r="C96" s="1" t="s">
        <v>8</v>
      </c>
      <c r="D96" s="1" t="s">
        <v>219</v>
      </c>
      <c r="E96" s="34" t="s">
        <v>21</v>
      </c>
      <c r="F96" s="1" t="s">
        <v>11</v>
      </c>
      <c r="Z96" s="5" t="s">
        <v>15</v>
      </c>
      <c r="AK96" s="1">
        <v>46</v>
      </c>
    </row>
    <row r="97" spans="1:41" x14ac:dyDescent="0.25">
      <c r="A97" s="1" t="s">
        <v>114</v>
      </c>
      <c r="B97" s="1" t="s">
        <v>206</v>
      </c>
      <c r="C97" s="1" t="s">
        <v>8</v>
      </c>
      <c r="D97" s="1" t="s">
        <v>218</v>
      </c>
      <c r="E97" s="34" t="s">
        <v>28</v>
      </c>
      <c r="F97" s="1" t="s">
        <v>10</v>
      </c>
      <c r="Z97" s="5">
        <v>8.0000000000000002E-3</v>
      </c>
      <c r="AK97" s="5">
        <v>47</v>
      </c>
      <c r="AM97" s="16">
        <f>+AO97/$AO$3</f>
        <v>8.9048473647940878E-7</v>
      </c>
      <c r="AN97" s="17">
        <f>IF(AK97=1,AM97,AM97+AN95)</f>
        <v>0.99999899820467164</v>
      </c>
      <c r="AO97" s="5">
        <f>SUM(G97:AJ97)</f>
        <v>8.0000000000000002E-3</v>
      </c>
    </row>
    <row r="98" spans="1:41" x14ac:dyDescent="0.25">
      <c r="A98" s="1" t="s">
        <v>114</v>
      </c>
      <c r="B98" s="1" t="s">
        <v>206</v>
      </c>
      <c r="C98" s="1" t="s">
        <v>8</v>
      </c>
      <c r="D98" s="1" t="s">
        <v>218</v>
      </c>
      <c r="E98" s="34" t="s">
        <v>28</v>
      </c>
      <c r="F98" s="1" t="s">
        <v>11</v>
      </c>
      <c r="Z98" s="5" t="s">
        <v>15</v>
      </c>
      <c r="AK98" s="1">
        <v>47</v>
      </c>
    </row>
    <row r="99" spans="1:41" x14ac:dyDescent="0.25">
      <c r="A99" s="1" t="s">
        <v>114</v>
      </c>
      <c r="B99" s="1" t="s">
        <v>206</v>
      </c>
      <c r="C99" s="1" t="s">
        <v>8</v>
      </c>
      <c r="D99" s="1" t="s">
        <v>215</v>
      </c>
      <c r="E99" s="34" t="s">
        <v>32</v>
      </c>
      <c r="F99" s="1" t="s">
        <v>10</v>
      </c>
      <c r="AE99" s="5">
        <v>7.0000000000000001E-3</v>
      </c>
      <c r="AK99" s="5">
        <v>48</v>
      </c>
      <c r="AM99" s="16">
        <f>+AO99/$AO$3</f>
        <v>7.791741444194827E-7</v>
      </c>
      <c r="AN99" s="17">
        <f>IF(AK99=1,AM99,AM99+AN97)</f>
        <v>0.99999977737881607</v>
      </c>
      <c r="AO99" s="5">
        <f>SUM(G99:AJ99)</f>
        <v>7.0000000000000001E-3</v>
      </c>
    </row>
    <row r="100" spans="1:41" x14ac:dyDescent="0.25">
      <c r="A100" s="1" t="s">
        <v>114</v>
      </c>
      <c r="B100" s="1" t="s">
        <v>206</v>
      </c>
      <c r="C100" s="1" t="s">
        <v>8</v>
      </c>
      <c r="D100" s="1" t="s">
        <v>215</v>
      </c>
      <c r="E100" s="34" t="s">
        <v>32</v>
      </c>
      <c r="F100" s="1" t="s">
        <v>11</v>
      </c>
      <c r="Q100" s="5" t="s">
        <v>15</v>
      </c>
      <c r="R100" s="5" t="s">
        <v>15</v>
      </c>
      <c r="S100" s="5" t="s">
        <v>15</v>
      </c>
      <c r="V100" s="5" t="s">
        <v>15</v>
      </c>
      <c r="Y100" s="5" t="s">
        <v>15</v>
      </c>
      <c r="Z100" s="5" t="s">
        <v>15</v>
      </c>
      <c r="AB100" s="5" t="s">
        <v>15</v>
      </c>
      <c r="AE100" s="5" t="s">
        <v>15</v>
      </c>
      <c r="AK100" s="1">
        <v>48</v>
      </c>
    </row>
    <row r="101" spans="1:41" x14ac:dyDescent="0.25">
      <c r="A101" s="1" t="s">
        <v>114</v>
      </c>
      <c r="B101" s="1" t="s">
        <v>206</v>
      </c>
      <c r="C101" s="1" t="s">
        <v>19</v>
      </c>
      <c r="D101" s="1" t="s">
        <v>20</v>
      </c>
      <c r="E101" s="34" t="s">
        <v>21</v>
      </c>
      <c r="F101" s="1" t="s">
        <v>10</v>
      </c>
      <c r="Y101" s="5">
        <v>2E-3</v>
      </c>
      <c r="AK101" s="5">
        <v>49</v>
      </c>
      <c r="AM101" s="16">
        <f>+AO101/$AO$3</f>
        <v>2.226211841198522E-7</v>
      </c>
      <c r="AN101" s="17">
        <f>IF(AK101=1,AM101,AM101+AN99)</f>
        <v>1.0000000000000002</v>
      </c>
      <c r="AO101" s="5">
        <f>SUM(G101:AJ101)</f>
        <v>2E-3</v>
      </c>
    </row>
    <row r="102" spans="1:41" x14ac:dyDescent="0.25">
      <c r="A102" s="1" t="s">
        <v>114</v>
      </c>
      <c r="B102" s="1" t="s">
        <v>206</v>
      </c>
      <c r="C102" s="1" t="s">
        <v>19</v>
      </c>
      <c r="D102" s="1" t="s">
        <v>20</v>
      </c>
      <c r="E102" s="34" t="s">
        <v>21</v>
      </c>
      <c r="F102" s="1" t="s">
        <v>11</v>
      </c>
      <c r="Y102" s="5">
        <v>-1</v>
      </c>
      <c r="AK102" s="5">
        <v>49</v>
      </c>
    </row>
  </sheetData>
  <mergeCells count="3">
    <mergeCell ref="E2:F2"/>
    <mergeCell ref="A1:D1"/>
    <mergeCell ref="B3:C3"/>
  </mergeCells>
  <conditionalFormatting sqref="E5:E1000">
    <cfRule type="cellIs" dxfId="943" priority="1" operator="equal">
      <formula>"UN"</formula>
    </cfRule>
  </conditionalFormatting>
  <conditionalFormatting sqref="G6:AJ100">
    <cfRule type="cellIs" dxfId="942" priority="28" operator="equal">
      <formula>-1</formula>
    </cfRule>
    <cfRule type="cellIs" dxfId="941" priority="29" operator="equal">
      <formula>"a"</formula>
    </cfRule>
    <cfRule type="cellIs" dxfId="940" priority="30" operator="equal">
      <formula>"b"</formula>
    </cfRule>
    <cfRule type="cellIs" dxfId="939" priority="31" operator="equal">
      <formula>"c"</formula>
    </cfRule>
    <cfRule type="cellIs" dxfId="938" priority="32" operator="equal">
      <formula>"bc"</formula>
    </cfRule>
    <cfRule type="cellIs" dxfId="937" priority="33" operator="equal">
      <formula>"ab"</formula>
    </cfRule>
    <cfRule type="cellIs" dxfId="936" priority="34" operator="equal">
      <formula>"ac"</formula>
    </cfRule>
    <cfRule type="cellIs" dxfId="935" priority="35" operator="equal">
      <formula>"abc"</formula>
    </cfRule>
  </conditionalFormatting>
  <conditionalFormatting sqref="G102:AJ102">
    <cfRule type="cellIs" dxfId="934" priority="2" operator="equal">
      <formula>-1</formula>
    </cfRule>
    <cfRule type="cellIs" dxfId="933" priority="3" operator="equal">
      <formula>"a"</formula>
    </cfRule>
    <cfRule type="cellIs" dxfId="932" priority="4" operator="equal">
      <formula>"b"</formula>
    </cfRule>
    <cfRule type="cellIs" dxfId="931" priority="5" operator="equal">
      <formula>"c"</formula>
    </cfRule>
    <cfRule type="cellIs" dxfId="930" priority="6" operator="equal">
      <formula>"bc"</formula>
    </cfRule>
    <cfRule type="cellIs" dxfId="929" priority="7" operator="equal">
      <formula>"ab"</formula>
    </cfRule>
    <cfRule type="cellIs" dxfId="928" priority="8" operator="equal">
      <formula>"ac"</formula>
    </cfRule>
    <cfRule type="cellIs" dxfId="927" priority="9" operator="equal">
      <formula>"abc"</formula>
    </cfRule>
  </conditionalFormatting>
  <conditionalFormatting sqref="AM5:AM102">
    <cfRule type="colorScale" priority="1518">
      <colorScale>
        <cfvo type="min"/>
        <cfvo type="percentile" val="50"/>
        <cfvo type="max"/>
        <color rgb="FFF8696B"/>
        <color rgb="FFFFEB84"/>
        <color rgb="FF63BE7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cfRule type="colorScale" priority="1378">
      <colorScale>
        <cfvo type="min"/>
        <cfvo type="percentile" val="50"/>
        <cfvo type="max"/>
        <color rgb="FFF8696B"/>
        <color rgb="FFFFEB84"/>
        <color rgb="FF63BE7B"/>
      </colorScale>
    </cfRule>
  </conditionalFormatting>
  <conditionalFormatting sqref="AN5:AN102">
    <cfRule type="colorScale" priority="1470">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cfRule type="colorScale" priority="1330">
      <colorScale>
        <cfvo type="min"/>
        <cfvo type="percentile" val="50"/>
        <cfvo type="num" val="0.97499999999999998"/>
        <color rgb="FF63BE7B"/>
        <color rgb="FFFCFCFF"/>
        <color rgb="FFF8696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cfRule type="colorScale" priority="1424">
      <colorScale>
        <cfvo type="min"/>
        <cfvo type="percentile" val="50"/>
        <cfvo type="num" val="0.97499999999999998"/>
        <color rgb="FF63BE7B"/>
        <color rgb="FFFCFCFF"/>
        <color rgb="FFF8696B"/>
      </colorScale>
    </cfRule>
  </conditionalFormatting>
  <conditionalFormatting sqref="AO2">
    <cfRule type="cellIs" dxfId="926" priority="36" operator="equal">
      <formula>"Check functions"</formula>
    </cfRule>
  </conditionalFormatting>
  <pageMargins left="0.7" right="0.7" top="0.75" bottom="0.75" header="0.3" footer="0.3"/>
  <pageSetup paperSize="9"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594A-4AA8-4DD0-94B5-F500C7EED71F}">
  <sheetPr>
    <tabColor theme="9"/>
    <pageSetUpPr fitToPage="1"/>
  </sheetPr>
  <dimension ref="A1:AO48"/>
  <sheetViews>
    <sheetView zoomScale="70" zoomScaleNormal="70" zoomScaleSheetLayoutView="90" zoomScalePageLayoutView="70" workbookViewId="0">
      <selection activeCell="E22" sqref="E22"/>
    </sheetView>
  </sheetViews>
  <sheetFormatPr defaultColWidth="9.109375" defaultRowHeight="12" x14ac:dyDescent="0.25"/>
  <cols>
    <col min="1" max="1" width="9.109375" style="1" customWidth="1"/>
    <col min="2" max="2" width="6.77734375" style="1" bestFit="1" customWidth="1"/>
    <col min="3" max="3" width="7.5546875" style="1" bestFit="1" customWidth="1"/>
    <col min="4" max="4" width="23.88671875" style="1" customWidth="1"/>
    <col min="5" max="5" width="9.33203125" style="34" customWidth="1"/>
    <col min="6" max="6" width="6" style="1" bestFit="1" customWidth="1"/>
    <col min="7" max="36" width="6.6640625" style="5" customWidth="1"/>
    <col min="37" max="37" width="4.44140625" style="5" customWidth="1"/>
    <col min="38" max="38" width="1.6640625" style="1" customWidth="1"/>
    <col min="39" max="39" width="6.44140625" style="14" customWidth="1"/>
    <col min="40" max="40" width="6.44140625" style="1" customWidth="1"/>
    <col min="41" max="41" width="9" style="1" bestFit="1" customWidth="1"/>
    <col min="42" max="16384" width="9.109375" style="1"/>
  </cols>
  <sheetData>
    <row r="1" spans="1:41" x14ac:dyDescent="0.25">
      <c r="A1" s="55" t="str">
        <f>"Table " &amp; VLOOKUP(AO1,header!$B$6:$C$33,1,FALSE) &amp; ". "&amp; VLOOKUP(AO1,header!$B$6:$C$33,2,FALSE)</f>
        <v>Table 24. POR-NW region</v>
      </c>
      <c r="B1" s="55"/>
      <c r="C1" s="55"/>
      <c r="D1" s="55"/>
      <c r="AO1" s="12">
        <v>24</v>
      </c>
    </row>
    <row r="2" spans="1:41" x14ac:dyDescent="0.25">
      <c r="E2" s="54" t="s">
        <v>146</v>
      </c>
      <c r="F2" s="54"/>
      <c r="G2" s="19">
        <f>SUMIF(G5:G48,"&gt;0")</f>
        <v>1462.0540000000001</v>
      </c>
      <c r="H2" s="19">
        <f t="shared" ref="H2:AJ2" si="0">SUMIF(H5:H48,"&gt;0")</f>
        <v>1698.4630000000002</v>
      </c>
      <c r="I2" s="19">
        <f t="shared" si="0"/>
        <v>1414.854</v>
      </c>
      <c r="J2" s="19">
        <f t="shared" si="0"/>
        <v>1191.921</v>
      </c>
      <c r="K2" s="19">
        <f t="shared" si="0"/>
        <v>1418.0930000000005</v>
      </c>
      <c r="L2" s="19">
        <f t="shared" si="0"/>
        <v>1141.1400000000003</v>
      </c>
      <c r="M2" s="19">
        <f t="shared" si="0"/>
        <v>1045.7240000000002</v>
      </c>
      <c r="N2" s="19">
        <f t="shared" si="0"/>
        <v>988.00599999999997</v>
      </c>
      <c r="O2" s="19">
        <f t="shared" si="0"/>
        <v>574.20000000000005</v>
      </c>
      <c r="P2" s="19">
        <f t="shared" si="0"/>
        <v>282.13499999999993</v>
      </c>
      <c r="Q2" s="19">
        <f t="shared" si="0"/>
        <v>163.50399999999999</v>
      </c>
      <c r="R2" s="19">
        <f t="shared" si="0"/>
        <v>263.98400000000004</v>
      </c>
      <c r="S2" s="19">
        <f t="shared" si="0"/>
        <v>237.40999999999997</v>
      </c>
      <c r="T2" s="19">
        <f t="shared" si="0"/>
        <v>216.68799999999999</v>
      </c>
      <c r="U2" s="19">
        <f t="shared" si="0"/>
        <v>101.35000000000002</v>
      </c>
      <c r="V2" s="19">
        <f t="shared" si="0"/>
        <v>141.00299999999999</v>
      </c>
      <c r="W2" s="19">
        <f t="shared" si="0"/>
        <v>83.673999999999992</v>
      </c>
      <c r="X2" s="19">
        <f t="shared" si="0"/>
        <v>113.69499999999999</v>
      </c>
      <c r="Y2" s="19">
        <f t="shared" si="0"/>
        <v>84.736999999999995</v>
      </c>
      <c r="Z2" s="19">
        <f t="shared" si="0"/>
        <v>161.709</v>
      </c>
      <c r="AA2" s="19">
        <f t="shared" si="0"/>
        <v>284.04400000000004</v>
      </c>
      <c r="AB2" s="19">
        <f t="shared" si="0"/>
        <v>34.716999999999999</v>
      </c>
      <c r="AC2" s="19">
        <f t="shared" si="0"/>
        <v>93.093999999999994</v>
      </c>
      <c r="AD2" s="19">
        <f t="shared" si="0"/>
        <v>29.959999999999997</v>
      </c>
      <c r="AE2" s="19">
        <f t="shared" si="0"/>
        <v>39.253</v>
      </c>
      <c r="AF2" s="19">
        <f t="shared" si="0"/>
        <v>18.863999999999997</v>
      </c>
      <c r="AG2" s="19">
        <f t="shared" si="0"/>
        <v>15.566999999999998</v>
      </c>
      <c r="AH2" s="19">
        <f t="shared" si="0"/>
        <v>10.52</v>
      </c>
      <c r="AI2" s="19">
        <f t="shared" si="0"/>
        <v>9.67</v>
      </c>
      <c r="AJ2" s="19">
        <f t="shared" si="0"/>
        <v>6.6180000000000003</v>
      </c>
      <c r="AO2" s="12" t="str">
        <f>IF((SUM(G2:AJ2)=AO3),"Ok","Check functions")</f>
        <v>Ok</v>
      </c>
    </row>
    <row r="3" spans="1:41" x14ac:dyDescent="0.25">
      <c r="A3" s="45" t="s">
        <v>243</v>
      </c>
      <c r="B3" s="56">
        <v>3.3444400000000001</v>
      </c>
      <c r="C3" s="56"/>
      <c r="AO3" s="5">
        <f>SUM(AO5:AO48)</f>
        <v>13326.651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207</v>
      </c>
      <c r="C5" s="1" t="s">
        <v>8</v>
      </c>
      <c r="D5" s="1" t="s">
        <v>38</v>
      </c>
      <c r="E5" s="34" t="s">
        <v>21</v>
      </c>
      <c r="F5" s="1" t="s">
        <v>10</v>
      </c>
      <c r="G5" s="5">
        <v>919</v>
      </c>
      <c r="H5" s="5">
        <v>1575</v>
      </c>
      <c r="I5" s="5">
        <v>1351</v>
      </c>
      <c r="J5" s="5">
        <v>1045</v>
      </c>
      <c r="K5" s="5">
        <v>1322</v>
      </c>
      <c r="L5" s="5">
        <v>1055</v>
      </c>
      <c r="M5" s="5">
        <v>956</v>
      </c>
      <c r="N5" s="5">
        <v>899.11300000000006</v>
      </c>
      <c r="O5" s="5">
        <v>490.85500000000002</v>
      </c>
      <c r="P5" s="5">
        <v>223.30799999999999</v>
      </c>
      <c r="Q5" s="5">
        <v>129.63800000000001</v>
      </c>
      <c r="R5" s="5">
        <v>219.91300000000001</v>
      </c>
      <c r="S5" s="5">
        <v>190.52500000000001</v>
      </c>
      <c r="T5" s="5">
        <v>183.922</v>
      </c>
      <c r="U5" s="5">
        <v>82.861000000000004</v>
      </c>
      <c r="V5" s="5">
        <v>115.42400000000001</v>
      </c>
      <c r="W5" s="5">
        <v>50.081000000000003</v>
      </c>
      <c r="X5" s="5">
        <v>65.034000000000006</v>
      </c>
      <c r="Y5" s="5">
        <v>22.012</v>
      </c>
      <c r="Z5" s="5">
        <v>29.353000000000002</v>
      </c>
      <c r="AA5" s="5">
        <v>16.064</v>
      </c>
      <c r="AB5" s="5">
        <v>8.4610000000000003</v>
      </c>
      <c r="AC5" s="5">
        <v>3.0529999999999999</v>
      </c>
      <c r="AD5" s="5">
        <v>2.472</v>
      </c>
      <c r="AE5" s="5">
        <v>1.742</v>
      </c>
      <c r="AF5" s="5">
        <v>1.173</v>
      </c>
      <c r="AG5" s="5">
        <v>0.23200000000000001</v>
      </c>
      <c r="AH5" s="5">
        <v>1.413</v>
      </c>
      <c r="AI5" s="5">
        <v>1.931</v>
      </c>
      <c r="AJ5" s="5">
        <v>3.5169999999999999</v>
      </c>
      <c r="AK5" s="5">
        <v>1</v>
      </c>
      <c r="AM5" s="16">
        <f>+AO5/$AO$3</f>
        <v>0.82279463910325268</v>
      </c>
      <c r="AN5" s="17">
        <f>IF(AK5=1,AM5,AM5+AN3)</f>
        <v>0.82279463910325268</v>
      </c>
      <c r="AO5" s="5">
        <f>SUM(G5:AJ5)</f>
        <v>10965.097000000002</v>
      </c>
    </row>
    <row r="6" spans="1:41" x14ac:dyDescent="0.25">
      <c r="A6" s="1" t="s">
        <v>114</v>
      </c>
      <c r="B6" s="1" t="s">
        <v>207</v>
      </c>
      <c r="C6" s="1" t="s">
        <v>8</v>
      </c>
      <c r="D6" s="1" t="s">
        <v>38</v>
      </c>
      <c r="E6" s="34" t="s">
        <v>21</v>
      </c>
      <c r="F6" s="1" t="s">
        <v>11</v>
      </c>
      <c r="G6" s="5">
        <v>-1</v>
      </c>
      <c r="H6" s="5">
        <v>-1</v>
      </c>
      <c r="I6" s="5">
        <v>-1</v>
      </c>
      <c r="J6" s="5" t="s">
        <v>15</v>
      </c>
      <c r="K6" s="5" t="s">
        <v>15</v>
      </c>
      <c r="L6" s="5" t="s">
        <v>15</v>
      </c>
      <c r="M6" s="5" t="s">
        <v>15</v>
      </c>
      <c r="N6" s="5" t="s">
        <v>15</v>
      </c>
      <c r="O6" s="5">
        <v>-1</v>
      </c>
      <c r="P6" s="5" t="s">
        <v>15</v>
      </c>
      <c r="Q6" s="5" t="s">
        <v>15</v>
      </c>
      <c r="R6" s="5" t="s">
        <v>15</v>
      </c>
      <c r="S6" s="5" t="s">
        <v>15</v>
      </c>
      <c r="T6" s="5">
        <v>-1</v>
      </c>
      <c r="U6" s="5" t="s">
        <v>15</v>
      </c>
      <c r="V6" s="5" t="s">
        <v>15</v>
      </c>
      <c r="W6" s="5" t="s">
        <v>15</v>
      </c>
      <c r="X6" s="5" t="s">
        <v>12</v>
      </c>
      <c r="Y6" s="5" t="s">
        <v>13</v>
      </c>
      <c r="Z6" s="5" t="s">
        <v>13</v>
      </c>
      <c r="AA6" s="5" t="s">
        <v>13</v>
      </c>
      <c r="AB6" s="5" t="s">
        <v>13</v>
      </c>
      <c r="AC6" s="5" t="s">
        <v>13</v>
      </c>
      <c r="AD6" s="5" t="s">
        <v>15</v>
      </c>
      <c r="AE6" s="5" t="s">
        <v>13</v>
      </c>
      <c r="AF6" s="5" t="s">
        <v>13</v>
      </c>
      <c r="AG6" s="5" t="s">
        <v>15</v>
      </c>
      <c r="AH6" s="5" t="s">
        <v>15</v>
      </c>
      <c r="AI6" s="5" t="s">
        <v>15</v>
      </c>
      <c r="AJ6" s="5" t="s">
        <v>15</v>
      </c>
      <c r="AK6" s="1">
        <v>1</v>
      </c>
    </row>
    <row r="7" spans="1:41" x14ac:dyDescent="0.25">
      <c r="A7" s="1" t="s">
        <v>114</v>
      </c>
      <c r="B7" s="1" t="s">
        <v>207</v>
      </c>
      <c r="C7" s="1" t="s">
        <v>8</v>
      </c>
      <c r="D7" s="1" t="s">
        <v>25</v>
      </c>
      <c r="E7" s="34" t="s">
        <v>21</v>
      </c>
      <c r="F7" s="1" t="s">
        <v>10</v>
      </c>
      <c r="G7" s="5">
        <v>34.716999999999999</v>
      </c>
      <c r="H7" s="5">
        <v>28.960999999999999</v>
      </c>
      <c r="I7" s="5">
        <v>14.802</v>
      </c>
      <c r="J7" s="5">
        <v>9.8650000000000002</v>
      </c>
      <c r="K7" s="5">
        <v>9.14</v>
      </c>
      <c r="L7" s="5">
        <v>19.489999999999998</v>
      </c>
      <c r="M7" s="5">
        <v>40.906999999999996</v>
      </c>
      <c r="N7" s="5">
        <v>46.91</v>
      </c>
      <c r="O7" s="5">
        <v>52.167999999999999</v>
      </c>
      <c r="P7" s="5">
        <v>21.061</v>
      </c>
      <c r="Q7" s="5">
        <v>7.3079999999999998</v>
      </c>
      <c r="R7" s="5">
        <v>19.565000000000001</v>
      </c>
      <c r="S7" s="5">
        <v>27.32</v>
      </c>
      <c r="T7" s="5">
        <v>18.286000000000001</v>
      </c>
      <c r="U7" s="5">
        <v>5.1619999999999999</v>
      </c>
      <c r="V7" s="5">
        <v>10.542</v>
      </c>
      <c r="W7" s="5">
        <v>11.159000000000001</v>
      </c>
      <c r="X7" s="5">
        <v>14.956</v>
      </c>
      <c r="Y7" s="5">
        <v>13.425000000000001</v>
      </c>
      <c r="Z7" s="5">
        <v>49.18</v>
      </c>
      <c r="AA7" s="5">
        <v>98.73</v>
      </c>
      <c r="AB7" s="5">
        <v>1.45</v>
      </c>
      <c r="AC7" s="5">
        <v>4.7869999999999999</v>
      </c>
      <c r="AD7" s="5">
        <v>1.04</v>
      </c>
      <c r="AE7" s="5">
        <v>1.252</v>
      </c>
      <c r="AK7" s="5">
        <v>2</v>
      </c>
      <c r="AM7" s="16">
        <f>+AO7/$AO$3</f>
        <v>4.2184867000719078E-2</v>
      </c>
      <c r="AN7" s="17">
        <f>IF(AK7=1,AM7,AM7+AN5)</f>
        <v>0.86497950610397178</v>
      </c>
      <c r="AO7" s="5">
        <f>SUM(G7:AJ7)</f>
        <v>562.18299999999988</v>
      </c>
    </row>
    <row r="8" spans="1:41" x14ac:dyDescent="0.25">
      <c r="A8" s="1" t="s">
        <v>114</v>
      </c>
      <c r="B8" s="1" t="s">
        <v>207</v>
      </c>
      <c r="C8" s="1" t="s">
        <v>8</v>
      </c>
      <c r="D8" s="1" t="s">
        <v>25</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W8" s="5" t="s">
        <v>13</v>
      </c>
      <c r="X8" s="5" t="s">
        <v>13</v>
      </c>
      <c r="Y8" s="5" t="s">
        <v>13</v>
      </c>
      <c r="Z8" s="5" t="s">
        <v>15</v>
      </c>
      <c r="AA8" s="5" t="s">
        <v>15</v>
      </c>
      <c r="AB8" s="5">
        <v>-1</v>
      </c>
      <c r="AC8" s="5">
        <v>-1</v>
      </c>
      <c r="AD8" s="5">
        <v>-1</v>
      </c>
      <c r="AE8" s="5">
        <v>-1</v>
      </c>
      <c r="AK8" s="1">
        <v>2</v>
      </c>
    </row>
    <row r="9" spans="1:41" x14ac:dyDescent="0.25">
      <c r="A9" s="1" t="s">
        <v>114</v>
      </c>
      <c r="B9" s="1" t="s">
        <v>207</v>
      </c>
      <c r="C9" s="1" t="s">
        <v>30</v>
      </c>
      <c r="D9" s="1" t="s">
        <v>80</v>
      </c>
      <c r="E9" s="34" t="s">
        <v>21</v>
      </c>
      <c r="F9" s="1" t="s">
        <v>10</v>
      </c>
      <c r="G9" s="5">
        <v>465</v>
      </c>
      <c r="AK9" s="5">
        <v>3</v>
      </c>
      <c r="AM9" s="16">
        <f>+AO9/$AO$3</f>
        <v>3.4892487242293657E-2</v>
      </c>
      <c r="AN9" s="17">
        <f>IF(AK9=1,AM9,AM9+AN7)</f>
        <v>0.89987199334626544</v>
      </c>
      <c r="AO9" s="5">
        <f>SUM(G9:AJ9)</f>
        <v>465</v>
      </c>
    </row>
    <row r="10" spans="1:41" x14ac:dyDescent="0.25">
      <c r="A10" s="1" t="s">
        <v>114</v>
      </c>
      <c r="B10" s="1" t="s">
        <v>207</v>
      </c>
      <c r="C10" s="1" t="s">
        <v>30</v>
      </c>
      <c r="D10" s="1" t="s">
        <v>80</v>
      </c>
      <c r="E10" s="34" t="s">
        <v>21</v>
      </c>
      <c r="F10" s="1" t="s">
        <v>11</v>
      </c>
      <c r="G10" s="5">
        <v>-1</v>
      </c>
      <c r="AK10" s="1">
        <v>3</v>
      </c>
    </row>
    <row r="11" spans="1:41" x14ac:dyDescent="0.25">
      <c r="A11" s="1" t="s">
        <v>114</v>
      </c>
      <c r="B11" s="1" t="s">
        <v>207</v>
      </c>
      <c r="C11" s="1" t="s">
        <v>8</v>
      </c>
      <c r="D11" s="1" t="s">
        <v>217</v>
      </c>
      <c r="E11" s="34" t="s">
        <v>21</v>
      </c>
      <c r="F11" s="1" t="s">
        <v>10</v>
      </c>
      <c r="G11" s="5">
        <v>37.685000000000002</v>
      </c>
      <c r="H11" s="5">
        <v>80.430999999999997</v>
      </c>
      <c r="I11" s="5">
        <v>26.46</v>
      </c>
      <c r="J11" s="5">
        <v>57.685000000000002</v>
      </c>
      <c r="K11" s="5">
        <v>41.427999999999997</v>
      </c>
      <c r="L11" s="5">
        <v>6.9109999999999996</v>
      </c>
      <c r="M11" s="5">
        <v>0.16800000000000001</v>
      </c>
      <c r="N11" s="5">
        <v>0.79200000000000004</v>
      </c>
      <c r="O11" s="5">
        <v>0.34200000000000003</v>
      </c>
      <c r="P11" s="5">
        <v>0.71199999999999997</v>
      </c>
      <c r="Q11" s="5">
        <v>0.04</v>
      </c>
      <c r="R11" s="5">
        <v>0.46500000000000002</v>
      </c>
      <c r="S11" s="5">
        <v>8.9999999999999993E-3</v>
      </c>
      <c r="T11" s="5">
        <v>0.307</v>
      </c>
      <c r="U11" s="5">
        <v>0.09</v>
      </c>
      <c r="V11" s="5">
        <v>0.40699999999999997</v>
      </c>
      <c r="W11" s="5">
        <v>1.7330000000000001</v>
      </c>
      <c r="X11" s="5">
        <v>3.0539999999999998</v>
      </c>
      <c r="Y11" s="5">
        <v>1.7170000000000001</v>
      </c>
      <c r="Z11" s="5">
        <v>1.407</v>
      </c>
      <c r="AA11" s="5">
        <v>2.1509999999999998</v>
      </c>
      <c r="AB11" s="5">
        <v>7.1820000000000004</v>
      </c>
      <c r="AC11" s="5">
        <v>34.142000000000003</v>
      </c>
      <c r="AD11" s="5">
        <v>1.228</v>
      </c>
      <c r="AE11" s="5">
        <v>8.85</v>
      </c>
      <c r="AF11" s="5">
        <v>1.3879999999999999</v>
      </c>
      <c r="AG11" s="5">
        <v>0.06</v>
      </c>
      <c r="AH11" s="5">
        <v>1.2E-2</v>
      </c>
      <c r="AK11" s="5">
        <v>4</v>
      </c>
      <c r="AM11" s="16">
        <f>+AO11/$AO$3</f>
        <v>2.3776115994933761E-2</v>
      </c>
      <c r="AN11" s="17">
        <f>IF(AK11=1,AM11,AM11+AN9)</f>
        <v>0.92364810934119923</v>
      </c>
      <c r="AO11" s="5">
        <f>SUM(G11:AJ11)</f>
        <v>316.85599999999999</v>
      </c>
    </row>
    <row r="12" spans="1:41" x14ac:dyDescent="0.25">
      <c r="A12" s="1" t="s">
        <v>114</v>
      </c>
      <c r="B12" s="1" t="s">
        <v>207</v>
      </c>
      <c r="C12" s="1" t="s">
        <v>8</v>
      </c>
      <c r="D12" s="1" t="s">
        <v>217</v>
      </c>
      <c r="E12" s="34" t="s">
        <v>21</v>
      </c>
      <c r="F12" s="1" t="s">
        <v>11</v>
      </c>
      <c r="G12" s="5" t="s">
        <v>13</v>
      </c>
      <c r="H12" s="5" t="s">
        <v>13</v>
      </c>
      <c r="I12" s="5" t="s">
        <v>15</v>
      </c>
      <c r="J12" s="5" t="s">
        <v>15</v>
      </c>
      <c r="K12" s="5" t="s">
        <v>15</v>
      </c>
      <c r="L12" s="5" t="s">
        <v>15</v>
      </c>
      <c r="M12" s="5" t="s">
        <v>15</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15</v>
      </c>
      <c r="AH12" s="5" t="s">
        <v>13</v>
      </c>
      <c r="AI12" s="5" t="s">
        <v>15</v>
      </c>
      <c r="AJ12" s="5" t="s">
        <v>15</v>
      </c>
      <c r="AK12" s="1">
        <v>4</v>
      </c>
    </row>
    <row r="13" spans="1:41" x14ac:dyDescent="0.25">
      <c r="A13" s="1" t="s">
        <v>114</v>
      </c>
      <c r="B13" s="1" t="s">
        <v>207</v>
      </c>
      <c r="C13" s="1" t="s">
        <v>19</v>
      </c>
      <c r="D13" s="1" t="s">
        <v>20</v>
      </c>
      <c r="E13" s="34" t="s">
        <v>21</v>
      </c>
      <c r="F13" s="1" t="s">
        <v>10</v>
      </c>
      <c r="G13" s="5">
        <v>3.867</v>
      </c>
      <c r="H13" s="5">
        <v>9.8729999999999993</v>
      </c>
      <c r="I13" s="5">
        <v>12.066000000000001</v>
      </c>
      <c r="J13" s="5">
        <v>26.942</v>
      </c>
      <c r="K13" s="5">
        <v>17.890999999999998</v>
      </c>
      <c r="L13" s="5">
        <v>13.439</v>
      </c>
      <c r="M13" s="5">
        <v>27.286999999999999</v>
      </c>
      <c r="N13" s="5">
        <v>19.126999999999999</v>
      </c>
      <c r="O13" s="5">
        <v>17.945</v>
      </c>
      <c r="P13" s="5">
        <v>22.483000000000001</v>
      </c>
      <c r="Q13" s="5">
        <v>11.603999999999999</v>
      </c>
      <c r="R13" s="5">
        <v>7.665</v>
      </c>
      <c r="S13" s="5">
        <v>6.827</v>
      </c>
      <c r="T13" s="5">
        <v>4.7130000000000001</v>
      </c>
      <c r="U13" s="5">
        <v>2.6469999999999998</v>
      </c>
      <c r="V13" s="5">
        <v>2.4550000000000001</v>
      </c>
      <c r="W13" s="5">
        <v>2.411</v>
      </c>
      <c r="X13" s="5">
        <v>4.8739999999999997</v>
      </c>
      <c r="Y13" s="5">
        <v>7.6680000000000001</v>
      </c>
      <c r="Z13" s="5">
        <v>15.294</v>
      </c>
      <c r="AA13" s="5">
        <v>50.558999999999997</v>
      </c>
      <c r="AB13" s="5">
        <v>1.591</v>
      </c>
      <c r="AC13" s="5">
        <v>15.276</v>
      </c>
      <c r="AD13" s="5">
        <v>7.7880000000000003</v>
      </c>
      <c r="AK13" s="5">
        <v>5</v>
      </c>
      <c r="AM13" s="16">
        <f>+AO13/$AO$3</f>
        <v>2.3433644356710477E-2</v>
      </c>
      <c r="AN13" s="17">
        <f>IF(AK13=1,AM13,AM13+AN11)</f>
        <v>0.9470817536979097</v>
      </c>
      <c r="AO13" s="5">
        <f>SUM(G13:AJ13)</f>
        <v>312.29200000000003</v>
      </c>
    </row>
    <row r="14" spans="1:41" ht="12.6" thickBot="1" x14ac:dyDescent="0.3">
      <c r="A14" s="1" t="s">
        <v>114</v>
      </c>
      <c r="B14" s="1" t="s">
        <v>207</v>
      </c>
      <c r="C14" s="1" t="s">
        <v>19</v>
      </c>
      <c r="D14" s="1" t="s">
        <v>20</v>
      </c>
      <c r="E14" s="34" t="s">
        <v>21</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K14" s="31">
        <v>5</v>
      </c>
    </row>
    <row r="15" spans="1:41" x14ac:dyDescent="0.25">
      <c r="A15" s="1" t="s">
        <v>114</v>
      </c>
      <c r="B15" s="1" t="s">
        <v>207</v>
      </c>
      <c r="C15" s="1" t="s">
        <v>8</v>
      </c>
      <c r="D15" s="1" t="s">
        <v>27</v>
      </c>
      <c r="E15" s="34" t="s">
        <v>21</v>
      </c>
      <c r="F15" s="1" t="s">
        <v>10</v>
      </c>
      <c r="G15" s="5">
        <v>1.7849999999999999</v>
      </c>
      <c r="H15" s="5">
        <v>4.1980000000000004</v>
      </c>
      <c r="I15" s="5">
        <v>1.3720000000000001</v>
      </c>
      <c r="J15" s="5">
        <v>6.6520000000000001</v>
      </c>
      <c r="K15" s="5">
        <v>2.38</v>
      </c>
      <c r="L15" s="5">
        <v>8.4529999999999994</v>
      </c>
      <c r="M15" s="5">
        <v>9.0570000000000004</v>
      </c>
      <c r="N15" s="5">
        <v>5.6159999999999997</v>
      </c>
      <c r="O15" s="5">
        <v>2.1869999999999998</v>
      </c>
      <c r="P15" s="5">
        <v>0.20200000000000001</v>
      </c>
      <c r="Q15" s="5">
        <v>0.127</v>
      </c>
      <c r="V15" s="5">
        <v>1.1399999999999999</v>
      </c>
      <c r="W15" s="5">
        <v>3.8420000000000001</v>
      </c>
      <c r="X15" s="5">
        <v>4.4729999999999999</v>
      </c>
      <c r="Y15" s="5">
        <v>9.5609999999999999</v>
      </c>
      <c r="Z15" s="5">
        <v>19.574000000000002</v>
      </c>
      <c r="AA15" s="5">
        <v>70.465999999999994</v>
      </c>
      <c r="AB15" s="5">
        <v>7.319</v>
      </c>
      <c r="AC15" s="5">
        <v>19.934999999999999</v>
      </c>
      <c r="AD15" s="5">
        <v>8.2929999999999993</v>
      </c>
      <c r="AE15" s="5">
        <v>15.308999999999999</v>
      </c>
      <c r="AF15" s="5">
        <v>8.7420000000000009</v>
      </c>
      <c r="AK15" s="5">
        <v>6</v>
      </c>
      <c r="AM15" s="16">
        <f>+AO15/$AO$3</f>
        <v>1.5809148149823985E-2</v>
      </c>
      <c r="AN15" s="17">
        <f>IF(AK15=1,AM15,AM15+AN13)</f>
        <v>0.96289090184773374</v>
      </c>
      <c r="AO15" s="5">
        <f>SUM(G15:AJ15)</f>
        <v>210.68299999999996</v>
      </c>
    </row>
    <row r="16" spans="1:41" x14ac:dyDescent="0.25">
      <c r="A16" s="1" t="s">
        <v>114</v>
      </c>
      <c r="B16" s="1" t="s">
        <v>207</v>
      </c>
      <c r="C16" s="1" t="s">
        <v>8</v>
      </c>
      <c r="D16" s="1" t="s">
        <v>27</v>
      </c>
      <c r="E16" s="34" t="s">
        <v>21</v>
      </c>
      <c r="F16" s="1" t="s">
        <v>11</v>
      </c>
      <c r="G16" s="5">
        <v>-1</v>
      </c>
      <c r="H16" s="5">
        <v>-1</v>
      </c>
      <c r="I16" s="5">
        <v>-1</v>
      </c>
      <c r="J16" s="5">
        <v>-1</v>
      </c>
      <c r="K16" s="5">
        <v>-1</v>
      </c>
      <c r="L16" s="5">
        <v>-1</v>
      </c>
      <c r="M16" s="5">
        <v>-1</v>
      </c>
      <c r="N16" s="5">
        <v>-1</v>
      </c>
      <c r="O16" s="5">
        <v>-1</v>
      </c>
      <c r="P16" s="5">
        <v>-1</v>
      </c>
      <c r="Q16" s="5">
        <v>-1</v>
      </c>
      <c r="V16" s="5">
        <v>-1</v>
      </c>
      <c r="W16" s="5">
        <v>-1</v>
      </c>
      <c r="X16" s="5">
        <v>-1</v>
      </c>
      <c r="Y16" s="5">
        <v>-1</v>
      </c>
      <c r="Z16" s="5">
        <v>-1</v>
      </c>
      <c r="AA16" s="5">
        <v>-1</v>
      </c>
      <c r="AB16" s="5">
        <v>-1</v>
      </c>
      <c r="AC16" s="5">
        <v>-1</v>
      </c>
      <c r="AD16" s="5">
        <v>-1</v>
      </c>
      <c r="AE16" s="5">
        <v>-1</v>
      </c>
      <c r="AF16" s="5">
        <v>-1</v>
      </c>
      <c r="AK16" s="1">
        <v>6</v>
      </c>
    </row>
    <row r="17" spans="1:41" x14ac:dyDescent="0.25">
      <c r="A17" s="1" t="s">
        <v>114</v>
      </c>
      <c r="B17" s="1" t="s">
        <v>207</v>
      </c>
      <c r="C17" s="1" t="s">
        <v>8</v>
      </c>
      <c r="D17" s="1" t="s">
        <v>38</v>
      </c>
      <c r="E17" s="34" t="s">
        <v>22</v>
      </c>
      <c r="F17" s="1" t="s">
        <v>10</v>
      </c>
      <c r="I17" s="5">
        <v>1.5249999999999999</v>
      </c>
      <c r="J17" s="5">
        <v>3.7490000000000001</v>
      </c>
      <c r="K17" s="5">
        <v>8.3810000000000002</v>
      </c>
      <c r="L17" s="5">
        <v>11</v>
      </c>
      <c r="M17" s="5">
        <v>6.42</v>
      </c>
      <c r="N17" s="5">
        <v>2.4870000000000001</v>
      </c>
      <c r="O17" s="5">
        <v>6.89</v>
      </c>
      <c r="P17" s="5">
        <v>12.131</v>
      </c>
      <c r="Q17" s="5">
        <v>11.211</v>
      </c>
      <c r="R17" s="5">
        <v>10.377000000000001</v>
      </c>
      <c r="S17" s="5">
        <v>9.8670000000000009</v>
      </c>
      <c r="T17" s="5">
        <v>6.234</v>
      </c>
      <c r="U17" s="5">
        <v>9.9710000000000001</v>
      </c>
      <c r="V17" s="5">
        <v>8.0670000000000002</v>
      </c>
      <c r="W17" s="5">
        <v>10.946999999999999</v>
      </c>
      <c r="X17" s="5">
        <v>17.584</v>
      </c>
      <c r="Y17" s="5">
        <v>7.3</v>
      </c>
      <c r="Z17" s="5">
        <v>2.298</v>
      </c>
      <c r="AA17" s="5">
        <v>0.30199999999999999</v>
      </c>
      <c r="AB17" s="5">
        <v>0.88800000000000001</v>
      </c>
      <c r="AC17" s="5">
        <v>0.82099999999999995</v>
      </c>
      <c r="AD17" s="5">
        <v>0.42199999999999999</v>
      </c>
      <c r="AE17" s="5">
        <v>0.47499999999999998</v>
      </c>
      <c r="AF17" s="5">
        <v>0.03</v>
      </c>
      <c r="AG17" s="5">
        <v>0.27</v>
      </c>
      <c r="AK17" s="5">
        <v>7</v>
      </c>
      <c r="AM17" s="16">
        <f>+AO17/$AO$3</f>
        <v>1.1229152770639827E-2</v>
      </c>
      <c r="AN17" s="17">
        <f>IF(AK17=1,AM17,AM17+AN15)</f>
        <v>0.97412005461837359</v>
      </c>
      <c r="AO17" s="5">
        <f>SUM(G17:AJ17)</f>
        <v>149.64700000000002</v>
      </c>
    </row>
    <row r="18" spans="1:41" x14ac:dyDescent="0.25">
      <c r="A18" s="1" t="s">
        <v>114</v>
      </c>
      <c r="B18" s="1" t="s">
        <v>207</v>
      </c>
      <c r="C18" s="1" t="s">
        <v>8</v>
      </c>
      <c r="D18" s="1" t="s">
        <v>38</v>
      </c>
      <c r="E18" s="34" t="s">
        <v>22</v>
      </c>
      <c r="F18" s="1" t="s">
        <v>11</v>
      </c>
      <c r="I18" s="5" t="s">
        <v>15</v>
      </c>
      <c r="J18" s="5" t="s">
        <v>15</v>
      </c>
      <c r="K18" s="5" t="s">
        <v>15</v>
      </c>
      <c r="L18" s="5" t="s">
        <v>15</v>
      </c>
      <c r="M18" s="5" t="s">
        <v>15</v>
      </c>
      <c r="N18" s="5" t="s">
        <v>15</v>
      </c>
      <c r="O18" s="5" t="s">
        <v>15</v>
      </c>
      <c r="P18" s="5" t="s">
        <v>15</v>
      </c>
      <c r="Q18" s="5" t="s">
        <v>15</v>
      </c>
      <c r="R18" s="5" t="s">
        <v>15</v>
      </c>
      <c r="S18" s="5" t="s">
        <v>15</v>
      </c>
      <c r="T18" s="5" t="s">
        <v>15</v>
      </c>
      <c r="U18" s="5" t="s">
        <v>15</v>
      </c>
      <c r="V18" s="5" t="s">
        <v>15</v>
      </c>
      <c r="W18" s="5" t="s">
        <v>15</v>
      </c>
      <c r="X18" s="5" t="s">
        <v>18</v>
      </c>
      <c r="Y18" s="5" t="s">
        <v>15</v>
      </c>
      <c r="Z18" s="5" t="s">
        <v>15</v>
      </c>
      <c r="AA18" s="5" t="s">
        <v>15</v>
      </c>
      <c r="AB18" s="5" t="s">
        <v>15</v>
      </c>
      <c r="AC18" s="5" t="s">
        <v>15</v>
      </c>
      <c r="AD18" s="5" t="s">
        <v>15</v>
      </c>
      <c r="AE18" s="5" t="s">
        <v>15</v>
      </c>
      <c r="AF18" s="5" t="s">
        <v>15</v>
      </c>
      <c r="AG18" s="5" t="s">
        <v>15</v>
      </c>
      <c r="AK18" s="1">
        <v>7</v>
      </c>
    </row>
    <row r="19" spans="1:41" x14ac:dyDescent="0.25">
      <c r="A19" s="1" t="s">
        <v>114</v>
      </c>
      <c r="B19" s="1" t="s">
        <v>207</v>
      </c>
      <c r="C19" s="1" t="s">
        <v>8</v>
      </c>
      <c r="D19" s="1" t="s">
        <v>221</v>
      </c>
      <c r="E19" s="34" t="s">
        <v>21</v>
      </c>
      <c r="F19" s="1" t="s">
        <v>10</v>
      </c>
      <c r="I19" s="5">
        <v>7</v>
      </c>
      <c r="J19" s="5">
        <v>40</v>
      </c>
      <c r="K19" s="5">
        <v>13</v>
      </c>
      <c r="L19" s="5">
        <v>20</v>
      </c>
      <c r="N19" s="5">
        <v>13</v>
      </c>
      <c r="O19" s="5">
        <v>2</v>
      </c>
      <c r="P19" s="5">
        <v>1</v>
      </c>
      <c r="Q19" s="5">
        <v>2</v>
      </c>
      <c r="R19" s="5">
        <v>4</v>
      </c>
      <c r="V19" s="5">
        <v>0.87</v>
      </c>
      <c r="AK19" s="5">
        <v>8</v>
      </c>
      <c r="AM19" s="16">
        <f>+AO19/$AO$3</f>
        <v>7.7191186292790296E-3</v>
      </c>
      <c r="AN19" s="17">
        <f>IF(AK19=1,AM19,AM19+AN17)</f>
        <v>0.98183917324765257</v>
      </c>
      <c r="AO19" s="5">
        <f>SUM(G19:AJ19)</f>
        <v>102.87</v>
      </c>
    </row>
    <row r="20" spans="1:41" x14ac:dyDescent="0.25">
      <c r="A20" s="1" t="s">
        <v>114</v>
      </c>
      <c r="B20" s="1" t="s">
        <v>207</v>
      </c>
      <c r="C20" s="1" t="s">
        <v>8</v>
      </c>
      <c r="D20" s="1" t="s">
        <v>221</v>
      </c>
      <c r="E20" s="34" t="s">
        <v>21</v>
      </c>
      <c r="F20" s="1" t="s">
        <v>11</v>
      </c>
      <c r="I20" s="5">
        <v>-1</v>
      </c>
      <c r="J20" s="5">
        <v>-1</v>
      </c>
      <c r="K20" s="5">
        <v>-1</v>
      </c>
      <c r="L20" s="5">
        <v>-1</v>
      </c>
      <c r="N20" s="5">
        <v>-1</v>
      </c>
      <c r="O20" s="5">
        <v>-1</v>
      </c>
      <c r="P20" s="5">
        <v>-1</v>
      </c>
      <c r="Q20" s="5">
        <v>-1</v>
      </c>
      <c r="R20" s="5">
        <v>-1</v>
      </c>
      <c r="V20" s="5">
        <v>-1</v>
      </c>
      <c r="AK20" s="1">
        <v>8</v>
      </c>
    </row>
    <row r="21" spans="1:41" x14ac:dyDescent="0.25">
      <c r="A21" s="1" t="s">
        <v>114</v>
      </c>
      <c r="B21" s="1" t="s">
        <v>207</v>
      </c>
      <c r="C21" s="1" t="s">
        <v>8</v>
      </c>
      <c r="D21" s="1" t="s">
        <v>217</v>
      </c>
      <c r="E21" s="34" t="s">
        <v>26</v>
      </c>
      <c r="F21" s="1" t="s">
        <v>10</v>
      </c>
      <c r="X21" s="5">
        <v>1.1299999999999999</v>
      </c>
      <c r="Y21" s="5">
        <v>6.86</v>
      </c>
      <c r="Z21" s="5">
        <v>18.998999999999999</v>
      </c>
      <c r="AA21" s="5">
        <v>27.215</v>
      </c>
      <c r="AB21" s="5">
        <v>5.907</v>
      </c>
      <c r="AC21" s="5">
        <v>7.6</v>
      </c>
      <c r="AD21" s="5">
        <v>4.29</v>
      </c>
      <c r="AE21" s="5">
        <v>7.6829999999999998</v>
      </c>
      <c r="AF21" s="5">
        <v>2.794</v>
      </c>
      <c r="AG21" s="5">
        <v>11.773999999999999</v>
      </c>
      <c r="AH21" s="5">
        <v>4.9050000000000002</v>
      </c>
      <c r="AI21" s="5">
        <v>1.1879999999999999</v>
      </c>
      <c r="AJ21" s="5">
        <v>0.41699999999999998</v>
      </c>
      <c r="AK21" s="5">
        <v>9</v>
      </c>
      <c r="AM21" s="16">
        <f>+AO21/$AO$3</f>
        <v>7.5609393537806316E-3</v>
      </c>
      <c r="AN21" s="17">
        <f>IF(AK21=1,AM21,AM21+AN19)</f>
        <v>0.98940011260143323</v>
      </c>
      <c r="AO21" s="5">
        <f>SUM(G21:AJ21)</f>
        <v>100.762</v>
      </c>
    </row>
    <row r="22" spans="1:41" x14ac:dyDescent="0.25">
      <c r="A22" s="1" t="s">
        <v>114</v>
      </c>
      <c r="B22" s="1" t="s">
        <v>207</v>
      </c>
      <c r="C22" s="1" t="s">
        <v>8</v>
      </c>
      <c r="D22" s="1" t="s">
        <v>217</v>
      </c>
      <c r="E22" s="34" t="s">
        <v>26</v>
      </c>
      <c r="F22" s="1" t="s">
        <v>11</v>
      </c>
      <c r="X22" s="5">
        <v>-1</v>
      </c>
      <c r="Y22" s="5">
        <v>-1</v>
      </c>
      <c r="Z22" s="5">
        <v>-1</v>
      </c>
      <c r="AA22" s="5">
        <v>-1</v>
      </c>
      <c r="AB22" s="5">
        <v>-1</v>
      </c>
      <c r="AC22" s="5">
        <v>-1</v>
      </c>
      <c r="AD22" s="5" t="s">
        <v>24</v>
      </c>
      <c r="AE22" s="5" t="s">
        <v>24</v>
      </c>
      <c r="AF22" s="5" t="s">
        <v>24</v>
      </c>
      <c r="AG22" s="5" t="s">
        <v>24</v>
      </c>
      <c r="AH22" s="5" t="s">
        <v>24</v>
      </c>
      <c r="AI22" s="5" t="s">
        <v>24</v>
      </c>
      <c r="AJ22" s="5" t="s">
        <v>13</v>
      </c>
      <c r="AK22" s="5">
        <v>9</v>
      </c>
    </row>
    <row r="23" spans="1:41" x14ac:dyDescent="0.25">
      <c r="A23" s="1" t="s">
        <v>114</v>
      </c>
      <c r="B23" s="1" t="s">
        <v>207</v>
      </c>
      <c r="C23" s="1" t="s">
        <v>8</v>
      </c>
      <c r="D23" s="1" t="s">
        <v>38</v>
      </c>
      <c r="E23" s="34" t="s">
        <v>16</v>
      </c>
      <c r="F23" s="1" t="s">
        <v>10</v>
      </c>
      <c r="I23" s="5">
        <v>0.52200000000000002</v>
      </c>
      <c r="J23" s="5">
        <v>1.673</v>
      </c>
      <c r="K23" s="5">
        <v>3.569</v>
      </c>
      <c r="L23" s="5">
        <v>2.88</v>
      </c>
      <c r="M23" s="5">
        <v>2.4409999999999998</v>
      </c>
      <c r="N23" s="5">
        <v>0.59499999999999997</v>
      </c>
      <c r="O23" s="5">
        <v>0.747</v>
      </c>
      <c r="P23" s="5">
        <v>0.78500000000000003</v>
      </c>
      <c r="Q23" s="5">
        <v>0.92100000000000004</v>
      </c>
      <c r="R23" s="5">
        <v>0.71399999999999997</v>
      </c>
      <c r="S23" s="5">
        <v>1.5649999999999999</v>
      </c>
      <c r="T23" s="5">
        <v>1.9279999999999999</v>
      </c>
      <c r="U23" s="5">
        <v>0.48899999999999999</v>
      </c>
      <c r="V23" s="5">
        <v>0.442</v>
      </c>
      <c r="W23" s="5">
        <v>1.335</v>
      </c>
      <c r="X23" s="5">
        <v>0.42199999999999999</v>
      </c>
      <c r="Y23" s="5">
        <v>0.67500000000000004</v>
      </c>
      <c r="Z23" s="5">
        <v>1.593</v>
      </c>
      <c r="AA23" s="5">
        <v>2.6030000000000002</v>
      </c>
      <c r="AB23" s="5">
        <v>0.24299999999999999</v>
      </c>
      <c r="AC23" s="5">
        <v>2.1640000000000001</v>
      </c>
      <c r="AD23" s="5">
        <v>2.0750000000000002</v>
      </c>
      <c r="AE23" s="5">
        <v>1.8680000000000001</v>
      </c>
      <c r="AF23" s="5">
        <v>2.319</v>
      </c>
      <c r="AG23" s="5">
        <v>3.1629999999999998</v>
      </c>
      <c r="AH23" s="5">
        <v>4.181</v>
      </c>
      <c r="AI23" s="5">
        <v>6.4580000000000002</v>
      </c>
      <c r="AJ23" s="5">
        <v>2.6840000000000002</v>
      </c>
      <c r="AK23" s="5">
        <v>10</v>
      </c>
      <c r="AM23" s="16">
        <f>+AO23/$AO$3</f>
        <v>3.8309699863829255E-3</v>
      </c>
      <c r="AN23" s="17">
        <f>IF(AK23=1,AM23,AM23+AN21)</f>
        <v>0.99323108258781612</v>
      </c>
      <c r="AO23" s="5">
        <f>SUM(G23:AJ23)</f>
        <v>51.054000000000002</v>
      </c>
    </row>
    <row r="24" spans="1:41" x14ac:dyDescent="0.25">
      <c r="A24" s="1" t="s">
        <v>114</v>
      </c>
      <c r="B24" s="1" t="s">
        <v>207</v>
      </c>
      <c r="C24" s="1" t="s">
        <v>8</v>
      </c>
      <c r="D24" s="1" t="s">
        <v>38</v>
      </c>
      <c r="E24" s="34" t="s">
        <v>16</v>
      </c>
      <c r="F24" s="1" t="s">
        <v>11</v>
      </c>
      <c r="I24" s="5" t="s">
        <v>15</v>
      </c>
      <c r="J24" s="5" t="s">
        <v>15</v>
      </c>
      <c r="K24" s="5" t="s">
        <v>15</v>
      </c>
      <c r="L24" s="5" t="s">
        <v>15</v>
      </c>
      <c r="M24" s="5" t="s">
        <v>15</v>
      </c>
      <c r="N24" s="5" t="s">
        <v>15</v>
      </c>
      <c r="O24" s="5" t="s">
        <v>15</v>
      </c>
      <c r="P24" s="5" t="s">
        <v>15</v>
      </c>
      <c r="Q24" s="5" t="s">
        <v>15</v>
      </c>
      <c r="R24" s="5" t="s">
        <v>15</v>
      </c>
      <c r="S24" s="5" t="s">
        <v>15</v>
      </c>
      <c r="T24" s="5" t="s">
        <v>15</v>
      </c>
      <c r="U24" s="5" t="s">
        <v>15</v>
      </c>
      <c r="V24" s="5" t="s">
        <v>15</v>
      </c>
      <c r="W24" s="5" t="s">
        <v>15</v>
      </c>
      <c r="X24" s="5" t="s">
        <v>18</v>
      </c>
      <c r="Y24" s="5" t="s">
        <v>15</v>
      </c>
      <c r="Z24" s="5" t="s">
        <v>13</v>
      </c>
      <c r="AA24" s="5" t="s">
        <v>15</v>
      </c>
      <c r="AB24" s="5" t="s">
        <v>15</v>
      </c>
      <c r="AC24" s="5" t="s">
        <v>15</v>
      </c>
      <c r="AD24" s="5" t="s">
        <v>15</v>
      </c>
      <c r="AE24" s="5" t="s">
        <v>15</v>
      </c>
      <c r="AF24" s="5" t="s">
        <v>15</v>
      </c>
      <c r="AG24" s="5" t="s">
        <v>15</v>
      </c>
      <c r="AH24" s="5" t="s">
        <v>15</v>
      </c>
      <c r="AI24" s="5" t="s">
        <v>15</v>
      </c>
      <c r="AJ24" s="5" t="s">
        <v>15</v>
      </c>
      <c r="AK24" s="5">
        <v>10</v>
      </c>
    </row>
    <row r="25" spans="1:41" x14ac:dyDescent="0.25">
      <c r="A25" s="1" t="s">
        <v>114</v>
      </c>
      <c r="B25" s="1" t="s">
        <v>207</v>
      </c>
      <c r="C25" s="1" t="s">
        <v>8</v>
      </c>
      <c r="D25" s="1" t="s">
        <v>219</v>
      </c>
      <c r="E25" s="34" t="s">
        <v>21</v>
      </c>
      <c r="F25" s="1" t="s">
        <v>10</v>
      </c>
      <c r="V25" s="5">
        <v>0.96199999999999997</v>
      </c>
      <c r="W25" s="5">
        <v>1.3680000000000001</v>
      </c>
      <c r="X25" s="5">
        <v>0.98499999999999999</v>
      </c>
      <c r="Y25" s="5">
        <v>12.834</v>
      </c>
      <c r="Z25" s="5">
        <v>20.8</v>
      </c>
      <c r="AA25" s="5">
        <v>2.5979999999999999</v>
      </c>
      <c r="AB25" s="5">
        <v>0.14099999999999999</v>
      </c>
      <c r="AK25" s="5">
        <v>11</v>
      </c>
      <c r="AM25" s="16">
        <f>+AO25/$AO$3</f>
        <v>2.9780925455315066E-3</v>
      </c>
      <c r="AN25" s="17">
        <f>IF(AK25=1,AM25,AM25+AN23)</f>
        <v>0.99620917513334761</v>
      </c>
      <c r="AO25" s="5">
        <f>SUM(G25:AJ25)</f>
        <v>39.687999999999995</v>
      </c>
    </row>
    <row r="26" spans="1:41" x14ac:dyDescent="0.25">
      <c r="A26" s="1" t="s">
        <v>114</v>
      </c>
      <c r="B26" s="1" t="s">
        <v>207</v>
      </c>
      <c r="C26" s="1" t="s">
        <v>8</v>
      </c>
      <c r="D26" s="1" t="s">
        <v>219</v>
      </c>
      <c r="E26" s="34" t="s">
        <v>21</v>
      </c>
      <c r="F26" s="1" t="s">
        <v>11</v>
      </c>
      <c r="V26" s="5">
        <v>-1</v>
      </c>
      <c r="W26" s="5">
        <v>-1</v>
      </c>
      <c r="X26" s="5">
        <v>-1</v>
      </c>
      <c r="Y26" s="5">
        <v>-1</v>
      </c>
      <c r="Z26" s="5">
        <v>-1</v>
      </c>
      <c r="AA26" s="5">
        <v>-1</v>
      </c>
      <c r="AB26" s="5">
        <v>-1</v>
      </c>
      <c r="AK26" s="5">
        <v>11</v>
      </c>
    </row>
    <row r="27" spans="1:41" x14ac:dyDescent="0.25">
      <c r="A27" s="1" t="s">
        <v>114</v>
      </c>
      <c r="B27" s="1" t="s">
        <v>207</v>
      </c>
      <c r="C27" s="1" t="s">
        <v>8</v>
      </c>
      <c r="D27" s="1" t="s">
        <v>43</v>
      </c>
      <c r="E27" s="34" t="s">
        <v>21</v>
      </c>
      <c r="F27" s="1" t="s">
        <v>10</v>
      </c>
      <c r="K27" s="5">
        <v>0.14199999999999999</v>
      </c>
      <c r="L27" s="5">
        <v>0.29499999999999998</v>
      </c>
      <c r="M27" s="5">
        <v>0.75800000000000001</v>
      </c>
      <c r="N27" s="5">
        <v>0.224</v>
      </c>
      <c r="O27" s="5">
        <v>0.437</v>
      </c>
      <c r="P27" s="5">
        <v>9.9000000000000005E-2</v>
      </c>
      <c r="Q27" s="5">
        <v>5.2999999999999999E-2</v>
      </c>
      <c r="R27" s="5">
        <v>5.5E-2</v>
      </c>
      <c r="S27" s="5">
        <v>5.6000000000000001E-2</v>
      </c>
      <c r="T27" s="5">
        <v>0.35699999999999998</v>
      </c>
      <c r="U27" s="5">
        <v>7.8E-2</v>
      </c>
      <c r="V27" s="5">
        <v>0.42099999999999999</v>
      </c>
      <c r="W27" s="5">
        <v>0.59899999999999998</v>
      </c>
      <c r="X27" s="5">
        <v>0.74299999999999999</v>
      </c>
      <c r="Y27" s="5">
        <v>2.1160000000000001</v>
      </c>
      <c r="Z27" s="5">
        <v>3.169</v>
      </c>
      <c r="AA27" s="5">
        <v>13.356</v>
      </c>
      <c r="AB27" s="5">
        <v>1.5349999999999999</v>
      </c>
      <c r="AC27" s="5">
        <v>5.3159999999999998</v>
      </c>
      <c r="AD27" s="5">
        <v>2.1829999999999998</v>
      </c>
      <c r="AE27" s="5">
        <v>1.9490000000000001</v>
      </c>
      <c r="AF27" s="5">
        <v>1.9670000000000001</v>
      </c>
      <c r="AK27" s="5">
        <v>12</v>
      </c>
      <c r="AM27" s="16">
        <f>+AO27/$AO$3</f>
        <v>2.6944503911747967E-3</v>
      </c>
      <c r="AN27" s="17">
        <f>IF(AK27=1,AM27,AM27+AN25)</f>
        <v>0.99890362552452239</v>
      </c>
      <c r="AO27" s="5">
        <f>SUM(G27:AJ27)</f>
        <v>35.907999999999994</v>
      </c>
    </row>
    <row r="28" spans="1:41" x14ac:dyDescent="0.25">
      <c r="A28" s="1" t="s">
        <v>114</v>
      </c>
      <c r="B28" s="1" t="s">
        <v>207</v>
      </c>
      <c r="C28" s="1" t="s">
        <v>8</v>
      </c>
      <c r="D28" s="1" t="s">
        <v>43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K28" s="5">
        <v>12</v>
      </c>
    </row>
    <row r="29" spans="1:41" x14ac:dyDescent="0.25">
      <c r="A29" s="1" t="s">
        <v>114</v>
      </c>
      <c r="B29" s="1" t="s">
        <v>207</v>
      </c>
      <c r="C29" s="1" t="s">
        <v>8</v>
      </c>
      <c r="D29" s="1" t="s">
        <v>217</v>
      </c>
      <c r="E29" s="34" t="s">
        <v>22</v>
      </c>
      <c r="F29" s="1" t="s">
        <v>10</v>
      </c>
      <c r="J29" s="5">
        <v>8.7999999999999995E-2</v>
      </c>
      <c r="L29" s="5">
        <v>2.3959999999999999</v>
      </c>
      <c r="M29" s="5">
        <v>2.08</v>
      </c>
      <c r="N29" s="5">
        <v>0.02</v>
      </c>
      <c r="O29" s="5">
        <v>0.52900000000000003</v>
      </c>
      <c r="AF29" s="5">
        <v>5.0999999999999997E-2</v>
      </c>
      <c r="AK29" s="5">
        <v>13</v>
      </c>
      <c r="AM29" s="16">
        <f>+AO29/$AO$3</f>
        <v>3.8749420240689127E-4</v>
      </c>
      <c r="AN29" s="17">
        <f>IF(AK29=1,AM29,AM29+AN27)</f>
        <v>0.9992911197269293</v>
      </c>
      <c r="AO29" s="5">
        <f>SUM(G29:AJ29)</f>
        <v>5.1639999999999997</v>
      </c>
    </row>
    <row r="30" spans="1:41" x14ac:dyDescent="0.25">
      <c r="A30" s="1" t="s">
        <v>114</v>
      </c>
      <c r="B30" s="1" t="s">
        <v>207</v>
      </c>
      <c r="C30" s="1" t="s">
        <v>8</v>
      </c>
      <c r="D30" s="1" t="s">
        <v>217</v>
      </c>
      <c r="E30" s="34" t="s">
        <v>22</v>
      </c>
      <c r="F30" s="1" t="s">
        <v>11</v>
      </c>
      <c r="J30" s="5">
        <v>-1</v>
      </c>
      <c r="L30" s="5">
        <v>-1</v>
      </c>
      <c r="M30" s="5">
        <v>-1</v>
      </c>
      <c r="N30" s="5">
        <v>-1</v>
      </c>
      <c r="O30" s="5">
        <v>-1</v>
      </c>
      <c r="AF30" s="5">
        <v>-1</v>
      </c>
      <c r="AK30" s="5">
        <v>13</v>
      </c>
    </row>
    <row r="31" spans="1:41" x14ac:dyDescent="0.25">
      <c r="A31" s="1" t="s">
        <v>114</v>
      </c>
      <c r="B31" s="1" t="s">
        <v>207</v>
      </c>
      <c r="C31" s="1" t="s">
        <v>8</v>
      </c>
      <c r="D31" s="1" t="s">
        <v>38</v>
      </c>
      <c r="E31" s="34" t="s">
        <v>33</v>
      </c>
      <c r="F31" s="1" t="s">
        <v>10</v>
      </c>
      <c r="I31" s="5">
        <v>0.107</v>
      </c>
      <c r="J31" s="5">
        <v>8.8999999999999996E-2</v>
      </c>
      <c r="K31" s="5">
        <v>7.5999999999999998E-2</v>
      </c>
      <c r="L31" s="5">
        <v>0.99</v>
      </c>
      <c r="M31" s="5">
        <v>0.13900000000000001</v>
      </c>
      <c r="N31" s="5">
        <v>0.122</v>
      </c>
      <c r="O31" s="5">
        <v>6.2E-2</v>
      </c>
      <c r="P31" s="5">
        <v>0.20699999999999999</v>
      </c>
      <c r="Q31" s="5">
        <v>0.129</v>
      </c>
      <c r="R31" s="5">
        <v>3.3000000000000002E-2</v>
      </c>
      <c r="S31" s="5">
        <v>0.189</v>
      </c>
      <c r="U31" s="5">
        <v>2.5999999999999999E-2</v>
      </c>
      <c r="X31" s="5">
        <v>0.26500000000000001</v>
      </c>
      <c r="Y31" s="5">
        <v>0.107</v>
      </c>
      <c r="Z31" s="5">
        <v>4.2000000000000003E-2</v>
      </c>
      <c r="AD31" s="5">
        <v>0.16900000000000001</v>
      </c>
      <c r="AE31" s="5">
        <v>4.5999999999999999E-2</v>
      </c>
      <c r="AF31" s="5">
        <v>5.7000000000000002E-2</v>
      </c>
      <c r="AK31" s="5">
        <v>14</v>
      </c>
      <c r="AM31" s="16">
        <f>+AO31/$AO$3</f>
        <v>2.1423236790698579E-4</v>
      </c>
      <c r="AN31" s="17">
        <f>IF(AK31=1,AM31,AM31+AN29)</f>
        <v>0.99950535209483626</v>
      </c>
      <c r="AO31" s="5">
        <f>SUM(G31:AJ31)</f>
        <v>2.855</v>
      </c>
    </row>
    <row r="32" spans="1:41" x14ac:dyDescent="0.25">
      <c r="A32" s="1" t="s">
        <v>114</v>
      </c>
      <c r="B32" s="1" t="s">
        <v>207</v>
      </c>
      <c r="C32" s="1" t="s">
        <v>8</v>
      </c>
      <c r="D32" s="1" t="s">
        <v>38</v>
      </c>
      <c r="E32" s="34" t="s">
        <v>33</v>
      </c>
      <c r="F32" s="1" t="s">
        <v>11</v>
      </c>
      <c r="I32" s="5" t="s">
        <v>15</v>
      </c>
      <c r="J32" s="5" t="s">
        <v>15</v>
      </c>
      <c r="K32" s="5" t="s">
        <v>15</v>
      </c>
      <c r="L32" s="5" t="s">
        <v>15</v>
      </c>
      <c r="M32" s="5" t="s">
        <v>15</v>
      </c>
      <c r="N32" s="5" t="s">
        <v>15</v>
      </c>
      <c r="O32" s="5" t="s">
        <v>15</v>
      </c>
      <c r="P32" s="5" t="s">
        <v>15</v>
      </c>
      <c r="Q32" s="5" t="s">
        <v>15</v>
      </c>
      <c r="R32" s="5" t="s">
        <v>15</v>
      </c>
      <c r="S32" s="5" t="s">
        <v>15</v>
      </c>
      <c r="U32" s="5">
        <v>-1</v>
      </c>
      <c r="X32" s="5" t="s">
        <v>18</v>
      </c>
      <c r="Y32" s="5" t="s">
        <v>15</v>
      </c>
      <c r="Z32" s="5">
        <v>-1</v>
      </c>
      <c r="AD32" s="5" t="s">
        <v>15</v>
      </c>
      <c r="AE32" s="5" t="s">
        <v>15</v>
      </c>
      <c r="AF32" s="5" t="s">
        <v>15</v>
      </c>
      <c r="AK32" s="5">
        <v>14</v>
      </c>
    </row>
    <row r="33" spans="1:41" x14ac:dyDescent="0.25">
      <c r="A33" s="1" t="s">
        <v>114</v>
      </c>
      <c r="B33" s="1" t="s">
        <v>207</v>
      </c>
      <c r="C33" s="1" t="s">
        <v>30</v>
      </c>
      <c r="D33" s="1" t="s">
        <v>31</v>
      </c>
      <c r="E33" s="34" t="s">
        <v>21</v>
      </c>
      <c r="F33" s="1" t="s">
        <v>10</v>
      </c>
      <c r="R33" s="5">
        <v>0.71199999999999997</v>
      </c>
      <c r="S33" s="5">
        <v>1.0289999999999999</v>
      </c>
      <c r="T33" s="5">
        <v>0.83199999999999996</v>
      </c>
      <c r="AK33" s="5">
        <v>15</v>
      </c>
      <c r="AM33" s="16">
        <f>+AO33/$AO$3</f>
        <v>1.9307176274069155E-4</v>
      </c>
      <c r="AN33" s="17">
        <f>IF(AK33=1,AM33,AM33+AN31)</f>
        <v>0.9996984238575769</v>
      </c>
      <c r="AO33" s="5">
        <f>SUM(G33:AJ33)</f>
        <v>2.573</v>
      </c>
    </row>
    <row r="34" spans="1:41" x14ac:dyDescent="0.25">
      <c r="A34" s="1" t="s">
        <v>114</v>
      </c>
      <c r="B34" s="1" t="s">
        <v>207</v>
      </c>
      <c r="C34" s="1" t="s">
        <v>30</v>
      </c>
      <c r="D34" s="1" t="s">
        <v>31</v>
      </c>
      <c r="E34" s="34" t="s">
        <v>21</v>
      </c>
      <c r="F34" s="1" t="s">
        <v>11</v>
      </c>
      <c r="R34" s="5">
        <v>-1</v>
      </c>
      <c r="S34" s="5">
        <v>-1</v>
      </c>
      <c r="T34" s="5">
        <v>-1</v>
      </c>
      <c r="AK34" s="5">
        <v>15</v>
      </c>
    </row>
    <row r="35" spans="1:41" x14ac:dyDescent="0.25">
      <c r="A35" s="1" t="s">
        <v>114</v>
      </c>
      <c r="B35" s="1" t="s">
        <v>207</v>
      </c>
      <c r="C35" s="1" t="s">
        <v>8</v>
      </c>
      <c r="D35" s="1" t="s">
        <v>217</v>
      </c>
      <c r="E35" s="34" t="s">
        <v>16</v>
      </c>
      <c r="F35" s="1" t="s">
        <v>10</v>
      </c>
      <c r="M35" s="5">
        <v>0.13200000000000001</v>
      </c>
      <c r="V35" s="5">
        <v>0.27300000000000002</v>
      </c>
      <c r="W35" s="5">
        <v>0.19900000000000001</v>
      </c>
      <c r="X35" s="5">
        <v>9.0999999999999998E-2</v>
      </c>
      <c r="Y35" s="5">
        <v>0.46200000000000002</v>
      </c>
      <c r="AE35" s="5">
        <v>7.9000000000000001E-2</v>
      </c>
      <c r="AG35" s="5">
        <v>6.8000000000000005E-2</v>
      </c>
      <c r="AK35" s="5">
        <v>16</v>
      </c>
      <c r="AM35" s="16">
        <f>+AO35/$AO$3</f>
        <v>9.7849039492367592E-5</v>
      </c>
      <c r="AN35" s="17">
        <f>IF(AK35=1,AM35,AM35+AN33)</f>
        <v>0.99979627289706929</v>
      </c>
      <c r="AO35" s="5">
        <f>SUM(G35:AJ35)</f>
        <v>1.304</v>
      </c>
    </row>
    <row r="36" spans="1:41" x14ac:dyDescent="0.25">
      <c r="A36" s="1" t="s">
        <v>114</v>
      </c>
      <c r="B36" s="1" t="s">
        <v>207</v>
      </c>
      <c r="C36" s="1" t="s">
        <v>8</v>
      </c>
      <c r="D36" s="1" t="s">
        <v>217</v>
      </c>
      <c r="E36" s="34" t="s">
        <v>16</v>
      </c>
      <c r="F36" s="1" t="s">
        <v>11</v>
      </c>
      <c r="M36" s="5">
        <v>-1</v>
      </c>
      <c r="V36" s="5" t="s">
        <v>24</v>
      </c>
      <c r="W36" s="5" t="s">
        <v>24</v>
      </c>
      <c r="X36" s="5" t="s">
        <v>24</v>
      </c>
      <c r="Y36" s="5" t="s">
        <v>24</v>
      </c>
      <c r="AE36" s="5">
        <v>-1</v>
      </c>
      <c r="AG36" s="5">
        <v>-1</v>
      </c>
      <c r="AK36" s="5">
        <v>16</v>
      </c>
    </row>
    <row r="37" spans="1:41" x14ac:dyDescent="0.25">
      <c r="A37" s="1" t="s">
        <v>114</v>
      </c>
      <c r="B37" s="1" t="s">
        <v>207</v>
      </c>
      <c r="C37" s="1" t="s">
        <v>8</v>
      </c>
      <c r="D37" s="1" t="s">
        <v>38</v>
      </c>
      <c r="E37" s="34" t="s">
        <v>49</v>
      </c>
      <c r="F37" s="1" t="s">
        <v>10</v>
      </c>
      <c r="K37" s="5">
        <v>2.1999999999999999E-2</v>
      </c>
      <c r="L37" s="5">
        <v>0.26</v>
      </c>
      <c r="M37" s="5">
        <v>0.33500000000000002</v>
      </c>
      <c r="Q37" s="5">
        <v>0.47299999999999998</v>
      </c>
      <c r="T37" s="5">
        <v>0.109</v>
      </c>
      <c r="U37" s="5">
        <v>2.5999999999999999E-2</v>
      </c>
      <c r="X37" s="5">
        <v>4.0000000000000001E-3</v>
      </c>
      <c r="AK37" s="5">
        <v>17</v>
      </c>
      <c r="AM37" s="16">
        <f>+AO37/$AO$3</f>
        <v>9.222121896941699E-5</v>
      </c>
      <c r="AN37" s="17">
        <f>IF(AK37=1,AM37,AM37+AN35)</f>
        <v>0.99988849411603875</v>
      </c>
      <c r="AO37" s="5">
        <f>SUM(G37:AJ37)</f>
        <v>1.2289999999999999</v>
      </c>
    </row>
    <row r="38" spans="1:41" x14ac:dyDescent="0.25">
      <c r="A38" s="1" t="s">
        <v>114</v>
      </c>
      <c r="B38" s="1" t="s">
        <v>207</v>
      </c>
      <c r="C38" s="1" t="s">
        <v>8</v>
      </c>
      <c r="D38" s="1" t="s">
        <v>38</v>
      </c>
      <c r="E38" s="34" t="s">
        <v>49</v>
      </c>
      <c r="F38" s="1" t="s">
        <v>11</v>
      </c>
      <c r="K38" s="5" t="s">
        <v>15</v>
      </c>
      <c r="L38" s="5" t="s">
        <v>15</v>
      </c>
      <c r="M38" s="5" t="s">
        <v>15</v>
      </c>
      <c r="Q38" s="5" t="s">
        <v>15</v>
      </c>
      <c r="T38" s="5" t="s">
        <v>15</v>
      </c>
      <c r="U38" s="5" t="s">
        <v>15</v>
      </c>
      <c r="V38" s="5" t="s">
        <v>15</v>
      </c>
      <c r="X38" s="5" t="s">
        <v>18</v>
      </c>
      <c r="Y38" s="5" t="s">
        <v>15</v>
      </c>
      <c r="AK38" s="5">
        <v>17</v>
      </c>
    </row>
    <row r="39" spans="1:41" x14ac:dyDescent="0.25">
      <c r="A39" s="1" t="s">
        <v>114</v>
      </c>
      <c r="B39" s="1" t="s">
        <v>207</v>
      </c>
      <c r="C39" s="1" t="s">
        <v>8</v>
      </c>
      <c r="D39" s="1" t="s">
        <v>38</v>
      </c>
      <c r="E39" s="34" t="s">
        <v>26</v>
      </c>
      <c r="F39" s="1" t="s">
        <v>10</v>
      </c>
      <c r="K39" s="5">
        <v>6.4000000000000001E-2</v>
      </c>
      <c r="O39" s="5">
        <v>3.7999999999999999E-2</v>
      </c>
      <c r="P39" s="5">
        <v>0.14699999999999999</v>
      </c>
      <c r="R39" s="5">
        <v>0.159</v>
      </c>
      <c r="S39" s="5">
        <v>2.3E-2</v>
      </c>
      <c r="X39" s="5">
        <v>0.08</v>
      </c>
      <c r="AK39" s="5">
        <v>18</v>
      </c>
      <c r="AM39" s="16">
        <f>+AO39/$AO$3</f>
        <v>3.8344217163036689E-5</v>
      </c>
      <c r="AN39" s="17">
        <f>IF(AK39=1,AM39,AM39+AN37)</f>
        <v>0.99992683833320184</v>
      </c>
      <c r="AO39" s="5">
        <f>SUM(G39:AJ39)</f>
        <v>0.51100000000000001</v>
      </c>
    </row>
    <row r="40" spans="1:41" x14ac:dyDescent="0.25">
      <c r="A40" s="1" t="s">
        <v>114</v>
      </c>
      <c r="B40" s="1" t="s">
        <v>207</v>
      </c>
      <c r="C40" s="1" t="s">
        <v>8</v>
      </c>
      <c r="D40" s="1" t="s">
        <v>38</v>
      </c>
      <c r="E40" s="34" t="s">
        <v>26</v>
      </c>
      <c r="F40" s="1" t="s">
        <v>11</v>
      </c>
      <c r="K40" s="5" t="s">
        <v>15</v>
      </c>
      <c r="O40" s="5" t="s">
        <v>15</v>
      </c>
      <c r="P40" s="5" t="s">
        <v>15</v>
      </c>
      <c r="R40" s="5" t="s">
        <v>15</v>
      </c>
      <c r="S40" s="5" t="s">
        <v>15</v>
      </c>
      <c r="X40" s="5" t="s">
        <v>18</v>
      </c>
      <c r="AK40" s="5">
        <v>18</v>
      </c>
    </row>
    <row r="41" spans="1:41" x14ac:dyDescent="0.25">
      <c r="A41" s="1" t="s">
        <v>114</v>
      </c>
      <c r="B41" s="1" t="s">
        <v>207</v>
      </c>
      <c r="C41" s="1" t="s">
        <v>8</v>
      </c>
      <c r="D41" s="1" t="s">
        <v>217</v>
      </c>
      <c r="E41" s="34" t="s">
        <v>33</v>
      </c>
      <c r="F41" s="1" t="s">
        <v>10</v>
      </c>
      <c r="L41" s="5">
        <v>2.5999999999999999E-2</v>
      </c>
      <c r="AF41" s="5">
        <v>0.34300000000000003</v>
      </c>
      <c r="AI41" s="5">
        <v>9.2999999999999999E-2</v>
      </c>
      <c r="AK41" s="5">
        <v>19</v>
      </c>
      <c r="AM41" s="16">
        <f>+AO41/$AO$3</f>
        <v>3.4667374421375637E-5</v>
      </c>
      <c r="AN41" s="17">
        <f>IF(AK41=1,AM41,AM41+AN39)</f>
        <v>0.99996150570762321</v>
      </c>
      <c r="AO41" s="5">
        <f>SUM(G41:AJ41)</f>
        <v>0.46200000000000008</v>
      </c>
    </row>
    <row r="42" spans="1:41" x14ac:dyDescent="0.25">
      <c r="A42" s="1" t="s">
        <v>114</v>
      </c>
      <c r="B42" s="1" t="s">
        <v>207</v>
      </c>
      <c r="C42" s="1" t="s">
        <v>8</v>
      </c>
      <c r="D42" s="1" t="s">
        <v>217</v>
      </c>
      <c r="E42" s="34" t="s">
        <v>33</v>
      </c>
      <c r="F42" s="1" t="s">
        <v>11</v>
      </c>
      <c r="L42" s="5">
        <v>-1</v>
      </c>
      <c r="AF42" s="5">
        <v>-1</v>
      </c>
      <c r="AI42" s="5">
        <v>-1</v>
      </c>
      <c r="AK42" s="5">
        <v>19</v>
      </c>
    </row>
    <row r="43" spans="1:41" x14ac:dyDescent="0.25">
      <c r="A43" s="1" t="s">
        <v>114</v>
      </c>
      <c r="B43" s="1" t="s">
        <v>207</v>
      </c>
      <c r="C43" s="1" t="s">
        <v>8</v>
      </c>
      <c r="D43" s="1" t="s">
        <v>38</v>
      </c>
      <c r="E43" s="34" t="s">
        <v>44</v>
      </c>
      <c r="F43" s="1" t="s">
        <v>10</v>
      </c>
      <c r="R43" s="5">
        <v>0.32600000000000001</v>
      </c>
      <c r="AK43" s="5">
        <v>20</v>
      </c>
      <c r="AM43" s="16">
        <f>+AO43/$AO$3</f>
        <v>2.4462259873091898E-5</v>
      </c>
      <c r="AN43" s="17">
        <f>IF(AK43=1,AM43,AM43+AN41)</f>
        <v>0.99998596796749628</v>
      </c>
      <c r="AO43" s="5">
        <f>SUM(G43:AJ43)</f>
        <v>0.32600000000000001</v>
      </c>
    </row>
    <row r="44" spans="1:41" x14ac:dyDescent="0.25">
      <c r="A44" s="1" t="s">
        <v>114</v>
      </c>
      <c r="B44" s="1" t="s">
        <v>207</v>
      </c>
      <c r="C44" s="1" t="s">
        <v>8</v>
      </c>
      <c r="D44" s="1" t="s">
        <v>38</v>
      </c>
      <c r="E44" s="34" t="s">
        <v>44</v>
      </c>
      <c r="F44" s="1" t="s">
        <v>11</v>
      </c>
      <c r="R44" s="5" t="s">
        <v>15</v>
      </c>
      <c r="AK44" s="5">
        <v>20</v>
      </c>
    </row>
    <row r="45" spans="1:41" x14ac:dyDescent="0.25">
      <c r="A45" s="1" t="s">
        <v>114</v>
      </c>
      <c r="B45" s="1" t="s">
        <v>207</v>
      </c>
      <c r="C45" s="1" t="s">
        <v>8</v>
      </c>
      <c r="D45" s="1" t="s">
        <v>217</v>
      </c>
      <c r="E45" s="34" t="s">
        <v>32</v>
      </c>
      <c r="F45" s="1" t="s">
        <v>10</v>
      </c>
      <c r="J45" s="5">
        <v>0.17799999999999999</v>
      </c>
      <c r="AK45" s="5">
        <v>21</v>
      </c>
      <c r="AM45" s="16">
        <f>+AO45/$AO$3</f>
        <v>1.3356694041136066E-5</v>
      </c>
      <c r="AN45" s="17">
        <f>IF(AK45=1,AM45,AM45+AN43)</f>
        <v>0.9999993246615374</v>
      </c>
      <c r="AO45" s="5">
        <f>SUM(G45:AJ45)</f>
        <v>0.17799999999999999</v>
      </c>
    </row>
    <row r="46" spans="1:41" x14ac:dyDescent="0.25">
      <c r="A46" s="1" t="s">
        <v>114</v>
      </c>
      <c r="B46" s="1" t="s">
        <v>207</v>
      </c>
      <c r="C46" s="1" t="s">
        <v>8</v>
      </c>
      <c r="D46" s="1" t="s">
        <v>217</v>
      </c>
      <c r="E46" s="34" t="s">
        <v>32</v>
      </c>
      <c r="F46" s="1" t="s">
        <v>11</v>
      </c>
      <c r="J46" s="5">
        <v>-1</v>
      </c>
      <c r="AK46" s="5">
        <v>21</v>
      </c>
    </row>
    <row r="47" spans="1:41" x14ac:dyDescent="0.25">
      <c r="A47" s="1" t="s">
        <v>114</v>
      </c>
      <c r="B47" s="1" t="s">
        <v>207</v>
      </c>
      <c r="C47" s="1" t="s">
        <v>8</v>
      </c>
      <c r="D47" s="1" t="s">
        <v>222</v>
      </c>
      <c r="E47" s="34" t="s">
        <v>21</v>
      </c>
      <c r="F47" s="1" t="s">
        <v>10</v>
      </c>
      <c r="AH47" s="5">
        <v>8.9999999999999993E-3</v>
      </c>
      <c r="AK47" s="5">
        <v>22</v>
      </c>
      <c r="AM47" s="16">
        <f>+AO47/$AO$3</f>
        <v>6.7533846275407075E-7</v>
      </c>
      <c r="AN47" s="17">
        <f>IF(AK47=1,AM47,AM47+AN45)</f>
        <v>1.0000000000000002</v>
      </c>
      <c r="AO47" s="5">
        <f>SUM(G47:AJ47)</f>
        <v>8.9999999999999993E-3</v>
      </c>
    </row>
    <row r="48" spans="1:41" x14ac:dyDescent="0.25">
      <c r="A48" s="1" t="s">
        <v>114</v>
      </c>
      <c r="B48" s="1" t="s">
        <v>207</v>
      </c>
      <c r="C48" s="1" t="s">
        <v>8</v>
      </c>
      <c r="D48" s="1" t="s">
        <v>222</v>
      </c>
      <c r="E48" s="34" t="s">
        <v>21</v>
      </c>
      <c r="F48" s="1" t="s">
        <v>11</v>
      </c>
      <c r="AH48" s="5" t="s">
        <v>15</v>
      </c>
      <c r="AJ48" s="5" t="s">
        <v>15</v>
      </c>
      <c r="AK48" s="5">
        <v>22</v>
      </c>
    </row>
  </sheetData>
  <mergeCells count="3">
    <mergeCell ref="A1:D1"/>
    <mergeCell ref="E2:F2"/>
    <mergeCell ref="B3:C3"/>
  </mergeCells>
  <conditionalFormatting sqref="AM8">
    <cfRule type="colorScale" priority="81">
      <colorScale>
        <cfvo type="min"/>
        <cfvo type="percentile" val="50"/>
        <cfvo type="max"/>
        <color rgb="FFF8696B"/>
        <color rgb="FFFFEB84"/>
        <color rgb="FF63BE7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O2">
    <cfRule type="cellIs" dxfId="925" priority="68" operator="equal">
      <formula>"Check functions"</formula>
    </cfRule>
  </conditionalFormatting>
  <conditionalFormatting sqref="G6:AJ17">
    <cfRule type="cellIs" dxfId="924" priority="60" operator="equal">
      <formula>-1</formula>
    </cfRule>
    <cfRule type="cellIs" dxfId="923" priority="61" operator="equal">
      <formula>"a"</formula>
    </cfRule>
    <cfRule type="cellIs" dxfId="922" priority="62" operator="equal">
      <formula>"b"</formula>
    </cfRule>
    <cfRule type="cellIs" dxfId="921" priority="63" operator="equal">
      <formula>"c"</formula>
    </cfRule>
    <cfRule type="cellIs" dxfId="920" priority="64" operator="equal">
      <formula>"bc"</formula>
    </cfRule>
    <cfRule type="cellIs" dxfId="919" priority="65" operator="equal">
      <formula>"ab"</formula>
    </cfRule>
    <cfRule type="cellIs" dxfId="918" priority="66" operator="equal">
      <formula>"ac"</formula>
    </cfRule>
    <cfRule type="cellIs" dxfId="917" priority="67" operator="equal">
      <formula>"abc"</formula>
    </cfRule>
  </conditionalFormatting>
  <conditionalFormatting sqref="AN8 AN6 AN10 AN12 AN14 AN16 AN18 AN20">
    <cfRule type="colorScale" priority="1551">
      <colorScale>
        <cfvo type="min"/>
        <cfvo type="percentile" val="50"/>
        <cfvo type="num" val="0.97499999999999998"/>
        <color rgb="FF63BE7B"/>
        <color rgb="FFFCFCFF"/>
        <color rgb="FFF8696B"/>
      </colorScale>
    </cfRule>
  </conditionalFormatting>
  <conditionalFormatting sqref="AM12 AM10 AM14 AM16 AM18 AM20">
    <cfRule type="colorScale" priority="1559">
      <colorScale>
        <cfvo type="min"/>
        <cfvo type="percentile" val="50"/>
        <cfvo type="max"/>
        <color rgb="FFF8696B"/>
        <color rgb="FFFFEB84"/>
        <color rgb="FF63BE7B"/>
      </colorScale>
    </cfRule>
  </conditionalFormatting>
  <conditionalFormatting sqref="AN12 AN10 AN14 AN16 AN18 AN20">
    <cfRule type="colorScale" priority="1565">
      <colorScale>
        <cfvo type="min"/>
        <cfvo type="percentile" val="50"/>
        <cfvo type="num" val="0.97499999999999998"/>
        <color rgb="FF63BE7B"/>
        <color rgb="FFFCFCFF"/>
        <color rgb="FFF8696B"/>
      </colorScale>
    </cfRule>
  </conditionalFormatting>
  <conditionalFormatting sqref="AN5:AN48">
    <cfRule type="colorScale" priority="1571">
      <colorScale>
        <cfvo type="min"/>
        <cfvo type="percentile" val="50"/>
        <cfvo type="num" val="0.97499999999999998"/>
        <color rgb="FF63BE7B"/>
        <color rgb="FFFCFCFF"/>
        <color rgb="FFF8696B"/>
      </colorScale>
    </cfRule>
  </conditionalFormatting>
  <conditionalFormatting sqref="AM5:AM48">
    <cfRule type="colorScale" priority="1580">
      <colorScale>
        <cfvo type="min"/>
        <cfvo type="percentile" val="50"/>
        <cfvo type="max"/>
        <color rgb="FFF8696B"/>
        <color rgb="FFFFEB84"/>
        <color rgb="FF63BE7B"/>
      </colorScale>
    </cfRule>
  </conditionalFormatting>
  <conditionalFormatting sqref="G18:AJ46">
    <cfRule type="cellIs" dxfId="916" priority="12" operator="equal">
      <formula>-1</formula>
    </cfRule>
    <cfRule type="cellIs" dxfId="915" priority="13" operator="equal">
      <formula>"a"</formula>
    </cfRule>
    <cfRule type="cellIs" dxfId="914" priority="14" operator="equal">
      <formula>"b"</formula>
    </cfRule>
    <cfRule type="cellIs" dxfId="913" priority="15" operator="equal">
      <formula>"c"</formula>
    </cfRule>
    <cfRule type="cellIs" dxfId="912" priority="16" operator="equal">
      <formula>"bc"</formula>
    </cfRule>
    <cfRule type="cellIs" dxfId="911" priority="17" operator="equal">
      <formula>"ab"</formula>
    </cfRule>
    <cfRule type="cellIs" dxfId="910" priority="18" operator="equal">
      <formula>"ac"</formula>
    </cfRule>
    <cfRule type="cellIs" dxfId="909" priority="19" operator="equal">
      <formula>"abc"</formula>
    </cfRule>
  </conditionalFormatting>
  <conditionalFormatting sqref="G48:AJ48">
    <cfRule type="cellIs" dxfId="908" priority="2" operator="equal">
      <formula>-1</formula>
    </cfRule>
    <cfRule type="cellIs" dxfId="907" priority="3" operator="equal">
      <formula>"a"</formula>
    </cfRule>
    <cfRule type="cellIs" dxfId="906" priority="4" operator="equal">
      <formula>"b"</formula>
    </cfRule>
    <cfRule type="cellIs" dxfId="905" priority="5" operator="equal">
      <formula>"c"</formula>
    </cfRule>
    <cfRule type="cellIs" dxfId="904" priority="6" operator="equal">
      <formula>"bc"</formula>
    </cfRule>
    <cfRule type="cellIs" dxfId="903" priority="7" operator="equal">
      <formula>"ab"</formula>
    </cfRule>
    <cfRule type="cellIs" dxfId="902" priority="8" operator="equal">
      <formula>"ac"</formula>
    </cfRule>
    <cfRule type="cellIs" dxfId="901" priority="9" operator="equal">
      <formula>"abc"</formula>
    </cfRule>
  </conditionalFormatting>
  <conditionalFormatting sqref="E5:E1000">
    <cfRule type="cellIs" dxfId="900" priority="1" operator="equal">
      <formula>"UN"</formula>
    </cfRule>
  </conditionalFormatting>
  <pageMargins left="0.7" right="0.7" top="0.75" bottom="0.75" header="0.3" footer="0.3"/>
  <pageSetup paperSize="9" scale="5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B2025-F506-4306-A3A2-221815159291}">
  <sheetPr>
    <tabColor theme="9"/>
    <pageSetUpPr fitToPage="1"/>
  </sheetPr>
  <dimension ref="A1:AO30"/>
  <sheetViews>
    <sheetView zoomScale="70" zoomScaleNormal="70" zoomScaleSheetLayoutView="90" workbookViewId="0">
      <selection activeCell="AA32" sqref="AA32"/>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7.88671875" style="34" customWidth="1"/>
    <col min="6" max="6" width="6" style="1" bestFit="1" customWidth="1"/>
    <col min="7" max="36" width="6.6640625" style="5" customWidth="1"/>
    <col min="37" max="37" width="4.88671875" style="5" bestFit="1" customWidth="1"/>
    <col min="38" max="38" width="1.6640625" style="1" customWidth="1"/>
    <col min="39" max="39" width="6.6640625" style="14" customWidth="1"/>
    <col min="40" max="40" width="6.6640625" style="1" customWidth="1"/>
    <col min="41" max="41" width="9" style="1" bestFit="1" customWidth="1"/>
    <col min="42" max="16384" width="9.109375" style="1"/>
  </cols>
  <sheetData>
    <row r="1" spans="1:41" x14ac:dyDescent="0.25">
      <c r="A1" s="55" t="str">
        <f>"Table " &amp; VLOOKUP(AO1,header!$B$6:$C$33,1,FALSE) &amp; ". "&amp; VLOOKUP(AO1,header!$B$6:$C$33,2,FALSE)</f>
        <v>Table 25. POR-SE region</v>
      </c>
      <c r="B1" s="55"/>
      <c r="C1" s="55"/>
      <c r="D1" s="55"/>
      <c r="AO1" s="12">
        <v>25</v>
      </c>
    </row>
    <row r="2" spans="1:41" x14ac:dyDescent="0.25">
      <c r="E2" s="54" t="s">
        <v>146</v>
      </c>
      <c r="F2" s="54"/>
      <c r="G2" s="19">
        <f t="shared" ref="G2:AJ2" si="0">SUMIF(G5:G30,"&gt;0")</f>
        <v>0</v>
      </c>
      <c r="H2" s="19">
        <f t="shared" si="0"/>
        <v>0</v>
      </c>
      <c r="I2" s="19">
        <f t="shared" si="0"/>
        <v>0</v>
      </c>
      <c r="J2" s="19">
        <f t="shared" si="0"/>
        <v>3</v>
      </c>
      <c r="K2" s="19">
        <f t="shared" si="0"/>
        <v>19.085999999999999</v>
      </c>
      <c r="L2" s="19">
        <f t="shared" si="0"/>
        <v>1.319</v>
      </c>
      <c r="M2" s="19">
        <f t="shared" si="0"/>
        <v>5.6280000000000001</v>
      </c>
      <c r="N2" s="19">
        <f t="shared" si="0"/>
        <v>0</v>
      </c>
      <c r="O2" s="19">
        <f t="shared" si="0"/>
        <v>0.505</v>
      </c>
      <c r="P2" s="19">
        <f t="shared" si="0"/>
        <v>1.3440000000000001</v>
      </c>
      <c r="Q2" s="19">
        <f t="shared" si="0"/>
        <v>8.5869999999999997</v>
      </c>
      <c r="R2" s="19">
        <f t="shared" si="0"/>
        <v>3.4430000000000001</v>
      </c>
      <c r="S2" s="19">
        <f t="shared" si="0"/>
        <v>0.995</v>
      </c>
      <c r="T2" s="19">
        <f t="shared" si="0"/>
        <v>0</v>
      </c>
      <c r="U2" s="19">
        <f t="shared" si="0"/>
        <v>5.4390000000000001</v>
      </c>
      <c r="V2" s="19">
        <f t="shared" si="0"/>
        <v>29.829000000000001</v>
      </c>
      <c r="W2" s="19">
        <f t="shared" si="0"/>
        <v>36.544999999999995</v>
      </c>
      <c r="X2" s="19">
        <f t="shared" si="0"/>
        <v>6.2229999999999999</v>
      </c>
      <c r="Y2" s="19">
        <f t="shared" si="0"/>
        <v>7.3760000000000003</v>
      </c>
      <c r="Z2" s="19">
        <f t="shared" si="0"/>
        <v>25.505000000000003</v>
      </c>
      <c r="AA2" s="19">
        <f t="shared" si="0"/>
        <v>29.359000000000002</v>
      </c>
      <c r="AB2" s="19">
        <f t="shared" si="0"/>
        <v>38.043000000000006</v>
      </c>
      <c r="AC2" s="19">
        <f t="shared" si="0"/>
        <v>3.49</v>
      </c>
      <c r="AD2" s="19">
        <f t="shared" si="0"/>
        <v>1.2709999999999999</v>
      </c>
      <c r="AE2" s="19">
        <f t="shared" si="0"/>
        <v>0.48000000000000004</v>
      </c>
      <c r="AF2" s="19">
        <f t="shared" si="0"/>
        <v>4.1520000000000001</v>
      </c>
      <c r="AG2" s="19">
        <f t="shared" si="0"/>
        <v>0</v>
      </c>
      <c r="AH2" s="19">
        <f t="shared" si="0"/>
        <v>0</v>
      </c>
      <c r="AI2" s="19">
        <f t="shared" si="0"/>
        <v>0</v>
      </c>
      <c r="AJ2" s="19">
        <f t="shared" si="0"/>
        <v>0.34100000000000003</v>
      </c>
      <c r="AO2" s="12" t="str">
        <f>IF((SUM(G2:AJ2)=AO3),"Ok","Check functions")</f>
        <v>Ok</v>
      </c>
    </row>
    <row r="3" spans="1:41" x14ac:dyDescent="0.25">
      <c r="A3" s="45" t="s">
        <v>243</v>
      </c>
      <c r="B3" s="56">
        <v>0.7</v>
      </c>
      <c r="C3" s="56"/>
      <c r="AO3" s="5">
        <f>SUM(AO5:AO30)</f>
        <v>231.95999999999998</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208</v>
      </c>
      <c r="C5" s="1" t="s">
        <v>8</v>
      </c>
      <c r="D5" s="1" t="s">
        <v>25</v>
      </c>
      <c r="E5" s="34" t="s">
        <v>21</v>
      </c>
      <c r="F5" s="1" t="s">
        <v>10</v>
      </c>
      <c r="J5" s="5">
        <v>3</v>
      </c>
      <c r="K5" s="5">
        <v>13</v>
      </c>
      <c r="U5" s="5">
        <v>5.0179999999999998</v>
      </c>
      <c r="V5" s="5">
        <v>29.206</v>
      </c>
      <c r="W5" s="5">
        <v>24.606000000000002</v>
      </c>
      <c r="X5" s="5">
        <v>6.2229999999999999</v>
      </c>
      <c r="Y5" s="5">
        <v>7.3710000000000004</v>
      </c>
      <c r="Z5" s="5">
        <v>25.254000000000001</v>
      </c>
      <c r="AA5" s="5">
        <v>14.679</v>
      </c>
      <c r="AB5" s="5">
        <v>12.983000000000001</v>
      </c>
      <c r="AC5" s="5">
        <v>3.4830000000000001</v>
      </c>
      <c r="AD5" s="5">
        <v>1.2709999999999999</v>
      </c>
      <c r="AE5" s="5">
        <v>0.41199999999999998</v>
      </c>
      <c r="AK5" s="5">
        <v>1</v>
      </c>
      <c r="AM5" s="16">
        <f>+AO5/$AO$3</f>
        <v>0.63160027590963963</v>
      </c>
      <c r="AN5" s="17">
        <f>IF(AK5=1,AM5,AM5+AN3)</f>
        <v>0.63160027590963963</v>
      </c>
      <c r="AO5" s="5">
        <f>SUM(G5:AJ5)</f>
        <v>146.506</v>
      </c>
    </row>
    <row r="6" spans="1:41" x14ac:dyDescent="0.25">
      <c r="A6" s="1" t="s">
        <v>114</v>
      </c>
      <c r="B6" s="1" t="s">
        <v>208</v>
      </c>
      <c r="C6" s="1" t="s">
        <v>8</v>
      </c>
      <c r="D6" s="1" t="s">
        <v>25</v>
      </c>
      <c r="E6" s="34" t="s">
        <v>21</v>
      </c>
      <c r="F6" s="1" t="s">
        <v>11</v>
      </c>
      <c r="J6" s="5">
        <v>-1</v>
      </c>
      <c r="K6" s="5">
        <v>-1</v>
      </c>
      <c r="U6" s="5">
        <v>-1</v>
      </c>
      <c r="V6" s="5">
        <v>-1</v>
      </c>
      <c r="W6" s="5" t="s">
        <v>15</v>
      </c>
      <c r="X6" s="5" t="s">
        <v>15</v>
      </c>
      <c r="Y6" s="5" t="s">
        <v>15</v>
      </c>
      <c r="Z6" s="5" t="s">
        <v>15</v>
      </c>
      <c r="AA6" s="5" t="s">
        <v>15</v>
      </c>
      <c r="AB6" s="5" t="s">
        <v>15</v>
      </c>
      <c r="AC6" s="5" t="s">
        <v>15</v>
      </c>
      <c r="AD6" s="5" t="s">
        <v>15</v>
      </c>
      <c r="AE6" s="5" t="s">
        <v>15</v>
      </c>
      <c r="AK6" s="1">
        <v>1</v>
      </c>
    </row>
    <row r="7" spans="1:41" x14ac:dyDescent="0.25">
      <c r="A7" s="1" t="s">
        <v>114</v>
      </c>
      <c r="B7" s="1" t="s">
        <v>208</v>
      </c>
      <c r="C7" s="1" t="s">
        <v>8</v>
      </c>
      <c r="D7" s="1" t="s">
        <v>212</v>
      </c>
      <c r="E7" s="34" t="s">
        <v>21</v>
      </c>
      <c r="F7" s="1" t="s">
        <v>10</v>
      </c>
      <c r="K7" s="5">
        <v>2.2570000000000001</v>
      </c>
      <c r="L7" s="5">
        <v>1.298</v>
      </c>
      <c r="M7" s="5">
        <v>1.5369999999999999</v>
      </c>
      <c r="O7" s="5">
        <v>0.505</v>
      </c>
      <c r="P7" s="5">
        <v>1.3440000000000001</v>
      </c>
      <c r="Q7" s="5">
        <v>8.5869999999999997</v>
      </c>
      <c r="R7" s="5">
        <v>3.4430000000000001</v>
      </c>
      <c r="U7" s="5">
        <v>0.42099999999999999</v>
      </c>
      <c r="V7" s="5">
        <v>0.623</v>
      </c>
      <c r="W7" s="5">
        <v>11.446999999999999</v>
      </c>
      <c r="AK7" s="5">
        <v>2</v>
      </c>
      <c r="AM7" s="16">
        <f>+AO7/$AO$3</f>
        <v>0.13563545438868771</v>
      </c>
      <c r="AN7" s="17">
        <f>IF(AK7=1,AM7,AM7+AN5)</f>
        <v>0.76723573029832737</v>
      </c>
      <c r="AO7" s="5">
        <f>SUM(G7:AJ7)</f>
        <v>31.462</v>
      </c>
    </row>
    <row r="8" spans="1:41" x14ac:dyDescent="0.25">
      <c r="A8" s="1" t="s">
        <v>114</v>
      </c>
      <c r="B8" s="1" t="s">
        <v>208</v>
      </c>
      <c r="C8" s="1" t="s">
        <v>8</v>
      </c>
      <c r="D8" s="1" t="s">
        <v>212</v>
      </c>
      <c r="E8" s="34" t="s">
        <v>21</v>
      </c>
      <c r="F8" s="1" t="s">
        <v>11</v>
      </c>
      <c r="K8" s="5">
        <v>-1</v>
      </c>
      <c r="L8" s="5">
        <v>-1</v>
      </c>
      <c r="M8" s="5">
        <v>-1</v>
      </c>
      <c r="O8" s="5">
        <v>-1</v>
      </c>
      <c r="P8" s="5">
        <v>-1</v>
      </c>
      <c r="Q8" s="5">
        <v>-1</v>
      </c>
      <c r="R8" s="5">
        <v>-1</v>
      </c>
      <c r="U8" s="5">
        <v>-1</v>
      </c>
      <c r="V8" s="5">
        <v>-1</v>
      </c>
      <c r="W8" s="5">
        <v>-1</v>
      </c>
      <c r="AK8" s="1">
        <v>2</v>
      </c>
    </row>
    <row r="9" spans="1:41" x14ac:dyDescent="0.25">
      <c r="A9" s="1" t="s">
        <v>114</v>
      </c>
      <c r="B9" s="1" t="s">
        <v>208</v>
      </c>
      <c r="C9" s="1" t="s">
        <v>8</v>
      </c>
      <c r="D9" s="1" t="s">
        <v>68</v>
      </c>
      <c r="E9" s="34" t="s">
        <v>28</v>
      </c>
      <c r="F9" s="1" t="s">
        <v>10</v>
      </c>
      <c r="AB9" s="5">
        <v>25</v>
      </c>
      <c r="AK9" s="5">
        <v>3</v>
      </c>
      <c r="AM9" s="16">
        <f>+AO9/$AO$3</f>
        <v>0.10777720296602863</v>
      </c>
      <c r="AN9" s="17">
        <f>IF(AK9=1,AM9,AM9+AN7)</f>
        <v>0.87501293326435603</v>
      </c>
      <c r="AO9" s="5">
        <f>SUM(G9:AJ9)</f>
        <v>25</v>
      </c>
    </row>
    <row r="10" spans="1:41" x14ac:dyDescent="0.25">
      <c r="A10" s="1" t="s">
        <v>114</v>
      </c>
      <c r="B10" s="1" t="s">
        <v>208</v>
      </c>
      <c r="C10" s="1" t="s">
        <v>8</v>
      </c>
      <c r="D10" s="1" t="s">
        <v>68</v>
      </c>
      <c r="E10" s="34" t="s">
        <v>28</v>
      </c>
      <c r="F10" s="1" t="s">
        <v>11</v>
      </c>
      <c r="AB10" s="5">
        <v>-1</v>
      </c>
      <c r="AK10" s="1">
        <v>3</v>
      </c>
    </row>
    <row r="11" spans="1:41" x14ac:dyDescent="0.25">
      <c r="A11" s="1" t="s">
        <v>114</v>
      </c>
      <c r="B11" s="1" t="s">
        <v>208</v>
      </c>
      <c r="C11" s="1" t="s">
        <v>8</v>
      </c>
      <c r="D11" s="1" t="s">
        <v>219</v>
      </c>
      <c r="E11" s="34" t="s">
        <v>21</v>
      </c>
      <c r="F11" s="1" t="s">
        <v>10</v>
      </c>
      <c r="AA11" s="5">
        <v>13.741</v>
      </c>
      <c r="AF11" s="5">
        <v>4.1520000000000001</v>
      </c>
      <c r="AJ11" s="5">
        <v>0.32600000000000001</v>
      </c>
      <c r="AK11" s="5">
        <v>4</v>
      </c>
      <c r="AM11" s="16">
        <f>+AO11/$AO$3</f>
        <v>7.8543714433523037E-2</v>
      </c>
      <c r="AN11" s="17">
        <f>IF(AK11=1,AM11,AM11+AN9)</f>
        <v>0.95355664769787907</v>
      </c>
      <c r="AO11" s="5">
        <f>SUM(G11:AJ11)</f>
        <v>18.219000000000001</v>
      </c>
    </row>
    <row r="12" spans="1:41" ht="12.6" thickBot="1" x14ac:dyDescent="0.3">
      <c r="A12" s="1" t="s">
        <v>114</v>
      </c>
      <c r="B12" s="1" t="s">
        <v>208</v>
      </c>
      <c r="C12" s="1" t="s">
        <v>8</v>
      </c>
      <c r="D12" s="1" t="s">
        <v>219</v>
      </c>
      <c r="E12" s="34" t="s">
        <v>21</v>
      </c>
      <c r="F12" s="1" t="s">
        <v>11</v>
      </c>
      <c r="AA12" s="5" t="s">
        <v>12</v>
      </c>
      <c r="AD12" s="5" t="s">
        <v>24</v>
      </c>
      <c r="AF12" s="5" t="s">
        <v>13</v>
      </c>
      <c r="AG12" s="5" t="s">
        <v>15</v>
      </c>
      <c r="AJ12" s="5">
        <v>-1</v>
      </c>
      <c r="AK12" s="31">
        <v>4</v>
      </c>
    </row>
    <row r="13" spans="1:41" x14ac:dyDescent="0.25">
      <c r="A13" s="1" t="s">
        <v>114</v>
      </c>
      <c r="B13" s="1" t="s">
        <v>208</v>
      </c>
      <c r="C13" s="1" t="s">
        <v>30</v>
      </c>
      <c r="D13" s="1" t="s">
        <v>79</v>
      </c>
      <c r="E13" s="34" t="s">
        <v>32</v>
      </c>
      <c r="F13" s="1" t="s">
        <v>10</v>
      </c>
      <c r="K13" s="5">
        <v>3.8290000000000002</v>
      </c>
      <c r="L13" s="5">
        <v>2.1000000000000001E-2</v>
      </c>
      <c r="M13" s="5">
        <v>4.0910000000000002</v>
      </c>
      <c r="AK13" s="5">
        <v>5</v>
      </c>
      <c r="AM13" s="16">
        <f>+AO13/$AO$3</f>
        <v>3.4234350750129337E-2</v>
      </c>
      <c r="AN13" s="17">
        <f>IF(AK13=1,AM13,AM13+AN11)</f>
        <v>0.98779099844800844</v>
      </c>
      <c r="AO13" s="5">
        <f>SUM(G13:AJ13)</f>
        <v>7.9410000000000007</v>
      </c>
    </row>
    <row r="14" spans="1:41" x14ac:dyDescent="0.25">
      <c r="A14" s="1" t="s">
        <v>114</v>
      </c>
      <c r="B14" s="1" t="s">
        <v>208</v>
      </c>
      <c r="C14" s="1" t="s">
        <v>30</v>
      </c>
      <c r="D14" s="1" t="s">
        <v>79</v>
      </c>
      <c r="E14" s="34" t="s">
        <v>32</v>
      </c>
      <c r="F14" s="1" t="s">
        <v>11</v>
      </c>
      <c r="K14" s="5">
        <v>-1</v>
      </c>
      <c r="L14" s="5">
        <v>-1</v>
      </c>
      <c r="M14" s="5">
        <v>-1</v>
      </c>
      <c r="AK14" s="1">
        <v>5</v>
      </c>
    </row>
    <row r="15" spans="1:41" x14ac:dyDescent="0.25">
      <c r="A15" s="1" t="s">
        <v>114</v>
      </c>
      <c r="B15" s="1" t="s">
        <v>208</v>
      </c>
      <c r="C15" s="1" t="s">
        <v>19</v>
      </c>
      <c r="D15" s="1" t="s">
        <v>20</v>
      </c>
      <c r="E15" s="34" t="s">
        <v>21</v>
      </c>
      <c r="F15" s="1" t="s">
        <v>10</v>
      </c>
      <c r="Y15" s="5">
        <v>5.0000000000000001E-3</v>
      </c>
      <c r="Z15" s="5">
        <v>0.251</v>
      </c>
      <c r="AA15" s="5">
        <v>0.93899999999999995</v>
      </c>
      <c r="AB15" s="5">
        <v>0.06</v>
      </c>
      <c r="AC15" s="5">
        <v>7.0000000000000001E-3</v>
      </c>
      <c r="AE15" s="5">
        <v>0.02</v>
      </c>
      <c r="AJ15" s="5">
        <v>1.4999999999999999E-2</v>
      </c>
      <c r="AK15" s="5">
        <v>6</v>
      </c>
      <c r="AM15" s="16">
        <f>+AO15/$AO$3</f>
        <v>5.5914812898775644E-3</v>
      </c>
      <c r="AN15" s="17">
        <f>IF(AK15=1,AM15,AM15+AN13)</f>
        <v>0.99338247973788596</v>
      </c>
      <c r="AO15" s="5">
        <f>SUM(G15:AJ15)</f>
        <v>1.2969999999999997</v>
      </c>
    </row>
    <row r="16" spans="1:41" x14ac:dyDescent="0.25">
      <c r="A16" s="1" t="s">
        <v>114</v>
      </c>
      <c r="B16" s="1" t="s">
        <v>208</v>
      </c>
      <c r="C16" s="1" t="s">
        <v>19</v>
      </c>
      <c r="D16" s="1" t="s">
        <v>20</v>
      </c>
      <c r="E16" s="34" t="s">
        <v>21</v>
      </c>
      <c r="F16" s="1" t="s">
        <v>11</v>
      </c>
      <c r="Y16" s="5">
        <v>-1</v>
      </c>
      <c r="Z16" s="5" t="s">
        <v>15</v>
      </c>
      <c r="AA16" s="5" t="s">
        <v>15</v>
      </c>
      <c r="AB16" s="5">
        <v>-1</v>
      </c>
      <c r="AC16" s="5">
        <v>-1</v>
      </c>
      <c r="AE16" s="5">
        <v>-1</v>
      </c>
      <c r="AJ16" s="5">
        <v>-1</v>
      </c>
      <c r="AK16" s="1">
        <v>6</v>
      </c>
    </row>
    <row r="17" spans="1:41" x14ac:dyDescent="0.25">
      <c r="A17" s="1" t="s">
        <v>114</v>
      </c>
      <c r="B17" s="1" t="s">
        <v>208</v>
      </c>
      <c r="C17" s="1" t="s">
        <v>8</v>
      </c>
      <c r="D17" s="1" t="s">
        <v>215</v>
      </c>
      <c r="E17" s="34" t="s">
        <v>21</v>
      </c>
      <c r="F17" s="1" t="s">
        <v>10</v>
      </c>
      <c r="S17" s="5">
        <v>0.995</v>
      </c>
      <c r="AK17" s="5">
        <v>7</v>
      </c>
      <c r="AM17" s="16">
        <f>+AO17/$AO$3</f>
        <v>4.2895326780479394E-3</v>
      </c>
      <c r="AN17" s="17">
        <f>IF(AK17=1,AM17,AM17+AN15)</f>
        <v>0.99767201241593395</v>
      </c>
      <c r="AO17" s="5">
        <f>SUM(G17:AJ17)</f>
        <v>0.995</v>
      </c>
    </row>
    <row r="18" spans="1:41" x14ac:dyDescent="0.25">
      <c r="A18" s="1" t="s">
        <v>114</v>
      </c>
      <c r="B18" s="1" t="s">
        <v>208</v>
      </c>
      <c r="C18" s="1" t="s">
        <v>8</v>
      </c>
      <c r="D18" s="1" t="s">
        <v>215</v>
      </c>
      <c r="E18" s="34" t="s">
        <v>21</v>
      </c>
      <c r="F18" s="1" t="s">
        <v>11</v>
      </c>
      <c r="Q18" s="5" t="s">
        <v>15</v>
      </c>
      <c r="S18" s="5" t="s">
        <v>15</v>
      </c>
      <c r="AG18" s="5" t="s">
        <v>24</v>
      </c>
      <c r="AK18" s="1">
        <v>7</v>
      </c>
    </row>
    <row r="19" spans="1:41" x14ac:dyDescent="0.25">
      <c r="A19" s="1" t="s">
        <v>114</v>
      </c>
      <c r="B19" s="1" t="s">
        <v>208</v>
      </c>
      <c r="C19" s="1" t="s">
        <v>8</v>
      </c>
      <c r="D19" s="1" t="s">
        <v>72</v>
      </c>
      <c r="E19" s="34" t="s">
        <v>33</v>
      </c>
      <c r="F19" s="1" t="s">
        <v>10</v>
      </c>
      <c r="W19" s="5">
        <v>0.49199999999999999</v>
      </c>
      <c r="AK19" s="5">
        <v>8</v>
      </c>
      <c r="AM19" s="16">
        <f>+AO19/$AO$3</f>
        <v>2.1210553543714434E-3</v>
      </c>
      <c r="AN19" s="17">
        <f>IF(AK19=1,AM19,AM19+AN17)</f>
        <v>0.99979306777030541</v>
      </c>
      <c r="AO19" s="5">
        <f>SUM(G19:AJ19)</f>
        <v>0.49199999999999999</v>
      </c>
    </row>
    <row r="20" spans="1:41" x14ac:dyDescent="0.25">
      <c r="A20" s="1" t="s">
        <v>114</v>
      </c>
      <c r="B20" s="1" t="s">
        <v>208</v>
      </c>
      <c r="C20" s="1" t="s">
        <v>8</v>
      </c>
      <c r="D20" s="1" t="s">
        <v>72</v>
      </c>
      <c r="E20" s="34" t="s">
        <v>33</v>
      </c>
      <c r="F20" s="1" t="s">
        <v>11</v>
      </c>
      <c r="W20" s="5" t="s">
        <v>15</v>
      </c>
      <c r="AK20" s="1">
        <v>8</v>
      </c>
    </row>
    <row r="21" spans="1:41" x14ac:dyDescent="0.25">
      <c r="A21" s="1" t="s">
        <v>114</v>
      </c>
      <c r="B21" s="1" t="s">
        <v>208</v>
      </c>
      <c r="C21" s="1" t="s">
        <v>8</v>
      </c>
      <c r="D21" s="1" t="s">
        <v>212</v>
      </c>
      <c r="E21" s="34" t="s">
        <v>28</v>
      </c>
      <c r="F21" s="1" t="s">
        <v>10</v>
      </c>
      <c r="AE21" s="5">
        <v>0.02</v>
      </c>
      <c r="AK21" s="5">
        <v>9</v>
      </c>
      <c r="AM21" s="16">
        <f>+AO21/$AO$3</f>
        <v>8.6221762372822912E-5</v>
      </c>
      <c r="AN21" s="17">
        <f>IF(AK21=1,AM21,AM21+AN19)</f>
        <v>0.99987928953267824</v>
      </c>
      <c r="AO21" s="5">
        <f>SUM(G21:AJ21)</f>
        <v>0.02</v>
      </c>
    </row>
    <row r="22" spans="1:41" x14ac:dyDescent="0.25">
      <c r="A22" s="1" t="s">
        <v>114</v>
      </c>
      <c r="B22" s="1" t="s">
        <v>208</v>
      </c>
      <c r="C22" s="1" t="s">
        <v>8</v>
      </c>
      <c r="D22" s="1" t="s">
        <v>212</v>
      </c>
      <c r="E22" s="34" t="s">
        <v>28</v>
      </c>
      <c r="F22" s="1" t="s">
        <v>11</v>
      </c>
      <c r="AE22" s="5">
        <v>-1</v>
      </c>
      <c r="AK22" s="1">
        <v>9</v>
      </c>
    </row>
    <row r="23" spans="1:41" x14ac:dyDescent="0.25">
      <c r="A23" s="1" t="s">
        <v>114</v>
      </c>
      <c r="B23" s="1" t="s">
        <v>208</v>
      </c>
      <c r="C23" s="1" t="s">
        <v>8</v>
      </c>
      <c r="D23" s="1" t="s">
        <v>58</v>
      </c>
      <c r="E23" s="34" t="s">
        <v>28</v>
      </c>
      <c r="F23" s="1" t="s">
        <v>10</v>
      </c>
      <c r="AE23" s="5">
        <v>1.2E-2</v>
      </c>
      <c r="AK23" s="5">
        <v>10</v>
      </c>
      <c r="AM23" s="16">
        <f>+AO23/$AO$3</f>
        <v>5.1733057423693744E-5</v>
      </c>
      <c r="AN23" s="17">
        <f>IF(AK23=1,AM23,AM23+AN21)</f>
        <v>0.99993102259010191</v>
      </c>
      <c r="AO23" s="5">
        <f>SUM(G23:AJ23)</f>
        <v>1.2E-2</v>
      </c>
    </row>
    <row r="24" spans="1:41" x14ac:dyDescent="0.25">
      <c r="A24" s="1" t="s">
        <v>114</v>
      </c>
      <c r="B24" s="1" t="s">
        <v>208</v>
      </c>
      <c r="C24" s="1" t="s">
        <v>8</v>
      </c>
      <c r="D24" s="1" t="s">
        <v>58</v>
      </c>
      <c r="E24" s="34" t="s">
        <v>28</v>
      </c>
      <c r="F24" s="1" t="s">
        <v>11</v>
      </c>
      <c r="AE24" s="5">
        <v>-1</v>
      </c>
      <c r="AK24" s="5">
        <v>10</v>
      </c>
    </row>
    <row r="25" spans="1:41" x14ac:dyDescent="0.25">
      <c r="A25" s="1" t="s">
        <v>114</v>
      </c>
      <c r="B25" s="1" t="s">
        <v>208</v>
      </c>
      <c r="C25" s="1" t="s">
        <v>8</v>
      </c>
      <c r="D25" s="1" t="s">
        <v>50</v>
      </c>
      <c r="E25" s="34" t="s">
        <v>28</v>
      </c>
      <c r="F25" s="1" t="s">
        <v>10</v>
      </c>
      <c r="AE25" s="5">
        <v>7.0000000000000001E-3</v>
      </c>
      <c r="AK25" s="5">
        <v>11</v>
      </c>
      <c r="AM25" s="16">
        <f>+AO25/$AO$3</f>
        <v>3.017761683048802E-5</v>
      </c>
      <c r="AN25" s="17">
        <f>IF(AK25=1,AM25,AM25+AN23)</f>
        <v>0.99996120020693235</v>
      </c>
      <c r="AO25" s="5">
        <f>SUM(G25:AJ25)</f>
        <v>7.0000000000000001E-3</v>
      </c>
    </row>
    <row r="26" spans="1:41" x14ac:dyDescent="0.25">
      <c r="A26" s="1" t="s">
        <v>114</v>
      </c>
      <c r="B26" s="1" t="s">
        <v>208</v>
      </c>
      <c r="C26" s="1" t="s">
        <v>8</v>
      </c>
      <c r="D26" s="1" t="s">
        <v>50</v>
      </c>
      <c r="E26" s="34" t="s">
        <v>28</v>
      </c>
      <c r="F26" s="1" t="s">
        <v>11</v>
      </c>
      <c r="AE26" s="5">
        <v>-1</v>
      </c>
      <c r="AK26" s="5">
        <v>11</v>
      </c>
    </row>
    <row r="27" spans="1:41" x14ac:dyDescent="0.25">
      <c r="A27" s="1" t="s">
        <v>114</v>
      </c>
      <c r="B27" s="1" t="s">
        <v>208</v>
      </c>
      <c r="C27" s="1" t="s">
        <v>8</v>
      </c>
      <c r="D27" s="1" t="s">
        <v>161</v>
      </c>
      <c r="E27" s="34" t="s">
        <v>28</v>
      </c>
      <c r="F27" s="1" t="s">
        <v>10</v>
      </c>
      <c r="AE27" s="5">
        <v>5.0000000000000001E-3</v>
      </c>
      <c r="AK27" s="5">
        <v>12</v>
      </c>
      <c r="AM27" s="16">
        <f>+AO27/$AO$3</f>
        <v>2.1555440593205728E-5</v>
      </c>
      <c r="AN27" s="17">
        <f>IF(AK27=1,AM27,AM27+AN25)</f>
        <v>0.99998275564752559</v>
      </c>
      <c r="AO27" s="5">
        <f>SUM(G27:AJ27)</f>
        <v>5.0000000000000001E-3</v>
      </c>
    </row>
    <row r="28" spans="1:41" x14ac:dyDescent="0.25">
      <c r="A28" s="1" t="s">
        <v>114</v>
      </c>
      <c r="B28" s="1" t="s">
        <v>208</v>
      </c>
      <c r="C28" s="1" t="s">
        <v>8</v>
      </c>
      <c r="D28" s="1" t="s">
        <v>161</v>
      </c>
      <c r="E28" s="34" t="s">
        <v>28</v>
      </c>
      <c r="F28" s="1" t="s">
        <v>11</v>
      </c>
      <c r="AE28" s="5">
        <v>-1</v>
      </c>
      <c r="AK28" s="5">
        <v>12</v>
      </c>
    </row>
    <row r="29" spans="1:41" x14ac:dyDescent="0.25">
      <c r="A29" s="1" t="s">
        <v>114</v>
      </c>
      <c r="B29" s="1" t="s">
        <v>208</v>
      </c>
      <c r="C29" s="1" t="s">
        <v>8</v>
      </c>
      <c r="D29" s="1" t="s">
        <v>35</v>
      </c>
      <c r="E29" s="34" t="s">
        <v>28</v>
      </c>
      <c r="F29" s="1" t="s">
        <v>10</v>
      </c>
      <c r="AE29" s="5">
        <v>4.0000000000000001E-3</v>
      </c>
      <c r="AK29" s="5">
        <v>13</v>
      </c>
      <c r="AM29" s="16">
        <f>+AO29/$AO$3</f>
        <v>1.7244352474564584E-5</v>
      </c>
      <c r="AN29" s="17">
        <f>IF(AK29=1,AM29,AM29+AN27)</f>
        <v>1.0000000000000002</v>
      </c>
      <c r="AO29" s="5">
        <f>SUM(G29:AJ29)</f>
        <v>4.0000000000000001E-3</v>
      </c>
    </row>
    <row r="30" spans="1:41" x14ac:dyDescent="0.25">
      <c r="A30" s="1" t="s">
        <v>114</v>
      </c>
      <c r="B30" s="1" t="s">
        <v>208</v>
      </c>
      <c r="C30" s="1" t="s">
        <v>8</v>
      </c>
      <c r="D30" s="1" t="s">
        <v>35</v>
      </c>
      <c r="E30" s="34" t="s">
        <v>28</v>
      </c>
      <c r="F30" s="1" t="s">
        <v>11</v>
      </c>
      <c r="AE30" s="5">
        <v>-1</v>
      </c>
      <c r="AK30" s="5">
        <v>13</v>
      </c>
    </row>
  </sheetData>
  <mergeCells count="3">
    <mergeCell ref="A1:D1"/>
    <mergeCell ref="E2:F2"/>
    <mergeCell ref="B3:C3"/>
  </mergeCells>
  <conditionalFormatting sqref="AO2">
    <cfRule type="cellIs" dxfId="899" priority="74" operator="equal">
      <formula>"Check functions"</formula>
    </cfRule>
  </conditionalFormatting>
  <conditionalFormatting sqref="G6:AJ9">
    <cfRule type="cellIs" dxfId="898" priority="66" operator="equal">
      <formula>-1</formula>
    </cfRule>
    <cfRule type="cellIs" dxfId="897" priority="67" operator="equal">
      <formula>"a"</formula>
    </cfRule>
    <cfRule type="cellIs" dxfId="896" priority="68" operator="equal">
      <formula>"b"</formula>
    </cfRule>
    <cfRule type="cellIs" dxfId="895" priority="69" operator="equal">
      <formula>"c"</formula>
    </cfRule>
    <cfRule type="cellIs" dxfId="894" priority="70" operator="equal">
      <formula>"bc"</formula>
    </cfRule>
    <cfRule type="cellIs" dxfId="893" priority="71" operator="equal">
      <formula>"ab"</formula>
    </cfRule>
    <cfRule type="cellIs" dxfId="892" priority="72" operator="equal">
      <formula>"ac"</formula>
    </cfRule>
    <cfRule type="cellIs" dxfId="891" priority="73" operator="equal">
      <formula>"abc"</formula>
    </cfRule>
  </conditionalFormatting>
  <conditionalFormatting sqref="AN6">
    <cfRule type="colorScale" priority="1619">
      <colorScale>
        <cfvo type="min"/>
        <cfvo type="percentile" val="50"/>
        <cfvo type="num" val="0.97499999999999998"/>
        <color rgb="FF63BE7B"/>
        <color rgb="FFFCFCFF"/>
        <color rgb="FFF8696B"/>
      </colorScale>
    </cfRule>
  </conditionalFormatting>
  <conditionalFormatting sqref="G10:AJ30">
    <cfRule type="cellIs" dxfId="890" priority="36" operator="equal">
      <formula>-1</formula>
    </cfRule>
    <cfRule type="cellIs" dxfId="889" priority="37" operator="equal">
      <formula>"a"</formula>
    </cfRule>
    <cfRule type="cellIs" dxfId="888" priority="38" operator="equal">
      <formula>"b"</formula>
    </cfRule>
    <cfRule type="cellIs" dxfId="887" priority="39" operator="equal">
      <formula>"c"</formula>
    </cfRule>
    <cfRule type="cellIs" dxfId="886" priority="40" operator="equal">
      <formula>"bc"</formula>
    </cfRule>
    <cfRule type="cellIs" dxfId="885" priority="41" operator="equal">
      <formula>"ab"</formula>
    </cfRule>
    <cfRule type="cellIs" dxfId="884" priority="42" operator="equal">
      <formula>"ac"</formula>
    </cfRule>
    <cfRule type="cellIs" dxfId="883" priority="43" operator="equal">
      <formula>"abc"</formula>
    </cfRule>
  </conditionalFormatting>
  <conditionalFormatting sqref="E5:E996">
    <cfRule type="cellIs" dxfId="882" priority="35" operator="equal">
      <formula>"UN"</formula>
    </cfRule>
  </conditionalFormatting>
  <conditionalFormatting sqref="AN5:AN796">
    <cfRule type="colorScale" priority="1781">
      <colorScale>
        <cfvo type="min"/>
        <cfvo type="percentile" val="50"/>
        <cfvo type="num" val="0.97499999999999998"/>
        <color rgb="FF63BE7B"/>
        <color rgb="FFFCFCFF"/>
        <color rgb="FFF8696B"/>
      </colorScale>
    </cfRule>
  </conditionalFormatting>
  <conditionalFormatting sqref="AM5:AM796">
    <cfRule type="colorScale" priority="1783">
      <colorScale>
        <cfvo type="min"/>
        <cfvo type="percentile" val="50"/>
        <cfvo type="max"/>
        <color rgb="FFF8696B"/>
        <color rgb="FFFFEB84"/>
        <color rgb="FF63BE7B"/>
      </colorScale>
    </cfRule>
  </conditionalFormatting>
  <pageMargins left="0.7" right="0.7" top="0.75" bottom="0.75" header="0.3" footer="0.3"/>
  <pageSetup paperSize="9"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AO44"/>
  <sheetViews>
    <sheetView zoomScale="70" zoomScaleNormal="70" zoomScaleSheetLayoutView="90" workbookViewId="0">
      <selection activeCell="Q31" sqref="Q31"/>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26. POR-SW region</v>
      </c>
      <c r="B1" s="55"/>
      <c r="C1" s="55"/>
      <c r="D1" s="55"/>
      <c r="AO1" s="12">
        <v>26</v>
      </c>
    </row>
    <row r="2" spans="1:41" x14ac:dyDescent="0.25">
      <c r="E2" s="54" t="s">
        <v>146</v>
      </c>
      <c r="F2" s="54"/>
      <c r="G2" s="19">
        <f t="shared" ref="G2:AJ2" si="0">SUMIF(G5:G44,"&gt;0")</f>
        <v>213.37000000000003</v>
      </c>
      <c r="H2" s="19">
        <f t="shared" si="0"/>
        <v>283.76099999999997</v>
      </c>
      <c r="I2" s="19">
        <f t="shared" si="0"/>
        <v>170.33900000000003</v>
      </c>
      <c r="J2" s="19">
        <f t="shared" si="0"/>
        <v>326.589</v>
      </c>
      <c r="K2" s="19">
        <f t="shared" si="0"/>
        <v>159.41200000000001</v>
      </c>
      <c r="L2" s="19">
        <f t="shared" si="0"/>
        <v>261.06700000000001</v>
      </c>
      <c r="M2" s="19">
        <f t="shared" si="0"/>
        <v>172.01399999999995</v>
      </c>
      <c r="N2" s="19">
        <f t="shared" si="0"/>
        <v>213.54699999999997</v>
      </c>
      <c r="O2" s="19">
        <f t="shared" si="0"/>
        <v>140.97699999999998</v>
      </c>
      <c r="P2" s="19">
        <f t="shared" si="0"/>
        <v>180.94899999999998</v>
      </c>
      <c r="Q2" s="19">
        <f t="shared" si="0"/>
        <v>187.35799999999995</v>
      </c>
      <c r="R2" s="19">
        <f t="shared" si="0"/>
        <v>105.11899999999999</v>
      </c>
      <c r="S2" s="19">
        <f t="shared" si="0"/>
        <v>132.50299999999999</v>
      </c>
      <c r="T2" s="19">
        <f t="shared" si="0"/>
        <v>122.46499999999999</v>
      </c>
      <c r="U2" s="19">
        <f t="shared" si="0"/>
        <v>143.48500000000001</v>
      </c>
      <c r="V2" s="19">
        <f t="shared" si="0"/>
        <v>55.179000000000002</v>
      </c>
      <c r="W2" s="19">
        <f t="shared" si="0"/>
        <v>25.907999999999998</v>
      </c>
      <c r="X2" s="19">
        <f t="shared" si="0"/>
        <v>9.6300000000000008</v>
      </c>
      <c r="Y2" s="19">
        <f t="shared" si="0"/>
        <v>13.837999999999999</v>
      </c>
      <c r="Z2" s="19">
        <f t="shared" si="0"/>
        <v>11.972</v>
      </c>
      <c r="AA2" s="19">
        <f t="shared" si="0"/>
        <v>0</v>
      </c>
      <c r="AB2" s="19">
        <f t="shared" si="0"/>
        <v>0</v>
      </c>
      <c r="AC2" s="19">
        <f t="shared" si="0"/>
        <v>8.5999999999999993E-2</v>
      </c>
      <c r="AD2" s="19">
        <f t="shared" si="0"/>
        <v>0</v>
      </c>
      <c r="AE2" s="19">
        <f t="shared" si="0"/>
        <v>0</v>
      </c>
      <c r="AF2" s="19">
        <f t="shared" si="0"/>
        <v>0</v>
      </c>
      <c r="AG2" s="19">
        <f t="shared" si="0"/>
        <v>1.0999999999999999E-2</v>
      </c>
      <c r="AH2" s="19">
        <f t="shared" si="0"/>
        <v>0</v>
      </c>
      <c r="AI2" s="19">
        <f t="shared" si="0"/>
        <v>0</v>
      </c>
      <c r="AJ2" s="19">
        <f t="shared" si="0"/>
        <v>0</v>
      </c>
      <c r="AO2" s="12" t="str">
        <f>IF((SUM(G2:AJ2)=AO3),"Ok","Check functions")</f>
        <v>Ok</v>
      </c>
    </row>
    <row r="3" spans="1:41" x14ac:dyDescent="0.25">
      <c r="A3" s="45" t="s">
        <v>243</v>
      </c>
      <c r="B3" s="48">
        <v>0.47619</v>
      </c>
      <c r="C3" s="48"/>
      <c r="AO3" s="5">
        <f>SUM(AO5:AO44)</f>
        <v>2929.5790000000002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209</v>
      </c>
      <c r="C5" s="1" t="s">
        <v>19</v>
      </c>
      <c r="D5" s="1" t="s">
        <v>20</v>
      </c>
      <c r="E5" s="34" t="s">
        <v>21</v>
      </c>
      <c r="F5" s="1" t="s">
        <v>10</v>
      </c>
      <c r="G5" s="5">
        <v>85.016000000000005</v>
      </c>
      <c r="H5" s="5">
        <v>145.86500000000001</v>
      </c>
      <c r="I5" s="5">
        <v>56.728999999999999</v>
      </c>
      <c r="J5" s="5">
        <v>167.63800000000001</v>
      </c>
      <c r="K5" s="5">
        <v>64.921999999999997</v>
      </c>
      <c r="L5" s="5">
        <v>170.22</v>
      </c>
      <c r="M5" s="5">
        <v>72.909000000000006</v>
      </c>
      <c r="N5" s="5">
        <v>83.688999999999993</v>
      </c>
      <c r="O5" s="5">
        <v>28.888999999999999</v>
      </c>
      <c r="P5" s="5">
        <v>92.7</v>
      </c>
      <c r="Q5" s="5">
        <v>94.644000000000005</v>
      </c>
      <c r="R5" s="5">
        <v>39.411999999999999</v>
      </c>
      <c r="S5" s="5">
        <v>43.225999999999999</v>
      </c>
      <c r="T5" s="5">
        <v>46.835999999999999</v>
      </c>
      <c r="U5" s="5">
        <v>98.53</v>
      </c>
      <c r="X5" s="5">
        <v>2.14</v>
      </c>
      <c r="AG5" s="5">
        <v>1.0999999999999999E-2</v>
      </c>
      <c r="AK5" s="5">
        <v>1</v>
      </c>
      <c r="AM5" s="16">
        <f>+AO5/$AO$3</f>
        <v>0.44148869171986826</v>
      </c>
      <c r="AN5" s="17">
        <f>IF(AK5=1,AM5,AM5+AN3)</f>
        <v>0.44148869171986826</v>
      </c>
      <c r="AO5" s="5">
        <f>SUM(G5:AJ5)</f>
        <v>1293.376</v>
      </c>
    </row>
    <row r="6" spans="1:41" x14ac:dyDescent="0.25">
      <c r="A6" s="1" t="s">
        <v>114</v>
      </c>
      <c r="B6" s="1" t="s">
        <v>209</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X6" s="5" t="s">
        <v>15</v>
      </c>
      <c r="AG6" s="5">
        <v>-1</v>
      </c>
      <c r="AK6" s="1">
        <v>1</v>
      </c>
    </row>
    <row r="7" spans="1:41" x14ac:dyDescent="0.25">
      <c r="A7" s="1" t="s">
        <v>114</v>
      </c>
      <c r="B7" s="1" t="s">
        <v>209</v>
      </c>
      <c r="C7" s="1" t="s">
        <v>8</v>
      </c>
      <c r="D7" s="1" t="s">
        <v>153</v>
      </c>
      <c r="E7" s="34" t="s">
        <v>21</v>
      </c>
      <c r="F7" s="1" t="s">
        <v>10</v>
      </c>
      <c r="G7" s="5">
        <v>59.607999999999997</v>
      </c>
      <c r="H7" s="5">
        <v>32.427</v>
      </c>
      <c r="I7" s="5">
        <v>48.793999999999997</v>
      </c>
      <c r="J7" s="5">
        <v>32.811999999999998</v>
      </c>
      <c r="K7" s="5">
        <v>36.012999999999998</v>
      </c>
      <c r="L7" s="5">
        <v>37.521999999999998</v>
      </c>
      <c r="M7" s="5">
        <v>58.024000000000001</v>
      </c>
      <c r="N7" s="5">
        <v>60.091999999999999</v>
      </c>
      <c r="O7" s="5">
        <v>66.572999999999993</v>
      </c>
      <c r="P7" s="5">
        <v>73.718999999999994</v>
      </c>
      <c r="Q7" s="5">
        <v>49.426000000000002</v>
      </c>
      <c r="R7" s="5">
        <v>36.863999999999997</v>
      </c>
      <c r="S7" s="5">
        <v>52.328000000000003</v>
      </c>
      <c r="T7" s="5">
        <v>31.891999999999999</v>
      </c>
      <c r="U7" s="5">
        <v>22.597000000000001</v>
      </c>
      <c r="Y7" s="5">
        <v>1.92</v>
      </c>
      <c r="AK7" s="5">
        <v>2</v>
      </c>
      <c r="AM7" s="16">
        <f>+AO7/$AO$3</f>
        <v>0.23915074486811927</v>
      </c>
      <c r="AN7" s="17">
        <f>IF(AK7=1,AM7,AM7+AN5)</f>
        <v>0.68063943658798753</v>
      </c>
      <c r="AO7" s="5">
        <f>SUM(G7:AJ7)</f>
        <v>700.61099999999999</v>
      </c>
    </row>
    <row r="8" spans="1:41" x14ac:dyDescent="0.25">
      <c r="A8" s="1" t="s">
        <v>114</v>
      </c>
      <c r="B8" s="1" t="s">
        <v>209</v>
      </c>
      <c r="C8" s="1" t="s">
        <v>8</v>
      </c>
      <c r="D8" s="1" t="s">
        <v>153</v>
      </c>
      <c r="E8" s="34" t="s">
        <v>21</v>
      </c>
      <c r="F8" s="1" t="s">
        <v>11</v>
      </c>
      <c r="G8" s="5">
        <v>-1</v>
      </c>
      <c r="H8" s="5">
        <v>-1</v>
      </c>
      <c r="I8" s="5">
        <v>-1</v>
      </c>
      <c r="J8" s="5">
        <v>-1</v>
      </c>
      <c r="K8" s="5">
        <v>-1</v>
      </c>
      <c r="L8" s="5">
        <v>-1</v>
      </c>
      <c r="M8" s="5">
        <v>-1</v>
      </c>
      <c r="N8" s="5">
        <v>-1</v>
      </c>
      <c r="O8" s="5">
        <v>-1</v>
      </c>
      <c r="P8" s="5">
        <v>-1</v>
      </c>
      <c r="Q8" s="5" t="s">
        <v>15</v>
      </c>
      <c r="R8" s="5">
        <v>-1</v>
      </c>
      <c r="S8" s="5">
        <v>-1</v>
      </c>
      <c r="T8" s="5">
        <v>-1</v>
      </c>
      <c r="U8" s="5">
        <v>-1</v>
      </c>
      <c r="V8" s="5" t="s">
        <v>15</v>
      </c>
      <c r="Y8" s="5">
        <v>-1</v>
      </c>
      <c r="AJ8" s="5" t="s">
        <v>15</v>
      </c>
      <c r="AK8" s="1">
        <v>2</v>
      </c>
    </row>
    <row r="9" spans="1:41" x14ac:dyDescent="0.25">
      <c r="A9" s="1" t="s">
        <v>114</v>
      </c>
      <c r="B9" s="1" t="s">
        <v>209</v>
      </c>
      <c r="C9" s="1" t="s">
        <v>8</v>
      </c>
      <c r="D9" s="1" t="s">
        <v>56</v>
      </c>
      <c r="E9" s="34" t="s">
        <v>21</v>
      </c>
      <c r="F9" s="1" t="s">
        <v>10</v>
      </c>
      <c r="G9" s="5">
        <v>6.7119999999999997</v>
      </c>
      <c r="H9" s="5">
        <v>5.2130000000000001</v>
      </c>
      <c r="I9" s="5">
        <v>2.8</v>
      </c>
      <c r="J9" s="5">
        <v>19.062999999999999</v>
      </c>
      <c r="K9" s="5">
        <v>5.1870000000000003</v>
      </c>
      <c r="L9" s="5">
        <v>14</v>
      </c>
      <c r="M9" s="5">
        <v>3</v>
      </c>
      <c r="N9" s="5">
        <v>4.2</v>
      </c>
      <c r="O9" s="5">
        <v>20.021999999999998</v>
      </c>
      <c r="P9" s="5">
        <v>8</v>
      </c>
      <c r="Q9" s="5">
        <v>34.32</v>
      </c>
      <c r="R9" s="5">
        <v>8.4</v>
      </c>
      <c r="S9" s="5">
        <v>27.923999999999999</v>
      </c>
      <c r="T9" s="5">
        <v>34.037999999999997</v>
      </c>
      <c r="U9" s="5">
        <v>2.66</v>
      </c>
      <c r="V9" s="5">
        <v>40.308999999999997</v>
      </c>
      <c r="W9" s="5">
        <v>14.468999999999999</v>
      </c>
      <c r="X9" s="5">
        <v>5.8179999999999996</v>
      </c>
      <c r="Y9" s="5">
        <v>11.917999999999999</v>
      </c>
      <c r="Z9" s="5">
        <v>11.972</v>
      </c>
      <c r="AK9" s="5">
        <v>3</v>
      </c>
      <c r="AM9" s="16">
        <f>+AO9/$AO$3</f>
        <v>9.5585406640339779E-2</v>
      </c>
      <c r="AN9" s="17">
        <f>IF(AK9=1,AM9,AM9+AN7)</f>
        <v>0.7762248432283273</v>
      </c>
      <c r="AO9" s="5">
        <f>SUM(G9:AJ9)</f>
        <v>280.02499999999998</v>
      </c>
    </row>
    <row r="10" spans="1:41" x14ac:dyDescent="0.25">
      <c r="A10" s="1" t="s">
        <v>114</v>
      </c>
      <c r="B10" s="1" t="s">
        <v>209</v>
      </c>
      <c r="C10" s="1" t="s">
        <v>8</v>
      </c>
      <c r="D10" s="1" t="s">
        <v>56</v>
      </c>
      <c r="E10" s="34" t="s">
        <v>21</v>
      </c>
      <c r="F10" s="1" t="s">
        <v>11</v>
      </c>
      <c r="G10" s="5">
        <v>-1</v>
      </c>
      <c r="H10" s="5">
        <v>-1</v>
      </c>
      <c r="I10" s="5">
        <v>-1</v>
      </c>
      <c r="J10" s="5">
        <v>-1</v>
      </c>
      <c r="K10" s="5">
        <v>-1</v>
      </c>
      <c r="L10" s="5">
        <v>-1</v>
      </c>
      <c r="M10" s="5">
        <v>-1</v>
      </c>
      <c r="N10" s="5">
        <v>-1</v>
      </c>
      <c r="O10" s="5">
        <v>-1</v>
      </c>
      <c r="P10" s="5">
        <v>-1</v>
      </c>
      <c r="Q10" s="5">
        <v>-1</v>
      </c>
      <c r="R10" s="5">
        <v>-1</v>
      </c>
      <c r="S10" s="5">
        <v>-1</v>
      </c>
      <c r="T10" s="5" t="s">
        <v>15</v>
      </c>
      <c r="U10" s="5" t="s">
        <v>15</v>
      </c>
      <c r="V10" s="5" t="s">
        <v>24</v>
      </c>
      <c r="W10" s="5" t="s">
        <v>15</v>
      </c>
      <c r="X10" s="5">
        <v>-1</v>
      </c>
      <c r="Y10" s="5" t="s">
        <v>13</v>
      </c>
      <c r="Z10" s="5" t="s">
        <v>13</v>
      </c>
      <c r="AA10" s="5" t="s">
        <v>24</v>
      </c>
      <c r="AK10" s="1">
        <v>3</v>
      </c>
    </row>
    <row r="11" spans="1:41" x14ac:dyDescent="0.25">
      <c r="A11" s="1" t="s">
        <v>114</v>
      </c>
      <c r="B11" s="1" t="s">
        <v>209</v>
      </c>
      <c r="C11" s="1" t="s">
        <v>8</v>
      </c>
      <c r="D11" s="1" t="s">
        <v>212</v>
      </c>
      <c r="E11" s="34" t="s">
        <v>21</v>
      </c>
      <c r="F11" s="1" t="s">
        <v>10</v>
      </c>
      <c r="G11" s="5">
        <v>32.496000000000002</v>
      </c>
      <c r="H11" s="5">
        <v>34.898000000000003</v>
      </c>
      <c r="I11" s="5">
        <v>42.825000000000003</v>
      </c>
      <c r="J11" s="5">
        <v>27.785</v>
      </c>
      <c r="K11" s="5">
        <v>24.518000000000001</v>
      </c>
      <c r="L11" s="5">
        <v>0.52600000000000002</v>
      </c>
      <c r="M11" s="5">
        <v>12.321</v>
      </c>
      <c r="N11" s="5">
        <v>6.9379999999999997</v>
      </c>
      <c r="O11" s="5">
        <v>13.348000000000001</v>
      </c>
      <c r="P11" s="5">
        <v>1.127</v>
      </c>
      <c r="Q11" s="5">
        <v>0.152</v>
      </c>
      <c r="R11" s="5">
        <v>0.27300000000000002</v>
      </c>
      <c r="S11" s="5">
        <v>0.23200000000000001</v>
      </c>
      <c r="T11" s="5">
        <v>2.6269999999999998</v>
      </c>
      <c r="U11" s="5">
        <v>4.7519999999999998</v>
      </c>
      <c r="V11" s="5">
        <v>3.3220000000000001</v>
      </c>
      <c r="W11" s="5">
        <v>1.71</v>
      </c>
      <c r="AK11" s="5">
        <v>4</v>
      </c>
      <c r="AM11" s="16">
        <f>+AO11/$AO$3</f>
        <v>7.1631452846979055E-2</v>
      </c>
      <c r="AN11" s="17">
        <f>IF(AK11=1,AM11,AM11+AN9)</f>
        <v>0.84785629607530633</v>
      </c>
      <c r="AO11" s="5">
        <f>SUM(G11:AJ11)</f>
        <v>209.85000000000005</v>
      </c>
    </row>
    <row r="12" spans="1:41" x14ac:dyDescent="0.25">
      <c r="A12" s="1" t="s">
        <v>114</v>
      </c>
      <c r="B12" s="1" t="s">
        <v>209</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AK12" s="1">
        <v>4</v>
      </c>
    </row>
    <row r="13" spans="1:41" x14ac:dyDescent="0.25">
      <c r="A13" s="1" t="s">
        <v>114</v>
      </c>
      <c r="B13" s="1" t="s">
        <v>209</v>
      </c>
      <c r="C13" s="1" t="s">
        <v>30</v>
      </c>
      <c r="D13" s="1" t="s">
        <v>45</v>
      </c>
      <c r="E13" s="34" t="s">
        <v>21</v>
      </c>
      <c r="F13" s="1" t="s">
        <v>10</v>
      </c>
      <c r="G13" s="5">
        <v>9.8849999999999998</v>
      </c>
      <c r="H13" s="5">
        <v>22.21</v>
      </c>
      <c r="I13" s="5">
        <v>7.9189999999999996</v>
      </c>
      <c r="J13" s="5">
        <v>45.965000000000003</v>
      </c>
      <c r="K13" s="5">
        <v>22.93</v>
      </c>
      <c r="L13" s="5">
        <v>36.652000000000001</v>
      </c>
      <c r="M13" s="5">
        <v>10.712</v>
      </c>
      <c r="N13" s="5">
        <v>14.91</v>
      </c>
      <c r="O13" s="5">
        <v>3.0329999999999999</v>
      </c>
      <c r="P13" s="5">
        <v>1.081</v>
      </c>
      <c r="AK13" s="5">
        <v>5</v>
      </c>
      <c r="AM13" s="16">
        <f>+AO13/$AO$3</f>
        <v>5.9836925373918888E-2</v>
      </c>
      <c r="AN13" s="17">
        <f>IF(AK13=1,AM13,AM13+AN11)</f>
        <v>0.90769322144922526</v>
      </c>
      <c r="AO13" s="5">
        <f>SUM(G13:AJ13)</f>
        <v>175.29699999999994</v>
      </c>
    </row>
    <row r="14" spans="1:41" x14ac:dyDescent="0.25">
      <c r="A14" s="1" t="s">
        <v>114</v>
      </c>
      <c r="B14" s="1" t="s">
        <v>209</v>
      </c>
      <c r="C14" s="1" t="s">
        <v>30</v>
      </c>
      <c r="D14" s="1" t="s">
        <v>45</v>
      </c>
      <c r="E14" s="34" t="s">
        <v>21</v>
      </c>
      <c r="F14" s="1" t="s">
        <v>11</v>
      </c>
      <c r="G14" s="5">
        <v>-1</v>
      </c>
      <c r="H14" s="5">
        <v>-1</v>
      </c>
      <c r="I14" s="5">
        <v>-1</v>
      </c>
      <c r="J14" s="5">
        <v>-1</v>
      </c>
      <c r="K14" s="5">
        <v>-1</v>
      </c>
      <c r="L14" s="5">
        <v>-1</v>
      </c>
      <c r="M14" s="5">
        <v>-1</v>
      </c>
      <c r="N14" s="5">
        <v>-1</v>
      </c>
      <c r="O14" s="5">
        <v>-1</v>
      </c>
      <c r="P14" s="5">
        <v>-1</v>
      </c>
      <c r="AK14" s="1">
        <v>5</v>
      </c>
    </row>
    <row r="15" spans="1:41" x14ac:dyDescent="0.25">
      <c r="A15" s="1" t="s">
        <v>114</v>
      </c>
      <c r="B15" s="1" t="s">
        <v>209</v>
      </c>
      <c r="C15" s="1" t="s">
        <v>8</v>
      </c>
      <c r="D15" s="1" t="s">
        <v>25</v>
      </c>
      <c r="E15" s="34" t="s">
        <v>21</v>
      </c>
      <c r="F15" s="1" t="s">
        <v>10</v>
      </c>
      <c r="G15" s="5">
        <v>12.586</v>
      </c>
      <c r="H15" s="5">
        <v>13.667999999999999</v>
      </c>
      <c r="I15" s="5">
        <v>5.585</v>
      </c>
      <c r="J15" s="5">
        <v>5.8879999999999999</v>
      </c>
      <c r="K15" s="5">
        <v>1</v>
      </c>
      <c r="L15" s="5">
        <v>0.68300000000000005</v>
      </c>
      <c r="M15" s="5">
        <v>1.1619999999999999</v>
      </c>
      <c r="N15" s="5">
        <v>6.702</v>
      </c>
      <c r="O15" s="5">
        <v>4.484</v>
      </c>
      <c r="P15" s="5">
        <v>3.35</v>
      </c>
      <c r="Q15" s="5">
        <v>2.2730000000000001</v>
      </c>
      <c r="R15" s="5">
        <v>10.987</v>
      </c>
      <c r="S15" s="5">
        <v>2.7549999999999999</v>
      </c>
      <c r="T15" s="5">
        <v>3.4129999999999998</v>
      </c>
      <c r="U15" s="5">
        <v>3.6480000000000001</v>
      </c>
      <c r="V15" s="5">
        <v>11.548</v>
      </c>
      <c r="W15" s="5">
        <v>9.7289999999999992</v>
      </c>
      <c r="X15" s="5">
        <v>1.6719999999999999</v>
      </c>
      <c r="AC15" s="5">
        <v>8.5999999999999993E-2</v>
      </c>
      <c r="AK15" s="5">
        <v>6</v>
      </c>
      <c r="AM15" s="16">
        <f>+AO15/$AO$3</f>
        <v>3.4550698240259088E-2</v>
      </c>
      <c r="AN15" s="17">
        <f>IF(AK15=1,AM15,AM15+AN13)</f>
        <v>0.9422439196894844</v>
      </c>
      <c r="AO15" s="5">
        <f>SUM(G15:AJ15)</f>
        <v>101.21899999999998</v>
      </c>
    </row>
    <row r="16" spans="1:41" ht="12.6" thickBot="1" x14ac:dyDescent="0.3">
      <c r="A16" s="1" t="s">
        <v>114</v>
      </c>
      <c r="B16" s="1" t="s">
        <v>209</v>
      </c>
      <c r="C16" s="1" t="s">
        <v>8</v>
      </c>
      <c r="D16" s="1" t="s">
        <v>25</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t="s">
        <v>15</v>
      </c>
      <c r="X16" s="5" t="s">
        <v>15</v>
      </c>
      <c r="AC16" s="5" t="s">
        <v>15</v>
      </c>
      <c r="AK16" s="31">
        <v>6</v>
      </c>
    </row>
    <row r="17" spans="1:41" x14ac:dyDescent="0.25">
      <c r="A17" s="1" t="s">
        <v>114</v>
      </c>
      <c r="B17" s="1" t="s">
        <v>209</v>
      </c>
      <c r="C17" s="1" t="s">
        <v>8</v>
      </c>
      <c r="D17" s="1" t="s">
        <v>152</v>
      </c>
      <c r="E17" s="34" t="s">
        <v>21</v>
      </c>
      <c r="F17" s="1" t="s">
        <v>10</v>
      </c>
      <c r="G17" s="5">
        <v>0.125</v>
      </c>
      <c r="H17" s="5">
        <v>0.64</v>
      </c>
      <c r="I17" s="5">
        <v>0.32500000000000001</v>
      </c>
      <c r="M17" s="5">
        <v>12.688000000000001</v>
      </c>
      <c r="N17" s="5">
        <v>35.612000000000002</v>
      </c>
      <c r="O17" s="5">
        <v>3.7909999999999999</v>
      </c>
      <c r="Q17" s="5">
        <v>5.3760000000000003</v>
      </c>
      <c r="R17" s="5">
        <v>3.78</v>
      </c>
      <c r="S17" s="5">
        <v>1.6</v>
      </c>
      <c r="T17" s="5">
        <v>1.929</v>
      </c>
      <c r="U17" s="5">
        <v>6.4059999999999997</v>
      </c>
      <c r="AK17" s="5">
        <v>7</v>
      </c>
      <c r="AM17" s="16">
        <f>+AO17/$AO$3</f>
        <v>2.4669756302868093E-2</v>
      </c>
      <c r="AN17" s="17">
        <f>IF(AK17=1,AM17,AM17+AN15)</f>
        <v>0.96691367599235245</v>
      </c>
      <c r="AO17" s="5">
        <f>SUM(G17:AJ17)</f>
        <v>72.272000000000006</v>
      </c>
    </row>
    <row r="18" spans="1:41" x14ac:dyDescent="0.25">
      <c r="A18" s="1" t="s">
        <v>114</v>
      </c>
      <c r="B18" s="1" t="s">
        <v>209</v>
      </c>
      <c r="C18" s="1" t="s">
        <v>8</v>
      </c>
      <c r="D18" s="1" t="s">
        <v>152</v>
      </c>
      <c r="E18" s="34" t="s">
        <v>21</v>
      </c>
      <c r="F18" s="1" t="s">
        <v>11</v>
      </c>
      <c r="G18" s="5">
        <v>-1</v>
      </c>
      <c r="H18" s="5">
        <v>-1</v>
      </c>
      <c r="I18" s="5">
        <v>-1</v>
      </c>
      <c r="M18" s="5">
        <v>-1</v>
      </c>
      <c r="N18" s="5">
        <v>-1</v>
      </c>
      <c r="O18" s="5">
        <v>-1</v>
      </c>
      <c r="Q18" s="5">
        <v>-1</v>
      </c>
      <c r="R18" s="5">
        <v>-1</v>
      </c>
      <c r="S18" s="5">
        <v>-1</v>
      </c>
      <c r="T18" s="5">
        <v>-1</v>
      </c>
      <c r="U18" s="5">
        <v>-1</v>
      </c>
      <c r="AK18" s="1">
        <v>7</v>
      </c>
    </row>
    <row r="19" spans="1:41" x14ac:dyDescent="0.25">
      <c r="A19" s="1" t="s">
        <v>114</v>
      </c>
      <c r="B19" s="1" t="s">
        <v>209</v>
      </c>
      <c r="C19" s="1" t="s">
        <v>8</v>
      </c>
      <c r="D19" s="1" t="s">
        <v>35</v>
      </c>
      <c r="E19" s="34" t="s">
        <v>21</v>
      </c>
      <c r="F19" s="1" t="s">
        <v>10</v>
      </c>
      <c r="G19" s="5">
        <v>5.5949999999999998</v>
      </c>
      <c r="H19" s="5">
        <v>24.210999999999999</v>
      </c>
      <c r="I19" s="5">
        <v>4.0369999999999999</v>
      </c>
      <c r="J19" s="5">
        <v>20.875</v>
      </c>
      <c r="K19" s="5">
        <v>2.589</v>
      </c>
      <c r="M19" s="5">
        <v>0.14799999999999999</v>
      </c>
      <c r="N19" s="5">
        <v>1.0429999999999999</v>
      </c>
      <c r="AK19" s="5">
        <v>8</v>
      </c>
      <c r="AM19" s="16">
        <f>+AO19/$AO$3</f>
        <v>1.9968056843662516E-2</v>
      </c>
      <c r="AN19" s="17">
        <f>IF(AK19=1,AM19,AM19+AN17)</f>
        <v>0.98688173283601499</v>
      </c>
      <c r="AO19" s="5">
        <f>SUM(G19:AJ19)</f>
        <v>58.497999999999998</v>
      </c>
    </row>
    <row r="20" spans="1:41" x14ac:dyDescent="0.25">
      <c r="A20" s="1" t="s">
        <v>114</v>
      </c>
      <c r="B20" s="1" t="s">
        <v>209</v>
      </c>
      <c r="C20" s="1" t="s">
        <v>8</v>
      </c>
      <c r="D20" s="1" t="s">
        <v>35</v>
      </c>
      <c r="E20" s="34" t="s">
        <v>21</v>
      </c>
      <c r="F20" s="1" t="s">
        <v>11</v>
      </c>
      <c r="G20" s="5">
        <v>-1</v>
      </c>
      <c r="H20" s="5">
        <v>-1</v>
      </c>
      <c r="I20" s="5">
        <v>-1</v>
      </c>
      <c r="J20" s="5">
        <v>-1</v>
      </c>
      <c r="K20" s="5">
        <v>-1</v>
      </c>
      <c r="M20" s="5">
        <v>-1</v>
      </c>
      <c r="N20" s="5">
        <v>-1</v>
      </c>
      <c r="AK20" s="5">
        <v>8</v>
      </c>
    </row>
    <row r="21" spans="1:41" x14ac:dyDescent="0.25">
      <c r="A21" s="1" t="s">
        <v>114</v>
      </c>
      <c r="B21" s="1" t="s">
        <v>209</v>
      </c>
      <c r="C21" s="1" t="s">
        <v>8</v>
      </c>
      <c r="D21" s="1" t="s">
        <v>219</v>
      </c>
      <c r="E21" s="34" t="s">
        <v>21</v>
      </c>
      <c r="F21" s="1" t="s">
        <v>10</v>
      </c>
      <c r="G21" s="5">
        <v>0.53200000000000003</v>
      </c>
      <c r="H21" s="5">
        <v>2.21</v>
      </c>
      <c r="I21" s="5">
        <v>0.87</v>
      </c>
      <c r="J21" s="5">
        <v>6.423</v>
      </c>
      <c r="K21" s="5">
        <v>1.177</v>
      </c>
      <c r="U21" s="5">
        <v>2.992</v>
      </c>
      <c r="AK21" s="5">
        <v>9</v>
      </c>
      <c r="AM21" s="16">
        <f>+AO21/$AO$3</f>
        <v>4.8484782284416977E-3</v>
      </c>
      <c r="AN21" s="17">
        <f>IF(AK21=1,AM21,AM21+AN19)</f>
        <v>0.99173021106445669</v>
      </c>
      <c r="AO21" s="5">
        <f>SUM(G21:AJ21)</f>
        <v>14.204000000000001</v>
      </c>
    </row>
    <row r="22" spans="1:41" x14ac:dyDescent="0.25">
      <c r="A22" s="1" t="s">
        <v>114</v>
      </c>
      <c r="B22" s="1" t="s">
        <v>209</v>
      </c>
      <c r="C22" s="1" t="s">
        <v>8</v>
      </c>
      <c r="D22" s="1" t="s">
        <v>219</v>
      </c>
      <c r="E22" s="34" t="s">
        <v>21</v>
      </c>
      <c r="F22" s="1" t="s">
        <v>11</v>
      </c>
      <c r="G22" s="5">
        <v>-1</v>
      </c>
      <c r="H22" s="5">
        <v>-1</v>
      </c>
      <c r="I22" s="5">
        <v>-1</v>
      </c>
      <c r="J22" s="5">
        <v>-1</v>
      </c>
      <c r="K22" s="5">
        <v>-1</v>
      </c>
      <c r="U22" s="5">
        <v>-1</v>
      </c>
      <c r="AK22" s="5">
        <v>9</v>
      </c>
    </row>
    <row r="23" spans="1:41" x14ac:dyDescent="0.25">
      <c r="A23" s="1" t="s">
        <v>114</v>
      </c>
      <c r="B23" s="1" t="s">
        <v>209</v>
      </c>
      <c r="C23" s="1" t="s">
        <v>8</v>
      </c>
      <c r="D23" s="1" t="s">
        <v>215</v>
      </c>
      <c r="E23" s="34" t="s">
        <v>21</v>
      </c>
      <c r="F23" s="1" t="s">
        <v>10</v>
      </c>
      <c r="K23" s="5">
        <v>0.52600000000000002</v>
      </c>
      <c r="O23" s="5">
        <v>0.60299999999999998</v>
      </c>
      <c r="P23" s="5">
        <v>0.53200000000000003</v>
      </c>
      <c r="Q23" s="5">
        <v>1.0149999999999999</v>
      </c>
      <c r="R23" s="5">
        <v>4.3979999999999997</v>
      </c>
      <c r="S23" s="5">
        <v>1.4750000000000001</v>
      </c>
      <c r="T23" s="5">
        <v>1.196</v>
      </c>
      <c r="U23" s="5">
        <v>1.6719999999999999</v>
      </c>
      <c r="AK23" s="5">
        <v>10</v>
      </c>
      <c r="AM23" s="16">
        <f>+AO23/$AO$3</f>
        <v>3.8971469962066217E-3</v>
      </c>
      <c r="AN23" s="17">
        <f>IF(AK23=1,AM23,AM23+AN21)</f>
        <v>0.99562735806066327</v>
      </c>
      <c r="AO23" s="5">
        <f>SUM(G23:AJ23)</f>
        <v>11.417</v>
      </c>
    </row>
    <row r="24" spans="1:41" x14ac:dyDescent="0.25">
      <c r="A24" s="1" t="s">
        <v>114</v>
      </c>
      <c r="B24" s="1" t="s">
        <v>209</v>
      </c>
      <c r="C24" s="1" t="s">
        <v>8</v>
      </c>
      <c r="D24" s="1" t="s">
        <v>215</v>
      </c>
      <c r="E24" s="34" t="s">
        <v>21</v>
      </c>
      <c r="F24" s="1" t="s">
        <v>11</v>
      </c>
      <c r="K24" s="5">
        <v>-1</v>
      </c>
      <c r="O24" s="5">
        <v>-1</v>
      </c>
      <c r="P24" s="5">
        <v>-1</v>
      </c>
      <c r="Q24" s="5">
        <v>-1</v>
      </c>
      <c r="R24" s="5" t="s">
        <v>15</v>
      </c>
      <c r="S24" s="5" t="s">
        <v>15</v>
      </c>
      <c r="T24" s="5">
        <v>-1</v>
      </c>
      <c r="U24" s="5">
        <v>-1</v>
      </c>
      <c r="AK24" s="5">
        <v>10</v>
      </c>
    </row>
    <row r="25" spans="1:41" x14ac:dyDescent="0.25">
      <c r="A25" s="1" t="s">
        <v>114</v>
      </c>
      <c r="B25" s="1" t="s">
        <v>209</v>
      </c>
      <c r="C25" s="1" t="s">
        <v>8</v>
      </c>
      <c r="D25" s="1" t="s">
        <v>39</v>
      </c>
      <c r="E25" s="34" t="s">
        <v>21</v>
      </c>
      <c r="F25" s="1" t="s">
        <v>10</v>
      </c>
      <c r="L25" s="5">
        <v>0.19900000000000001</v>
      </c>
      <c r="M25" s="5">
        <v>0.14000000000000001</v>
      </c>
      <c r="N25" s="5">
        <v>0.26600000000000001</v>
      </c>
      <c r="O25" s="5">
        <v>9.9000000000000005E-2</v>
      </c>
      <c r="P25" s="5">
        <v>0.15</v>
      </c>
      <c r="Q25" s="5">
        <v>0.152</v>
      </c>
      <c r="R25" s="5">
        <v>1.0049999999999999</v>
      </c>
      <c r="S25" s="5">
        <v>2.9630000000000001</v>
      </c>
      <c r="T25" s="5">
        <v>0.53400000000000003</v>
      </c>
      <c r="AK25" s="5">
        <v>11</v>
      </c>
      <c r="AM25" s="16">
        <f>+AO25/$AO$3</f>
        <v>1.8801336301222803E-3</v>
      </c>
      <c r="AN25" s="17">
        <f>IF(AK25=1,AM25,AM25+AN23)</f>
        <v>0.99750749169078556</v>
      </c>
      <c r="AO25" s="5">
        <f>SUM(G25:AJ25)</f>
        <v>5.508</v>
      </c>
    </row>
    <row r="26" spans="1:41" x14ac:dyDescent="0.25">
      <c r="A26" s="1" t="s">
        <v>114</v>
      </c>
      <c r="B26" s="1" t="s">
        <v>209</v>
      </c>
      <c r="C26" s="1" t="s">
        <v>8</v>
      </c>
      <c r="D26" s="1" t="s">
        <v>39</v>
      </c>
      <c r="E26" s="34" t="s">
        <v>21</v>
      </c>
      <c r="F26" s="1" t="s">
        <v>11</v>
      </c>
      <c r="L26" s="5">
        <v>-1</v>
      </c>
      <c r="M26" s="5">
        <v>-1</v>
      </c>
      <c r="N26" s="5">
        <v>-1</v>
      </c>
      <c r="O26" s="5">
        <v>-1</v>
      </c>
      <c r="P26" s="5">
        <v>-1</v>
      </c>
      <c r="Q26" s="5">
        <v>-1</v>
      </c>
      <c r="R26" s="5">
        <v>-1</v>
      </c>
      <c r="S26" s="5">
        <v>-1</v>
      </c>
      <c r="T26" s="5">
        <v>-1</v>
      </c>
      <c r="AK26" s="5">
        <v>11</v>
      </c>
    </row>
    <row r="27" spans="1:41" x14ac:dyDescent="0.25">
      <c r="A27" s="1" t="s">
        <v>114</v>
      </c>
      <c r="B27" s="1" t="s">
        <v>209</v>
      </c>
      <c r="C27" s="1" t="s">
        <v>30</v>
      </c>
      <c r="D27" s="1" t="s">
        <v>124</v>
      </c>
      <c r="E27" s="34" t="s">
        <v>16</v>
      </c>
      <c r="F27" s="1" t="s">
        <v>10</v>
      </c>
      <c r="G27" s="5">
        <v>0.08</v>
      </c>
      <c r="I27" s="5">
        <v>0.04</v>
      </c>
      <c r="J27" s="5">
        <v>0.1</v>
      </c>
      <c r="K27" s="5">
        <v>0.3</v>
      </c>
      <c r="L27" s="5">
        <v>0.94</v>
      </c>
      <c r="M27" s="5">
        <v>0.12</v>
      </c>
      <c r="N27" s="5">
        <v>9.5000000000000001E-2</v>
      </c>
      <c r="O27" s="5">
        <v>0.13500000000000001</v>
      </c>
      <c r="P27" s="5">
        <v>0.28999999999999998</v>
      </c>
      <c r="AK27" s="5">
        <v>12</v>
      </c>
      <c r="AM27" s="16">
        <f>+AO27/$AO$3</f>
        <v>7.1682654743224195E-4</v>
      </c>
      <c r="AN27" s="17">
        <f>IF(AK27=1,AM27,AM27+AN25)</f>
        <v>0.99822431823821778</v>
      </c>
      <c r="AO27" s="5">
        <f>SUM(G27:AJ27)</f>
        <v>2.1</v>
      </c>
    </row>
    <row r="28" spans="1:41" x14ac:dyDescent="0.25">
      <c r="A28" s="1" t="s">
        <v>114</v>
      </c>
      <c r="B28" s="1" t="s">
        <v>209</v>
      </c>
      <c r="C28" s="1" t="s">
        <v>30</v>
      </c>
      <c r="D28" s="1" t="s">
        <v>124</v>
      </c>
      <c r="E28" s="34" t="s">
        <v>16</v>
      </c>
      <c r="F28" s="1" t="s">
        <v>11</v>
      </c>
      <c r="G28" s="5">
        <v>-1</v>
      </c>
      <c r="I28" s="5">
        <v>-1</v>
      </c>
      <c r="J28" s="5">
        <v>-1</v>
      </c>
      <c r="K28" s="5">
        <v>-1</v>
      </c>
      <c r="L28" s="5">
        <v>-1</v>
      </c>
      <c r="M28" s="5">
        <v>-1</v>
      </c>
      <c r="N28" s="5">
        <v>-1</v>
      </c>
      <c r="O28" s="5">
        <v>-1</v>
      </c>
      <c r="P28" s="5">
        <v>-1</v>
      </c>
      <c r="AK28" s="5">
        <v>12</v>
      </c>
    </row>
    <row r="29" spans="1:41" x14ac:dyDescent="0.25">
      <c r="A29" s="1" t="s">
        <v>114</v>
      </c>
      <c r="B29" s="1" t="s">
        <v>209</v>
      </c>
      <c r="C29" s="1" t="s">
        <v>8</v>
      </c>
      <c r="D29" s="1" t="s">
        <v>25</v>
      </c>
      <c r="E29" s="34" t="s">
        <v>16</v>
      </c>
      <c r="F29" s="1" t="s">
        <v>10</v>
      </c>
      <c r="G29" s="5">
        <v>0.58499999999999996</v>
      </c>
      <c r="H29" s="5">
        <v>0.21</v>
      </c>
      <c r="I29" s="5">
        <v>0.14499999999999999</v>
      </c>
      <c r="K29" s="5">
        <v>0.1</v>
      </c>
      <c r="L29" s="5">
        <v>7.4999999999999997E-2</v>
      </c>
      <c r="M29" s="5">
        <v>0.79</v>
      </c>
      <c r="AK29" s="5">
        <v>13</v>
      </c>
      <c r="AM29" s="16">
        <f>+AO29/$AO$3</f>
        <v>6.5026408231353371E-4</v>
      </c>
      <c r="AN29" s="17">
        <f>IF(AK29=1,AM29,AM29+AN27)</f>
        <v>0.99887458232053128</v>
      </c>
      <c r="AO29" s="5">
        <f>SUM(G29:AJ29)</f>
        <v>1.905</v>
      </c>
    </row>
    <row r="30" spans="1:41" x14ac:dyDescent="0.25">
      <c r="A30" s="1" t="s">
        <v>114</v>
      </c>
      <c r="B30" s="1" t="s">
        <v>209</v>
      </c>
      <c r="C30" s="1" t="s">
        <v>8</v>
      </c>
      <c r="D30" s="1" t="s">
        <v>25</v>
      </c>
      <c r="E30" s="34" t="s">
        <v>16</v>
      </c>
      <c r="F30" s="1" t="s">
        <v>11</v>
      </c>
      <c r="G30" s="5">
        <v>-1</v>
      </c>
      <c r="H30" s="5">
        <v>-1</v>
      </c>
      <c r="I30" s="5">
        <v>-1</v>
      </c>
      <c r="K30" s="5">
        <v>-1</v>
      </c>
      <c r="L30" s="5">
        <v>-1</v>
      </c>
      <c r="M30" s="5">
        <v>-1</v>
      </c>
      <c r="AK30" s="5">
        <v>13</v>
      </c>
    </row>
    <row r="31" spans="1:41" x14ac:dyDescent="0.25">
      <c r="A31" s="1" t="s">
        <v>114</v>
      </c>
      <c r="B31" s="1" t="s">
        <v>209</v>
      </c>
      <c r="C31" s="1" t="s">
        <v>8</v>
      </c>
      <c r="D31" s="1" t="s">
        <v>240</v>
      </c>
      <c r="E31" s="34" t="s">
        <v>16</v>
      </c>
      <c r="F31" s="1" t="s">
        <v>10</v>
      </c>
      <c r="G31" s="5">
        <v>0.15</v>
      </c>
      <c r="H31" s="5">
        <v>1.1000000000000001</v>
      </c>
      <c r="AK31" s="5">
        <v>14</v>
      </c>
      <c r="AM31" s="16">
        <f>+AO31/$AO$3</f>
        <v>4.2668246870966782E-4</v>
      </c>
      <c r="AN31" s="17">
        <f>IF(AK31=1,AM31,AM31+AN29)</f>
        <v>0.99930126478924097</v>
      </c>
      <c r="AO31" s="5">
        <f>SUM(G31:AJ31)</f>
        <v>1.25</v>
      </c>
    </row>
    <row r="32" spans="1:41" x14ac:dyDescent="0.25">
      <c r="A32" s="1" t="s">
        <v>114</v>
      </c>
      <c r="B32" s="1" t="s">
        <v>209</v>
      </c>
      <c r="C32" s="1" t="s">
        <v>8</v>
      </c>
      <c r="D32" s="1" t="s">
        <v>240</v>
      </c>
      <c r="E32" s="34" t="s">
        <v>16</v>
      </c>
      <c r="F32" s="1" t="s">
        <v>11</v>
      </c>
      <c r="G32" s="5">
        <v>-1</v>
      </c>
      <c r="H32" s="5">
        <v>-1</v>
      </c>
      <c r="AK32" s="5">
        <v>14</v>
      </c>
    </row>
    <row r="33" spans="1:41" x14ac:dyDescent="0.25">
      <c r="A33" s="1" t="s">
        <v>114</v>
      </c>
      <c r="B33" s="1" t="s">
        <v>209</v>
      </c>
      <c r="C33" s="1" t="s">
        <v>30</v>
      </c>
      <c r="D33" s="1" t="s">
        <v>125</v>
      </c>
      <c r="E33" s="34" t="s">
        <v>21</v>
      </c>
      <c r="F33" s="1" t="s">
        <v>10</v>
      </c>
      <c r="H33" s="5">
        <v>1</v>
      </c>
      <c r="AK33" s="5">
        <v>15</v>
      </c>
      <c r="AM33" s="16">
        <f>+AO33/$AO$3</f>
        <v>3.4134597496773426E-4</v>
      </c>
      <c r="AN33" s="17">
        <f>IF(AK33=1,AM33,AM33+AN31)</f>
        <v>0.99964261076420868</v>
      </c>
      <c r="AO33" s="5">
        <f>SUM(G33:AJ33)</f>
        <v>1</v>
      </c>
    </row>
    <row r="34" spans="1:41" x14ac:dyDescent="0.25">
      <c r="A34" s="1" t="s">
        <v>114</v>
      </c>
      <c r="B34" s="1" t="s">
        <v>209</v>
      </c>
      <c r="C34" s="1" t="s">
        <v>30</v>
      </c>
      <c r="D34" s="1" t="s">
        <v>125</v>
      </c>
      <c r="E34" s="34" t="s">
        <v>21</v>
      </c>
      <c r="F34" s="1" t="s">
        <v>11</v>
      </c>
      <c r="H34" s="5">
        <v>-1</v>
      </c>
      <c r="AK34" s="5">
        <v>15</v>
      </c>
    </row>
    <row r="35" spans="1:41" x14ac:dyDescent="0.25">
      <c r="A35" s="1" t="s">
        <v>114</v>
      </c>
      <c r="B35" s="1" t="s">
        <v>209</v>
      </c>
      <c r="C35" s="1" t="s">
        <v>8</v>
      </c>
      <c r="D35" s="1" t="s">
        <v>212</v>
      </c>
      <c r="E35" s="34" t="s">
        <v>16</v>
      </c>
      <c r="F35" s="1" t="s">
        <v>10</v>
      </c>
      <c r="H35" s="5">
        <v>0.109</v>
      </c>
      <c r="I35" s="5">
        <v>0.27</v>
      </c>
      <c r="J35" s="5">
        <v>0.04</v>
      </c>
      <c r="L35" s="5">
        <v>0.17</v>
      </c>
      <c r="AK35" s="5">
        <v>16</v>
      </c>
      <c r="AM35" s="16">
        <f>+AO35/$AO$3</f>
        <v>2.0105277925599546E-4</v>
      </c>
      <c r="AN35" s="17">
        <f>IF(AK35=1,AM35,AM35+AN33)</f>
        <v>0.99984366354346466</v>
      </c>
      <c r="AO35" s="5">
        <f>SUM(G35:AJ35)</f>
        <v>0.58899999999999997</v>
      </c>
    </row>
    <row r="36" spans="1:41" x14ac:dyDescent="0.25">
      <c r="A36" s="1" t="s">
        <v>114</v>
      </c>
      <c r="B36" s="1" t="s">
        <v>209</v>
      </c>
      <c r="C36" s="1" t="s">
        <v>8</v>
      </c>
      <c r="D36" s="1" t="s">
        <v>212</v>
      </c>
      <c r="E36" s="34" t="s">
        <v>16</v>
      </c>
      <c r="F36" s="1" t="s">
        <v>11</v>
      </c>
      <c r="H36" s="5">
        <v>-1</v>
      </c>
      <c r="I36" s="5">
        <v>-1</v>
      </c>
      <c r="J36" s="5">
        <v>-1</v>
      </c>
      <c r="L36" s="5">
        <v>-1</v>
      </c>
      <c r="AK36" s="5">
        <v>16</v>
      </c>
    </row>
    <row r="37" spans="1:41" x14ac:dyDescent="0.25">
      <c r="A37" s="1" t="s">
        <v>114</v>
      </c>
      <c r="B37" s="1" t="s">
        <v>209</v>
      </c>
      <c r="C37" s="1" t="s">
        <v>8</v>
      </c>
      <c r="D37" s="1" t="s">
        <v>223</v>
      </c>
      <c r="E37" s="34" t="s">
        <v>16</v>
      </c>
      <c r="F37" s="1" t="s">
        <v>10</v>
      </c>
      <c r="U37" s="5">
        <v>0.22800000000000001</v>
      </c>
      <c r="AK37" s="5">
        <v>17</v>
      </c>
      <c r="AM37" s="16">
        <f>+AO37/$AO$3</f>
        <v>7.7826882292643415E-5</v>
      </c>
      <c r="AN37" s="17">
        <f>IF(AK37=1,AM37,AM37+AN35)</f>
        <v>0.99992149042575729</v>
      </c>
      <c r="AO37" s="5">
        <f>SUM(G37:AJ37)</f>
        <v>0.22800000000000001</v>
      </c>
    </row>
    <row r="38" spans="1:41" x14ac:dyDescent="0.25">
      <c r="A38" s="1" t="s">
        <v>114</v>
      </c>
      <c r="B38" s="1" t="s">
        <v>209</v>
      </c>
      <c r="C38" s="1" t="s">
        <v>8</v>
      </c>
      <c r="D38" s="1" t="s">
        <v>223</v>
      </c>
      <c r="E38" s="34" t="s">
        <v>16</v>
      </c>
      <c r="F38" s="1" t="s">
        <v>11</v>
      </c>
      <c r="U38" s="5">
        <v>-1</v>
      </c>
      <c r="AK38" s="5">
        <v>17</v>
      </c>
    </row>
    <row r="39" spans="1:41" x14ac:dyDescent="0.25">
      <c r="A39" s="1" t="s">
        <v>114</v>
      </c>
      <c r="B39" s="1" t="s">
        <v>209</v>
      </c>
      <c r="C39" s="1" t="s">
        <v>30</v>
      </c>
      <c r="D39" s="1" t="s">
        <v>125</v>
      </c>
      <c r="E39" s="34" t="s">
        <v>16</v>
      </c>
      <c r="F39" s="1" t="s">
        <v>10</v>
      </c>
      <c r="K39" s="5">
        <v>0.15</v>
      </c>
      <c r="AK39" s="5">
        <v>18</v>
      </c>
      <c r="AM39" s="16">
        <f>+AO39/$AO$3</f>
        <v>5.1201896245160138E-5</v>
      </c>
      <c r="AN39" s="17">
        <f>IF(AK39=1,AM39,AM39+AN37)</f>
        <v>0.99997269232200248</v>
      </c>
      <c r="AO39" s="5">
        <f>SUM(G39:AJ39)</f>
        <v>0.15</v>
      </c>
    </row>
    <row r="40" spans="1:41" x14ac:dyDescent="0.25">
      <c r="A40" s="1" t="s">
        <v>114</v>
      </c>
      <c r="B40" s="1" t="s">
        <v>209</v>
      </c>
      <c r="C40" s="1" t="s">
        <v>30</v>
      </c>
      <c r="D40" s="1" t="s">
        <v>125</v>
      </c>
      <c r="E40" s="34" t="s">
        <v>16</v>
      </c>
      <c r="F40" s="1" t="s">
        <v>11</v>
      </c>
      <c r="K40" s="5">
        <v>-1</v>
      </c>
      <c r="AK40" s="5">
        <v>18</v>
      </c>
    </row>
    <row r="41" spans="1:41" x14ac:dyDescent="0.25">
      <c r="A41" s="1" t="s">
        <v>114</v>
      </c>
      <c r="B41" s="1" t="s">
        <v>209</v>
      </c>
      <c r="C41" s="1" t="s">
        <v>30</v>
      </c>
      <c r="D41" s="1" t="s">
        <v>63</v>
      </c>
      <c r="E41" s="34" t="s">
        <v>16</v>
      </c>
      <c r="F41" s="1" t="s">
        <v>10</v>
      </c>
      <c r="L41" s="5">
        <v>0.08</v>
      </c>
      <c r="AK41" s="5">
        <v>19</v>
      </c>
      <c r="AM41" s="16">
        <f>+AO41/$AO$3</f>
        <v>2.7307677997418741E-5</v>
      </c>
      <c r="AN41" s="17">
        <f>IF(AK41=1,AM41,AM41+AN39)</f>
        <v>0.99999999999999989</v>
      </c>
      <c r="AO41" s="5">
        <f>SUM(G41:AJ41)</f>
        <v>0.08</v>
      </c>
    </row>
    <row r="42" spans="1:41" x14ac:dyDescent="0.25">
      <c r="A42" s="1" t="s">
        <v>114</v>
      </c>
      <c r="B42" s="1" t="s">
        <v>209</v>
      </c>
      <c r="C42" s="1" t="s">
        <v>30</v>
      </c>
      <c r="D42" s="1" t="s">
        <v>63</v>
      </c>
      <c r="E42" s="34" t="s">
        <v>16</v>
      </c>
      <c r="F42" s="1" t="s">
        <v>11</v>
      </c>
      <c r="L42" s="5">
        <v>-1</v>
      </c>
      <c r="AK42" s="5">
        <v>19</v>
      </c>
    </row>
    <row r="43" spans="1:41" x14ac:dyDescent="0.25">
      <c r="A43" s="1" t="s">
        <v>114</v>
      </c>
      <c r="B43" s="1" t="s">
        <v>209</v>
      </c>
      <c r="C43" s="1" t="s">
        <v>8</v>
      </c>
      <c r="D43" s="1" t="s">
        <v>161</v>
      </c>
      <c r="E43" s="34" t="s">
        <v>28</v>
      </c>
      <c r="F43" s="1" t="s">
        <v>10</v>
      </c>
      <c r="AE43" s="5">
        <v>0</v>
      </c>
      <c r="AK43" s="5">
        <v>20</v>
      </c>
      <c r="AM43" s="16">
        <f>+AO43/$AO$3</f>
        <v>0</v>
      </c>
      <c r="AN43" s="17">
        <f>IF(AK43=1,AM43,AM43+AN41)</f>
        <v>0.99999999999999989</v>
      </c>
      <c r="AO43" s="5">
        <f>SUM(G43:AJ43)</f>
        <v>0</v>
      </c>
    </row>
    <row r="44" spans="1:41" x14ac:dyDescent="0.25">
      <c r="A44" s="1" t="s">
        <v>114</v>
      </c>
      <c r="B44" s="1" t="s">
        <v>209</v>
      </c>
      <c r="C44" s="1" t="s">
        <v>8</v>
      </c>
      <c r="D44" s="1" t="s">
        <v>161</v>
      </c>
      <c r="E44" s="34" t="s">
        <v>28</v>
      </c>
      <c r="F44" s="1" t="s">
        <v>11</v>
      </c>
      <c r="AE44" s="5">
        <v>-1</v>
      </c>
      <c r="AK44" s="5">
        <v>20</v>
      </c>
    </row>
  </sheetData>
  <mergeCells count="2">
    <mergeCell ref="E2:F2"/>
    <mergeCell ref="A1:D1"/>
  </mergeCells>
  <conditionalFormatting sqref="AM8">
    <cfRule type="colorScale" priority="114">
      <colorScale>
        <cfvo type="min"/>
        <cfvo type="percentile" val="50"/>
        <cfvo type="max"/>
        <color rgb="FFF8696B"/>
        <color rgb="FFFFEB84"/>
        <color rgb="FF63BE7B"/>
      </colorScale>
    </cfRule>
  </conditionalFormatting>
  <conditionalFormatting sqref="AN8">
    <cfRule type="colorScale" priority="113">
      <colorScale>
        <cfvo type="min"/>
        <cfvo type="percentile" val="50"/>
        <cfvo type="num" val="0.97499999999999998"/>
        <color rgb="FF63BE7B"/>
        <color rgb="FFFCFCFF"/>
        <color rgb="FFF8696B"/>
      </colorScale>
    </cfRule>
  </conditionalFormatting>
  <conditionalFormatting sqref="AO2">
    <cfRule type="cellIs" dxfId="881" priority="68" operator="equal">
      <formula>"Check functions"</formula>
    </cfRule>
  </conditionalFormatting>
  <conditionalFormatting sqref="G6:AJ19">
    <cfRule type="cellIs" dxfId="880" priority="60" operator="equal">
      <formula>-1</formula>
    </cfRule>
    <cfRule type="cellIs" dxfId="879" priority="61" operator="equal">
      <formula>"a"</formula>
    </cfRule>
    <cfRule type="cellIs" dxfId="878" priority="62" operator="equal">
      <formula>"b"</formula>
    </cfRule>
    <cfRule type="cellIs" dxfId="877" priority="63" operator="equal">
      <formula>"c"</formula>
    </cfRule>
    <cfRule type="cellIs" dxfId="876" priority="64" operator="equal">
      <formula>"bc"</formula>
    </cfRule>
    <cfRule type="cellIs" dxfId="875" priority="65" operator="equal">
      <formula>"ab"</formula>
    </cfRule>
    <cfRule type="cellIs" dxfId="874" priority="66" operator="equal">
      <formula>"ac"</formula>
    </cfRule>
    <cfRule type="cellIs" dxfId="873" priority="67" operator="equal">
      <formula>"abc"</formula>
    </cfRule>
  </conditionalFormatting>
  <conditionalFormatting sqref="AN8 AN6 AN10 AN12 AN14 AN16 AN18">
    <cfRule type="colorScale" priority="1653">
      <colorScale>
        <cfvo type="min"/>
        <cfvo type="percentile" val="50"/>
        <cfvo type="num" val="0.97499999999999998"/>
        <color rgb="FF63BE7B"/>
        <color rgb="FFFCFCFF"/>
        <color rgb="FFF8696B"/>
      </colorScale>
    </cfRule>
  </conditionalFormatting>
  <conditionalFormatting sqref="AM12 AM10 AM14 AM16 AM18">
    <cfRule type="colorScale" priority="1660">
      <colorScale>
        <cfvo type="min"/>
        <cfvo type="percentile" val="50"/>
        <cfvo type="max"/>
        <color rgb="FFF8696B"/>
        <color rgb="FFFFEB84"/>
        <color rgb="FF63BE7B"/>
      </colorScale>
    </cfRule>
  </conditionalFormatting>
  <conditionalFormatting sqref="AN12 AN10 AN14 AN16 AN18">
    <cfRule type="colorScale" priority="1665">
      <colorScale>
        <cfvo type="min"/>
        <cfvo type="percentile" val="50"/>
        <cfvo type="num" val="0.97499999999999998"/>
        <color rgb="FF63BE7B"/>
        <color rgb="FFFCFCFF"/>
        <color rgb="FFF8696B"/>
      </colorScale>
    </cfRule>
  </conditionalFormatting>
  <conditionalFormatting sqref="G20:AJ44">
    <cfRule type="cellIs" dxfId="872" priority="2" operator="equal">
      <formula>-1</formula>
    </cfRule>
    <cfRule type="cellIs" dxfId="871" priority="3" operator="equal">
      <formula>"a"</formula>
    </cfRule>
    <cfRule type="cellIs" dxfId="870" priority="4" operator="equal">
      <formula>"b"</formula>
    </cfRule>
    <cfRule type="cellIs" dxfId="869" priority="5" operator="equal">
      <formula>"c"</formula>
    </cfRule>
    <cfRule type="cellIs" dxfId="868" priority="6" operator="equal">
      <formula>"bc"</formula>
    </cfRule>
    <cfRule type="cellIs" dxfId="867" priority="7" operator="equal">
      <formula>"ab"</formula>
    </cfRule>
    <cfRule type="cellIs" dxfId="866" priority="8" operator="equal">
      <formula>"ac"</formula>
    </cfRule>
    <cfRule type="cellIs" dxfId="865" priority="9" operator="equal">
      <formula>"abc"</formula>
    </cfRule>
  </conditionalFormatting>
  <conditionalFormatting sqref="E5:E998">
    <cfRule type="cellIs" dxfId="864" priority="1" operator="equal">
      <formula>"UN"</formula>
    </cfRule>
  </conditionalFormatting>
  <conditionalFormatting sqref="AM5:AM44">
    <cfRule type="colorScale" priority="1776">
      <colorScale>
        <cfvo type="min"/>
        <cfvo type="percentile" val="50"/>
        <cfvo type="max"/>
        <color rgb="FFF8696B"/>
        <color rgb="FFFFEB84"/>
        <color rgb="FF63BE7B"/>
      </colorScale>
    </cfRule>
  </conditionalFormatting>
  <conditionalFormatting sqref="AN5:AN44">
    <cfRule type="colorScale" priority="177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pageSetUpPr fitToPage="1"/>
  </sheetPr>
  <dimension ref="A1:AO158"/>
  <sheetViews>
    <sheetView zoomScale="70" zoomScaleNormal="70" zoomScaleSheetLayoutView="90" workbookViewId="0">
      <selection activeCell="M18" sqref="M18"/>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27. SMA-N region</v>
      </c>
      <c r="B1" s="55"/>
      <c r="C1" s="55"/>
      <c r="D1" s="55"/>
      <c r="AO1" s="12">
        <v>27</v>
      </c>
    </row>
    <row r="2" spans="1:41" x14ac:dyDescent="0.25">
      <c r="E2" s="54" t="s">
        <v>146</v>
      </c>
      <c r="F2" s="54"/>
      <c r="G2" s="19">
        <f>SUMIF(G5:G158,"&gt;0")</f>
        <v>4113.527</v>
      </c>
      <c r="H2" s="19">
        <f t="shared" ref="H2:AJ2" si="0">SUMIF(H5:H158,"&gt;0")</f>
        <v>3661.8770000000004</v>
      </c>
      <c r="I2" s="19">
        <f t="shared" si="0"/>
        <v>5306.7379999999994</v>
      </c>
      <c r="J2" s="19">
        <f t="shared" si="0"/>
        <v>5306.523000000001</v>
      </c>
      <c r="K2" s="19">
        <f t="shared" si="0"/>
        <v>3537.2149999999997</v>
      </c>
      <c r="L2" s="19">
        <f t="shared" si="0"/>
        <v>3846.7269999999994</v>
      </c>
      <c r="M2" s="19">
        <f t="shared" si="0"/>
        <v>2858.7719999999999</v>
      </c>
      <c r="N2" s="19">
        <f t="shared" si="0"/>
        <v>2597.8749999999991</v>
      </c>
      <c r="O2" s="19">
        <f t="shared" si="0"/>
        <v>2681.8510000000006</v>
      </c>
      <c r="P2" s="19">
        <f t="shared" si="0"/>
        <v>3425.8179999999998</v>
      </c>
      <c r="Q2" s="19">
        <f t="shared" si="0"/>
        <v>3987.4059999999999</v>
      </c>
      <c r="R2" s="19">
        <f t="shared" si="0"/>
        <v>4000.4220000000005</v>
      </c>
      <c r="S2" s="19">
        <f t="shared" si="0"/>
        <v>3694.6750000000002</v>
      </c>
      <c r="T2" s="19">
        <f t="shared" si="0"/>
        <v>3574.2680000000005</v>
      </c>
      <c r="U2" s="19">
        <f t="shared" si="0"/>
        <v>4157.8369999999986</v>
      </c>
      <c r="V2" s="19">
        <f t="shared" si="0"/>
        <v>3801.862000000001</v>
      </c>
      <c r="W2" s="19">
        <f t="shared" si="0"/>
        <v>4541.9380000000001</v>
      </c>
      <c r="X2" s="19">
        <f t="shared" si="0"/>
        <v>4782.7360000000008</v>
      </c>
      <c r="Y2" s="19">
        <f t="shared" si="0"/>
        <v>3722.0099999999989</v>
      </c>
      <c r="Z2" s="19">
        <f t="shared" si="0"/>
        <v>4439.7920000000004</v>
      </c>
      <c r="AA2" s="19">
        <f t="shared" si="0"/>
        <v>3604.2929999999997</v>
      </c>
      <c r="AB2" s="19">
        <f t="shared" si="0"/>
        <v>3468.7599999999998</v>
      </c>
      <c r="AC2" s="19">
        <f t="shared" si="0"/>
        <v>3281.536000000001</v>
      </c>
      <c r="AD2" s="19">
        <f t="shared" si="0"/>
        <v>3357.0720000000006</v>
      </c>
      <c r="AE2" s="19">
        <f t="shared" si="0"/>
        <v>3119.3520000000012</v>
      </c>
      <c r="AF2" s="19">
        <f t="shared" si="0"/>
        <v>2392.4219999999991</v>
      </c>
      <c r="AG2" s="19">
        <f t="shared" si="0"/>
        <v>1885.9170000000004</v>
      </c>
      <c r="AH2" s="19">
        <f t="shared" si="0"/>
        <v>1739.764999999999</v>
      </c>
      <c r="AI2" s="19">
        <f t="shared" si="0"/>
        <v>1196.0080000000003</v>
      </c>
      <c r="AJ2" s="19">
        <f t="shared" si="0"/>
        <v>830.75399999999991</v>
      </c>
      <c r="AO2" s="12" t="str">
        <f>IF((SUM(G2:AJ2)=AO3),"Ok","Check functions")</f>
        <v>Ok</v>
      </c>
    </row>
    <row r="3" spans="1:41" x14ac:dyDescent="0.25">
      <c r="A3" s="45" t="s">
        <v>243</v>
      </c>
      <c r="B3" s="48">
        <v>4.4761899999999999</v>
      </c>
      <c r="C3" s="48"/>
      <c r="AO3" s="5">
        <f>SUM(AO5:AO158)</f>
        <v>102915.74800000002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120</v>
      </c>
      <c r="B5" s="1" t="s">
        <v>7</v>
      </c>
      <c r="C5" s="1" t="s">
        <v>8</v>
      </c>
      <c r="D5" s="1" t="s">
        <v>212</v>
      </c>
      <c r="E5" s="34" t="s">
        <v>21</v>
      </c>
      <c r="F5" s="1" t="s">
        <v>10</v>
      </c>
      <c r="G5" s="5">
        <v>1964.07</v>
      </c>
      <c r="H5" s="5">
        <v>2163.5590000000002</v>
      </c>
      <c r="I5" s="5">
        <v>2209.4810000000002</v>
      </c>
      <c r="J5" s="5">
        <v>3293.768</v>
      </c>
      <c r="K5" s="5">
        <v>2415.5509999999999</v>
      </c>
      <c r="L5" s="5">
        <v>2223.0500000000002</v>
      </c>
      <c r="M5" s="5">
        <v>2050.8820000000001</v>
      </c>
      <c r="N5" s="5">
        <v>1560.654</v>
      </c>
      <c r="O5" s="5">
        <v>1684.47</v>
      </c>
      <c r="P5" s="5">
        <v>2046.5830000000001</v>
      </c>
      <c r="Q5" s="5">
        <v>2067.596</v>
      </c>
      <c r="R5" s="5">
        <v>2087.6480000000001</v>
      </c>
      <c r="S5" s="5">
        <v>1751.3009999999999</v>
      </c>
      <c r="T5" s="5">
        <v>1918.0170000000001</v>
      </c>
      <c r="U5" s="5">
        <v>1813.5550000000001</v>
      </c>
      <c r="V5" s="5">
        <v>1895.2570000000001</v>
      </c>
      <c r="W5" s="5">
        <v>2216.1709999999998</v>
      </c>
      <c r="X5" s="5">
        <v>2090.7440000000001</v>
      </c>
      <c r="Y5" s="5">
        <v>1667.1289999999999</v>
      </c>
      <c r="Z5" s="5">
        <v>2307.9920000000002</v>
      </c>
      <c r="AA5" s="5">
        <v>1508.829</v>
      </c>
      <c r="AB5" s="5">
        <v>1480.932</v>
      </c>
      <c r="AC5" s="5">
        <v>1361.72</v>
      </c>
      <c r="AD5" s="5">
        <v>1574.125</v>
      </c>
      <c r="AE5" s="5">
        <v>1783.5440000000001</v>
      </c>
      <c r="AF5" s="5">
        <v>1165.2929999999999</v>
      </c>
      <c r="AG5" s="5">
        <v>866.221</v>
      </c>
      <c r="AH5" s="5">
        <v>869.54499999999996</v>
      </c>
      <c r="AI5" s="5">
        <v>584.69000000000005</v>
      </c>
      <c r="AJ5" s="5">
        <v>587.73099999999999</v>
      </c>
      <c r="AK5" s="5">
        <v>1</v>
      </c>
      <c r="AM5" s="16">
        <f>+AO5/$AO$3</f>
        <v>0.5170259074442134</v>
      </c>
      <c r="AN5" s="17">
        <f>IF(AK5=1,AM5,AM5+AN3)</f>
        <v>0.5170259074442134</v>
      </c>
      <c r="AO5" s="5">
        <f>SUM(G5:AJ5)</f>
        <v>53210.108</v>
      </c>
    </row>
    <row r="6" spans="1:41" x14ac:dyDescent="0.25">
      <c r="A6" s="1" t="s">
        <v>120</v>
      </c>
      <c r="B6" s="1" t="s">
        <v>7</v>
      </c>
      <c r="C6" s="1" t="s">
        <v>8</v>
      </c>
      <c r="D6" s="1" t="s">
        <v>212</v>
      </c>
      <c r="E6" s="34" t="s">
        <v>21</v>
      </c>
      <c r="F6" s="1" t="s">
        <v>11</v>
      </c>
      <c r="G6" s="5" t="s">
        <v>24</v>
      </c>
      <c r="H6" s="5">
        <v>-1</v>
      </c>
      <c r="I6" s="5">
        <v>-1</v>
      </c>
      <c r="J6" s="5">
        <v>-1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v>-1</v>
      </c>
      <c r="AK6" s="1">
        <v>1</v>
      </c>
    </row>
    <row r="7" spans="1:41" x14ac:dyDescent="0.25">
      <c r="A7" s="1" t="s">
        <v>120</v>
      </c>
      <c r="B7" s="1" t="s">
        <v>7</v>
      </c>
      <c r="C7" s="1" t="s">
        <v>8</v>
      </c>
      <c r="D7" s="1" t="s">
        <v>215</v>
      </c>
      <c r="E7" s="34" t="s">
        <v>21</v>
      </c>
      <c r="F7" s="1" t="s">
        <v>10</v>
      </c>
      <c r="G7" s="5">
        <v>796</v>
      </c>
      <c r="H7" s="5">
        <v>649</v>
      </c>
      <c r="I7" s="5">
        <v>657</v>
      </c>
      <c r="J7" s="5">
        <v>691</v>
      </c>
      <c r="K7" s="5">
        <v>354</v>
      </c>
      <c r="L7" s="5">
        <v>307</v>
      </c>
      <c r="M7" s="5">
        <v>327.38900000000001</v>
      </c>
      <c r="N7" s="5">
        <v>317.5</v>
      </c>
      <c r="O7" s="5">
        <v>377.62599999999998</v>
      </c>
      <c r="P7" s="5">
        <v>414.7</v>
      </c>
      <c r="Q7" s="5">
        <v>1248.6300000000001</v>
      </c>
      <c r="R7" s="5">
        <v>398.68400000000003</v>
      </c>
      <c r="S7" s="5">
        <v>1109.3230000000001</v>
      </c>
      <c r="T7" s="5">
        <v>950.55600000000004</v>
      </c>
      <c r="U7" s="5">
        <v>1539.6690000000001</v>
      </c>
      <c r="V7" s="5">
        <v>1033.0630000000001</v>
      </c>
      <c r="W7" s="5">
        <v>1169.3109999999999</v>
      </c>
      <c r="X7" s="5">
        <v>1431.934</v>
      </c>
      <c r="Y7" s="5">
        <v>1044.634</v>
      </c>
      <c r="Z7" s="5">
        <v>1022.551</v>
      </c>
      <c r="AA7" s="5">
        <v>817.43299999999999</v>
      </c>
      <c r="AB7" s="5">
        <v>208.601</v>
      </c>
      <c r="AC7" s="5">
        <v>213.25399999999999</v>
      </c>
      <c r="AD7" s="5">
        <v>256.62099999999998</v>
      </c>
      <c r="AE7" s="5">
        <v>269.77800000000002</v>
      </c>
      <c r="AF7" s="5">
        <v>267.72300000000001</v>
      </c>
      <c r="AG7" s="5">
        <v>283.52699999999999</v>
      </c>
      <c r="AH7" s="5">
        <v>349.92</v>
      </c>
      <c r="AI7" s="5">
        <v>210.25200000000001</v>
      </c>
      <c r="AJ7" s="5">
        <v>141.108</v>
      </c>
      <c r="AK7" s="5">
        <v>2</v>
      </c>
      <c r="AM7" s="16">
        <f>+AO7/$AO$3</f>
        <v>0.18323519350993778</v>
      </c>
      <c r="AN7" s="17">
        <f>IF(AK7=1,AM7,AM7+AN5)</f>
        <v>0.70026110095415117</v>
      </c>
      <c r="AO7" s="5">
        <f>SUM(G7:AJ7)</f>
        <v>18857.786999999997</v>
      </c>
    </row>
    <row r="8" spans="1:41" x14ac:dyDescent="0.25">
      <c r="A8" s="1" t="s">
        <v>120</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15</v>
      </c>
      <c r="R8" s="5" t="s">
        <v>15</v>
      </c>
      <c r="S8" s="5" t="s">
        <v>15</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5">
      <c r="A9" s="1" t="s">
        <v>120</v>
      </c>
      <c r="B9" s="1" t="s">
        <v>7</v>
      </c>
      <c r="C9" s="1" t="s">
        <v>8</v>
      </c>
      <c r="D9" s="1" t="s">
        <v>37</v>
      </c>
      <c r="E9" s="34" t="s">
        <v>21</v>
      </c>
      <c r="F9" s="1" t="s">
        <v>10</v>
      </c>
      <c r="Q9" s="5">
        <v>147.392</v>
      </c>
      <c r="R9" s="5">
        <v>168.542</v>
      </c>
      <c r="S9" s="5">
        <v>214.809</v>
      </c>
      <c r="T9" s="5">
        <v>220.096</v>
      </c>
      <c r="U9" s="5">
        <v>151.358</v>
      </c>
      <c r="V9" s="5">
        <v>282.887</v>
      </c>
      <c r="W9" s="5">
        <v>475.88400000000001</v>
      </c>
      <c r="X9" s="5">
        <v>636.495</v>
      </c>
      <c r="Y9" s="5">
        <v>390</v>
      </c>
      <c r="Z9" s="5">
        <v>380</v>
      </c>
      <c r="AA9" s="5">
        <v>616</v>
      </c>
      <c r="AB9" s="5">
        <v>580</v>
      </c>
      <c r="AC9" s="5">
        <v>807</v>
      </c>
      <c r="AD9" s="5">
        <v>1000</v>
      </c>
      <c r="AE9" s="5">
        <v>320</v>
      </c>
      <c r="AF9" s="5">
        <v>422.5</v>
      </c>
      <c r="AG9" s="5">
        <v>357.1</v>
      </c>
      <c r="AH9" s="5">
        <v>382.4</v>
      </c>
      <c r="AI9" s="5">
        <v>298.7</v>
      </c>
      <c r="AK9" s="5">
        <v>3</v>
      </c>
      <c r="AM9" s="16">
        <f>+AO9/$AO$3</f>
        <v>7.6287285012979725E-2</v>
      </c>
      <c r="AN9" s="17">
        <f>IF(AK9=1,AM9,AM9+AN7)</f>
        <v>0.77654838596713094</v>
      </c>
      <c r="AO9" s="5">
        <f>SUM(G9:AJ9)</f>
        <v>7851.1629999999996</v>
      </c>
    </row>
    <row r="10" spans="1:41" x14ac:dyDescent="0.25">
      <c r="A10" s="1" t="s">
        <v>120</v>
      </c>
      <c r="B10" s="1" t="s">
        <v>7</v>
      </c>
      <c r="C10" s="1" t="s">
        <v>8</v>
      </c>
      <c r="D10" s="1" t="s">
        <v>37</v>
      </c>
      <c r="E10" s="34" t="s">
        <v>21</v>
      </c>
      <c r="F10" s="1" t="s">
        <v>11</v>
      </c>
      <c r="Q10" s="5">
        <v>-1</v>
      </c>
      <c r="R10" s="5">
        <v>-1</v>
      </c>
      <c r="S10" s="5">
        <v>-1</v>
      </c>
      <c r="T10" s="5">
        <v>-1</v>
      </c>
      <c r="U10" s="5">
        <v>-1</v>
      </c>
      <c r="V10" s="5">
        <v>-1</v>
      </c>
      <c r="W10" s="5">
        <v>-1</v>
      </c>
      <c r="X10" s="5">
        <v>-1</v>
      </c>
      <c r="Y10" s="5">
        <v>-1</v>
      </c>
      <c r="Z10" s="5" t="s">
        <v>15</v>
      </c>
      <c r="AA10" s="5" t="s">
        <v>15</v>
      </c>
      <c r="AB10" s="5">
        <v>-1</v>
      </c>
      <c r="AC10" s="5" t="s">
        <v>15</v>
      </c>
      <c r="AD10" s="5" t="s">
        <v>13</v>
      </c>
      <c r="AE10" s="5" t="s">
        <v>13</v>
      </c>
      <c r="AF10" s="5" t="s">
        <v>13</v>
      </c>
      <c r="AG10" s="5" t="s">
        <v>13</v>
      </c>
      <c r="AH10" s="5" t="s">
        <v>13</v>
      </c>
      <c r="AI10" s="5" t="s">
        <v>13</v>
      </c>
      <c r="AK10" s="1">
        <v>3</v>
      </c>
    </row>
    <row r="11" spans="1:41" x14ac:dyDescent="0.25">
      <c r="A11" s="1" t="s">
        <v>120</v>
      </c>
      <c r="B11" s="1" t="s">
        <v>7</v>
      </c>
      <c r="C11" s="1" t="s">
        <v>8</v>
      </c>
      <c r="D11" s="1" t="s">
        <v>217</v>
      </c>
      <c r="E11" s="34" t="s">
        <v>26</v>
      </c>
      <c r="F11" s="1" t="s">
        <v>10</v>
      </c>
      <c r="G11" s="5">
        <v>666.74</v>
      </c>
      <c r="H11" s="5">
        <v>316.95999999999998</v>
      </c>
      <c r="I11" s="5">
        <v>1421.5</v>
      </c>
      <c r="J11" s="5">
        <v>231.89</v>
      </c>
      <c r="K11" s="5">
        <v>163.62</v>
      </c>
      <c r="L11" s="5">
        <v>148.19</v>
      </c>
      <c r="M11" s="5">
        <v>69.03</v>
      </c>
      <c r="N11" s="5">
        <v>289.89</v>
      </c>
      <c r="O11" s="5">
        <v>214.17</v>
      </c>
      <c r="P11" s="5">
        <v>247.87</v>
      </c>
      <c r="Q11" s="5">
        <v>0.18</v>
      </c>
      <c r="R11" s="5">
        <v>336.41399999999999</v>
      </c>
      <c r="S11" s="5">
        <v>282.11500000000001</v>
      </c>
      <c r="T11" s="5">
        <v>256.66199999999998</v>
      </c>
      <c r="U11" s="5">
        <v>158.29900000000001</v>
      </c>
      <c r="V11" s="5">
        <v>156.036</v>
      </c>
      <c r="W11" s="5">
        <v>162.72800000000001</v>
      </c>
      <c r="X11" s="5">
        <v>183.023</v>
      </c>
      <c r="Y11" s="5">
        <v>179.74700000000001</v>
      </c>
      <c r="Z11" s="5">
        <v>235.54499999999999</v>
      </c>
      <c r="AA11" s="5">
        <v>227.267</v>
      </c>
      <c r="AB11" s="5">
        <v>816.10699999999997</v>
      </c>
      <c r="AC11" s="5">
        <v>479.64499999999998</v>
      </c>
      <c r="AD11" s="5">
        <v>167.50700000000001</v>
      </c>
      <c r="AE11" s="5">
        <v>192.429</v>
      </c>
      <c r="AF11" s="5">
        <v>125.127</v>
      </c>
      <c r="AG11" s="5">
        <v>25.157</v>
      </c>
      <c r="AH11" s="5">
        <v>24.466000000000001</v>
      </c>
      <c r="AI11" s="5">
        <v>21.759</v>
      </c>
      <c r="AJ11" s="5">
        <v>27.481999999999999</v>
      </c>
      <c r="AK11" s="5">
        <v>4</v>
      </c>
      <c r="AM11" s="16">
        <f>+AO11/$AO$3</f>
        <v>7.6057893491674369E-2</v>
      </c>
      <c r="AN11" s="17">
        <f>IF(AK11=1,AM11,AM11+AN9)</f>
        <v>0.85260627945880529</v>
      </c>
      <c r="AO11" s="5">
        <f>SUM(G11:AJ11)</f>
        <v>7827.5550000000012</v>
      </c>
    </row>
    <row r="12" spans="1:41" x14ac:dyDescent="0.25">
      <c r="A12" s="1" t="s">
        <v>120</v>
      </c>
      <c r="B12" s="1" t="s">
        <v>7</v>
      </c>
      <c r="C12" s="1" t="s">
        <v>8</v>
      </c>
      <c r="D12" s="1" t="s">
        <v>217</v>
      </c>
      <c r="E12" s="34" t="s">
        <v>26</v>
      </c>
      <c r="F12" s="1" t="s">
        <v>11</v>
      </c>
      <c r="G12" s="5">
        <v>-1</v>
      </c>
      <c r="H12" s="5">
        <v>-1</v>
      </c>
      <c r="I12" s="5">
        <v>-1</v>
      </c>
      <c r="J12" s="5">
        <v>-1</v>
      </c>
      <c r="K12" s="5">
        <v>-1</v>
      </c>
      <c r="L12" s="5">
        <v>-1</v>
      </c>
      <c r="M12" s="5">
        <v>-1</v>
      </c>
      <c r="N12" s="5">
        <v>-1</v>
      </c>
      <c r="O12" s="5" t="s">
        <v>24</v>
      </c>
      <c r="P12" s="5" t="s">
        <v>24</v>
      </c>
      <c r="Q12" s="5" t="s">
        <v>24</v>
      </c>
      <c r="R12" s="5">
        <v>-1</v>
      </c>
      <c r="S12" s="5">
        <v>-1</v>
      </c>
      <c r="T12" s="5">
        <v>-1</v>
      </c>
      <c r="U12" s="5">
        <v>-1</v>
      </c>
      <c r="V12" s="5">
        <v>-1</v>
      </c>
      <c r="W12" s="5">
        <v>-1</v>
      </c>
      <c r="X12" s="5">
        <v>-1</v>
      </c>
      <c r="Y12" s="5">
        <v>-1</v>
      </c>
      <c r="Z12" s="5">
        <v>-1</v>
      </c>
      <c r="AA12" s="5">
        <v>-1</v>
      </c>
      <c r="AB12" s="5">
        <v>-1</v>
      </c>
      <c r="AC12" s="5">
        <v>-1</v>
      </c>
      <c r="AD12" s="5" t="s">
        <v>24</v>
      </c>
      <c r="AE12" s="5" t="s">
        <v>24</v>
      </c>
      <c r="AF12" s="5" t="s">
        <v>24</v>
      </c>
      <c r="AG12" s="5" t="s">
        <v>24</v>
      </c>
      <c r="AH12" s="5" t="s">
        <v>13</v>
      </c>
      <c r="AI12" s="5" t="s">
        <v>24</v>
      </c>
      <c r="AJ12" s="5" t="s">
        <v>13</v>
      </c>
      <c r="AK12" s="1">
        <v>4</v>
      </c>
    </row>
    <row r="13" spans="1:41" x14ac:dyDescent="0.25">
      <c r="A13" s="1" t="s">
        <v>120</v>
      </c>
      <c r="B13" s="1" t="s">
        <v>7</v>
      </c>
      <c r="C13" s="1" t="s">
        <v>8</v>
      </c>
      <c r="D13" s="1" t="s">
        <v>25</v>
      </c>
      <c r="E13" s="34" t="s">
        <v>21</v>
      </c>
      <c r="F13" s="1" t="s">
        <v>10</v>
      </c>
      <c r="G13" s="5">
        <v>425</v>
      </c>
      <c r="H13" s="5">
        <v>214</v>
      </c>
      <c r="I13" s="5">
        <v>592</v>
      </c>
      <c r="J13" s="5">
        <v>790</v>
      </c>
      <c r="K13" s="5">
        <v>258</v>
      </c>
      <c r="L13" s="5">
        <v>892</v>
      </c>
      <c r="M13" s="5">
        <v>120</v>
      </c>
      <c r="N13" s="5">
        <v>138</v>
      </c>
      <c r="O13" s="5">
        <v>105</v>
      </c>
      <c r="P13" s="5">
        <v>438</v>
      </c>
      <c r="Q13" s="5">
        <v>267</v>
      </c>
      <c r="R13" s="5">
        <v>572</v>
      </c>
      <c r="U13" s="5">
        <v>82.415000000000006</v>
      </c>
      <c r="V13" s="5">
        <v>130.86099999999999</v>
      </c>
      <c r="W13" s="5">
        <v>98.388999999999996</v>
      </c>
      <c r="X13" s="5">
        <v>116.29300000000001</v>
      </c>
      <c r="Y13" s="5">
        <v>53.265999999999998</v>
      </c>
      <c r="Z13" s="5">
        <v>56.051000000000002</v>
      </c>
      <c r="AA13" s="5">
        <v>32.661999999999999</v>
      </c>
      <c r="AB13" s="5">
        <v>69.238</v>
      </c>
      <c r="AC13" s="5">
        <v>45.103000000000002</v>
      </c>
      <c r="AD13" s="5">
        <v>74.114999999999995</v>
      </c>
      <c r="AE13" s="5">
        <v>89.314999999999998</v>
      </c>
      <c r="AF13" s="5">
        <v>20.213000000000001</v>
      </c>
      <c r="AG13" s="5">
        <v>33.292000000000002</v>
      </c>
      <c r="AH13" s="5">
        <v>27.771000000000001</v>
      </c>
      <c r="AI13" s="5">
        <v>17.571999999999999</v>
      </c>
      <c r="AJ13" s="5">
        <v>12.532</v>
      </c>
      <c r="AK13" s="5">
        <v>5</v>
      </c>
      <c r="AM13" s="16">
        <f>+AO13/$AO$3</f>
        <v>5.606613285267089E-2</v>
      </c>
      <c r="AN13" s="17">
        <f>IF(AK13=1,AM13,AM13+AN11)</f>
        <v>0.90867241231147622</v>
      </c>
      <c r="AO13" s="5">
        <f>SUM(G13:AJ13)</f>
        <v>5770.0879999999997</v>
      </c>
    </row>
    <row r="14" spans="1:41" x14ac:dyDescent="0.25">
      <c r="A14" s="1" t="s">
        <v>120</v>
      </c>
      <c r="B14" s="1" t="s">
        <v>7</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v>-1</v>
      </c>
      <c r="AI14" s="5">
        <v>-1</v>
      </c>
      <c r="AJ14" s="5">
        <v>-1</v>
      </c>
      <c r="AK14" s="1">
        <v>5</v>
      </c>
    </row>
    <row r="15" spans="1:41" x14ac:dyDescent="0.25">
      <c r="A15" s="1" t="s">
        <v>120</v>
      </c>
      <c r="B15" s="1" t="s">
        <v>7</v>
      </c>
      <c r="C15" s="1" t="s">
        <v>8</v>
      </c>
      <c r="D15" s="1" t="s">
        <v>217</v>
      </c>
      <c r="E15" s="34" t="s">
        <v>21</v>
      </c>
      <c r="F15" s="1" t="s">
        <v>10</v>
      </c>
      <c r="G15" s="5">
        <v>248.9</v>
      </c>
      <c r="H15" s="5">
        <v>268.62200000000001</v>
      </c>
      <c r="I15" s="5">
        <v>259.15699999999998</v>
      </c>
      <c r="J15" s="5">
        <v>165.37200000000001</v>
      </c>
      <c r="K15" s="5">
        <v>181.08500000000001</v>
      </c>
      <c r="L15" s="5">
        <v>145.74799999999999</v>
      </c>
      <c r="M15" s="5">
        <v>125.23699999999999</v>
      </c>
      <c r="N15" s="5">
        <v>131.12299999999999</v>
      </c>
      <c r="O15" s="5">
        <v>135.35300000000001</v>
      </c>
      <c r="P15" s="5">
        <v>123.229</v>
      </c>
      <c r="Q15" s="5">
        <v>104.614</v>
      </c>
      <c r="R15" s="5">
        <v>139.63200000000001</v>
      </c>
      <c r="S15" s="5">
        <v>138.41399999999999</v>
      </c>
      <c r="T15" s="5">
        <v>95.471000000000004</v>
      </c>
      <c r="U15" s="5">
        <v>166.673</v>
      </c>
      <c r="V15" s="5">
        <v>148.70099999999999</v>
      </c>
      <c r="W15" s="5">
        <v>170.536</v>
      </c>
      <c r="X15" s="5">
        <v>168.399</v>
      </c>
      <c r="Y15" s="5">
        <v>159.91300000000001</v>
      </c>
      <c r="Z15" s="5">
        <v>152.06</v>
      </c>
      <c r="AA15" s="5">
        <v>139.738</v>
      </c>
      <c r="AB15" s="5">
        <v>154.78899999999999</v>
      </c>
      <c r="AC15" s="5">
        <v>99.61</v>
      </c>
      <c r="AD15" s="5">
        <v>108.113</v>
      </c>
      <c r="AE15" s="5">
        <v>111.818</v>
      </c>
      <c r="AF15" s="5">
        <v>41.067</v>
      </c>
      <c r="AG15" s="5">
        <v>32.338000000000001</v>
      </c>
      <c r="AH15" s="5">
        <v>26.082000000000001</v>
      </c>
      <c r="AI15" s="5">
        <v>20.152000000000001</v>
      </c>
      <c r="AJ15" s="5">
        <v>22.786000000000001</v>
      </c>
      <c r="AK15" s="5">
        <v>6</v>
      </c>
      <c r="AM15" s="16">
        <f>+AO15/$AO$3</f>
        <v>3.8718389337266443E-2</v>
      </c>
      <c r="AN15" s="17">
        <f>IF(AK15=1,AM15,AM15+AN13)</f>
        <v>0.94739080164874268</v>
      </c>
      <c r="AO15" s="5">
        <f>SUM(G15:AJ15)</f>
        <v>3984.7320000000009</v>
      </c>
    </row>
    <row r="16" spans="1:41" ht="12.6" thickBot="1" x14ac:dyDescent="0.3">
      <c r="A16" s="1" t="s">
        <v>120</v>
      </c>
      <c r="B16" s="1" t="s">
        <v>7</v>
      </c>
      <c r="C16" s="1" t="s">
        <v>8</v>
      </c>
      <c r="D16" s="1" t="s">
        <v>217</v>
      </c>
      <c r="E16" s="34" t="s">
        <v>21</v>
      </c>
      <c r="F16" s="1" t="s">
        <v>11</v>
      </c>
      <c r="G16" s="5" t="s">
        <v>13</v>
      </c>
      <c r="H16" s="5" t="s">
        <v>13</v>
      </c>
      <c r="I16" s="5" t="s">
        <v>13</v>
      </c>
      <c r="J16" s="5" t="s">
        <v>13</v>
      </c>
      <c r="K16" s="5" t="s">
        <v>13</v>
      </c>
      <c r="L16" s="5" t="s">
        <v>15</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31">
        <v>6</v>
      </c>
    </row>
    <row r="17" spans="1:41" x14ac:dyDescent="0.25">
      <c r="A17" s="1" t="s">
        <v>120</v>
      </c>
      <c r="B17" s="1" t="s">
        <v>7</v>
      </c>
      <c r="C17" s="1" t="s">
        <v>8</v>
      </c>
      <c r="D17" s="1" t="s">
        <v>38</v>
      </c>
      <c r="E17" s="34" t="s">
        <v>21</v>
      </c>
      <c r="F17" s="1" t="s">
        <v>10</v>
      </c>
      <c r="I17" s="5">
        <v>93.391000000000005</v>
      </c>
      <c r="J17" s="5">
        <v>56.073999999999998</v>
      </c>
      <c r="K17" s="5">
        <v>99.01</v>
      </c>
      <c r="L17" s="5">
        <v>54.63</v>
      </c>
      <c r="M17" s="5">
        <v>53.834000000000003</v>
      </c>
      <c r="N17" s="5">
        <v>58.677999999999997</v>
      </c>
      <c r="O17" s="5">
        <v>59.637999999999998</v>
      </c>
      <c r="P17" s="5">
        <v>61.122999999999998</v>
      </c>
      <c r="Q17" s="5">
        <v>63.362000000000002</v>
      </c>
      <c r="R17" s="5">
        <v>69.393000000000001</v>
      </c>
      <c r="S17" s="5">
        <v>73.861000000000004</v>
      </c>
      <c r="T17" s="5">
        <v>64.453000000000003</v>
      </c>
      <c r="U17" s="5">
        <v>63.688000000000002</v>
      </c>
      <c r="V17" s="5">
        <v>38.936999999999998</v>
      </c>
      <c r="W17" s="5">
        <v>50.341999999999999</v>
      </c>
      <c r="X17" s="5">
        <v>38.634999999999998</v>
      </c>
      <c r="Y17" s="5">
        <v>37.177</v>
      </c>
      <c r="Z17" s="5">
        <v>27.606999999999999</v>
      </c>
      <c r="AA17" s="5">
        <v>34.654000000000003</v>
      </c>
      <c r="AB17" s="5">
        <v>53.116</v>
      </c>
      <c r="AC17" s="5">
        <v>84.191999999999993</v>
      </c>
      <c r="AD17" s="5">
        <v>82.388000000000005</v>
      </c>
      <c r="AE17" s="5">
        <v>109.02800000000001</v>
      </c>
      <c r="AF17" s="5">
        <v>53.692999999999998</v>
      </c>
      <c r="AG17" s="5">
        <v>62.451000000000001</v>
      </c>
      <c r="AH17" s="5">
        <v>17.911000000000001</v>
      </c>
      <c r="AI17" s="5">
        <v>21.728999999999999</v>
      </c>
      <c r="AJ17" s="5">
        <v>26.367000000000001</v>
      </c>
      <c r="AK17" s="5">
        <v>7</v>
      </c>
      <c r="AM17" s="16">
        <f>+AO17/$AO$3</f>
        <v>1.5637665092809699E-2</v>
      </c>
      <c r="AN17" s="17">
        <f>IF(AK17=1,AM17,AM17+AN15)</f>
        <v>0.9630284667415524</v>
      </c>
      <c r="AO17" s="5">
        <f>SUM(G17:AJ17)</f>
        <v>1609.3619999999999</v>
      </c>
    </row>
    <row r="18" spans="1:41" x14ac:dyDescent="0.25">
      <c r="A18" s="1" t="s">
        <v>120</v>
      </c>
      <c r="B18" s="1" t="s">
        <v>7</v>
      </c>
      <c r="C18" s="1" t="s">
        <v>8</v>
      </c>
      <c r="D18" s="1" t="s">
        <v>38</v>
      </c>
      <c r="E18" s="34" t="s">
        <v>21</v>
      </c>
      <c r="F18" s="1" t="s">
        <v>11</v>
      </c>
      <c r="I18" s="5">
        <v>-1</v>
      </c>
      <c r="J18" s="5" t="s">
        <v>15</v>
      </c>
      <c r="K18" s="5" t="s">
        <v>15</v>
      </c>
      <c r="L18" s="5" t="s">
        <v>15</v>
      </c>
      <c r="M18" s="5" t="s">
        <v>15</v>
      </c>
      <c r="N18" s="5" t="s">
        <v>15</v>
      </c>
      <c r="O18" s="5">
        <v>-1</v>
      </c>
      <c r="P18" s="5" t="s">
        <v>15</v>
      </c>
      <c r="Q18" s="5" t="s">
        <v>15</v>
      </c>
      <c r="R18" s="5" t="s">
        <v>15</v>
      </c>
      <c r="S18" s="5" t="s">
        <v>15</v>
      </c>
      <c r="T18" s="5">
        <v>-1</v>
      </c>
      <c r="U18" s="5" t="s">
        <v>15</v>
      </c>
      <c r="V18" s="5" t="s">
        <v>15</v>
      </c>
      <c r="W18" s="5" t="s">
        <v>15</v>
      </c>
      <c r="X18" s="5" t="s">
        <v>12</v>
      </c>
      <c r="Y18" s="5" t="s">
        <v>13</v>
      </c>
      <c r="Z18" s="5" t="s">
        <v>13</v>
      </c>
      <c r="AA18" s="5" t="s">
        <v>13</v>
      </c>
      <c r="AB18" s="5" t="s">
        <v>13</v>
      </c>
      <c r="AC18" s="5" t="s">
        <v>13</v>
      </c>
      <c r="AD18" s="5" t="s">
        <v>13</v>
      </c>
      <c r="AE18" s="5" t="s">
        <v>13</v>
      </c>
      <c r="AF18" s="5" t="s">
        <v>13</v>
      </c>
      <c r="AG18" s="5" t="s">
        <v>13</v>
      </c>
      <c r="AH18" s="5" t="s">
        <v>13</v>
      </c>
      <c r="AI18" s="5" t="s">
        <v>15</v>
      </c>
      <c r="AJ18" s="5" t="s">
        <v>15</v>
      </c>
      <c r="AK18" s="1">
        <v>7</v>
      </c>
    </row>
    <row r="19" spans="1:41" x14ac:dyDescent="0.25">
      <c r="A19" s="1" t="s">
        <v>120</v>
      </c>
      <c r="B19" s="1" t="s">
        <v>7</v>
      </c>
      <c r="C19" s="1" t="s">
        <v>19</v>
      </c>
      <c r="D19" s="1" t="s">
        <v>20</v>
      </c>
      <c r="E19" s="34" t="s">
        <v>21</v>
      </c>
      <c r="F19" s="1" t="s">
        <v>10</v>
      </c>
      <c r="G19" s="5">
        <v>9</v>
      </c>
      <c r="H19" s="5">
        <v>29</v>
      </c>
      <c r="I19" s="5">
        <v>32</v>
      </c>
      <c r="J19" s="5">
        <v>45</v>
      </c>
      <c r="K19" s="5">
        <v>42</v>
      </c>
      <c r="L19" s="5">
        <v>47</v>
      </c>
      <c r="M19" s="5">
        <v>75</v>
      </c>
      <c r="N19" s="5">
        <v>56</v>
      </c>
      <c r="O19" s="5">
        <v>47</v>
      </c>
      <c r="P19" s="5">
        <v>53</v>
      </c>
      <c r="Q19" s="5">
        <v>37</v>
      </c>
      <c r="R19" s="5">
        <v>70</v>
      </c>
      <c r="S19" s="5">
        <v>68</v>
      </c>
      <c r="T19" s="5">
        <v>40</v>
      </c>
      <c r="U19" s="5">
        <v>6</v>
      </c>
      <c r="V19" s="5">
        <v>23.427</v>
      </c>
      <c r="W19" s="5">
        <v>11.201000000000001</v>
      </c>
      <c r="X19" s="5">
        <v>14.234</v>
      </c>
      <c r="Y19" s="5">
        <v>12.573</v>
      </c>
      <c r="Z19" s="5">
        <v>15.46</v>
      </c>
      <c r="AA19" s="5">
        <v>7.9240000000000004</v>
      </c>
      <c r="AB19" s="5">
        <v>4.0460000000000003</v>
      </c>
      <c r="AC19" s="5">
        <v>14.502000000000001</v>
      </c>
      <c r="AD19" s="5">
        <v>7.5069999999999997</v>
      </c>
      <c r="AE19" s="5">
        <v>1.361</v>
      </c>
      <c r="AF19" s="5">
        <v>22</v>
      </c>
      <c r="AG19" s="5">
        <v>5</v>
      </c>
      <c r="AH19" s="5">
        <v>11.75</v>
      </c>
      <c r="AI19" s="5">
        <v>1.3</v>
      </c>
      <c r="AJ19" s="5">
        <v>1.62</v>
      </c>
      <c r="AK19" s="5">
        <v>8</v>
      </c>
      <c r="AM19" s="16">
        <f>+AO19/$AO$3</f>
        <v>7.8695925136743877E-3</v>
      </c>
      <c r="AN19" s="17">
        <f>IF(AK19=1,AM19,AM19+AN17)</f>
        <v>0.97089805925522676</v>
      </c>
      <c r="AO19" s="5">
        <f>SUM(G19:AJ19)</f>
        <v>809.90499999999997</v>
      </c>
    </row>
    <row r="20" spans="1:41" x14ac:dyDescent="0.25">
      <c r="A20" s="1" t="s">
        <v>120</v>
      </c>
      <c r="B20" s="1" t="s">
        <v>7</v>
      </c>
      <c r="C20" s="1" t="s">
        <v>19</v>
      </c>
      <c r="D20" s="1" t="s">
        <v>20</v>
      </c>
      <c r="E20" s="34" t="s">
        <v>21</v>
      </c>
      <c r="F20" s="1" t="s">
        <v>11</v>
      </c>
      <c r="G20" s="5">
        <v>-1</v>
      </c>
      <c r="H20" s="5">
        <v>-1</v>
      </c>
      <c r="I20" s="5">
        <v>-1</v>
      </c>
      <c r="J20" s="5">
        <v>-1</v>
      </c>
      <c r="K20" s="5">
        <v>-1</v>
      </c>
      <c r="L20" s="5">
        <v>-1</v>
      </c>
      <c r="M20" s="5">
        <v>-1</v>
      </c>
      <c r="N20" s="5">
        <v>-1</v>
      </c>
      <c r="O20" s="5">
        <v>-1</v>
      </c>
      <c r="P20" s="5">
        <v>-1</v>
      </c>
      <c r="Q20" s="5" t="s">
        <v>13</v>
      </c>
      <c r="R20" s="5" t="s">
        <v>13</v>
      </c>
      <c r="S20" s="5" t="s">
        <v>13</v>
      </c>
      <c r="T20" s="5" t="s">
        <v>13</v>
      </c>
      <c r="U20" s="5" t="s">
        <v>13</v>
      </c>
      <c r="V20" s="5" t="s">
        <v>13</v>
      </c>
      <c r="W20" s="5" t="s">
        <v>15</v>
      </c>
      <c r="X20" s="5" t="s">
        <v>13</v>
      </c>
      <c r="Y20" s="5" t="s">
        <v>13</v>
      </c>
      <c r="Z20" s="5" t="s">
        <v>13</v>
      </c>
      <c r="AA20" s="5" t="s">
        <v>13</v>
      </c>
      <c r="AB20" s="5" t="s">
        <v>13</v>
      </c>
      <c r="AC20" s="5" t="s">
        <v>13</v>
      </c>
      <c r="AD20" s="5" t="s">
        <v>13</v>
      </c>
      <c r="AE20" s="5" t="s">
        <v>15</v>
      </c>
      <c r="AF20" s="5">
        <v>-1</v>
      </c>
      <c r="AG20" s="5">
        <v>-1</v>
      </c>
      <c r="AH20" s="5">
        <v>-1</v>
      </c>
      <c r="AI20" s="5">
        <v>-1</v>
      </c>
      <c r="AJ20" s="5">
        <v>-1</v>
      </c>
      <c r="AK20" s="1">
        <v>8</v>
      </c>
    </row>
    <row r="21" spans="1:41" x14ac:dyDescent="0.25">
      <c r="A21" s="1" t="s">
        <v>120</v>
      </c>
      <c r="B21" s="1" t="s">
        <v>7</v>
      </c>
      <c r="C21" s="1" t="s">
        <v>8</v>
      </c>
      <c r="D21" s="1" t="s">
        <v>37</v>
      </c>
      <c r="E21" s="34" t="s">
        <v>28</v>
      </c>
      <c r="F21" s="1" t="s">
        <v>10</v>
      </c>
      <c r="Y21" s="5">
        <v>30</v>
      </c>
      <c r="Z21" s="5">
        <v>26</v>
      </c>
      <c r="AA21" s="5">
        <v>50.7</v>
      </c>
      <c r="AB21" s="5">
        <v>44</v>
      </c>
      <c r="AC21" s="5">
        <v>140</v>
      </c>
      <c r="AD21" s="5">
        <v>50</v>
      </c>
      <c r="AE21" s="5">
        <v>130</v>
      </c>
      <c r="AF21" s="5">
        <v>171.6</v>
      </c>
      <c r="AG21" s="5">
        <v>144</v>
      </c>
      <c r="AK21" s="5">
        <v>9</v>
      </c>
      <c r="AM21" s="16">
        <f>+AO21/$AO$3</f>
        <v>7.6402301424267913E-3</v>
      </c>
      <c r="AN21" s="17">
        <f>IF(AK21=1,AM21,AM21+AN19)</f>
        <v>0.97853828939765353</v>
      </c>
      <c r="AO21" s="5">
        <f>SUM(G21:AJ21)</f>
        <v>786.3</v>
      </c>
    </row>
    <row r="22" spans="1:41" x14ac:dyDescent="0.25">
      <c r="A22" s="1" t="s">
        <v>120</v>
      </c>
      <c r="B22" s="1" t="s">
        <v>7</v>
      </c>
      <c r="C22" s="1" t="s">
        <v>8</v>
      </c>
      <c r="D22" s="1" t="s">
        <v>37</v>
      </c>
      <c r="E22" s="34" t="s">
        <v>28</v>
      </c>
      <c r="F22" s="1" t="s">
        <v>11</v>
      </c>
      <c r="Y22" s="5">
        <v>-1</v>
      </c>
      <c r="Z22" s="5">
        <v>-1</v>
      </c>
      <c r="AA22" s="5">
        <v>-1</v>
      </c>
      <c r="AB22" s="5">
        <v>-1</v>
      </c>
      <c r="AC22" s="5">
        <v>-1</v>
      </c>
      <c r="AD22" s="5">
        <v>-1</v>
      </c>
      <c r="AE22" s="5">
        <v>-1</v>
      </c>
      <c r="AF22" s="5">
        <v>-1</v>
      </c>
      <c r="AG22" s="5">
        <v>-1</v>
      </c>
      <c r="AK22" s="1">
        <v>9</v>
      </c>
    </row>
    <row r="23" spans="1:41" x14ac:dyDescent="0.25">
      <c r="A23" s="1" t="s">
        <v>120</v>
      </c>
      <c r="B23" s="1" t="s">
        <v>7</v>
      </c>
      <c r="C23" s="1" t="s">
        <v>8</v>
      </c>
      <c r="D23" s="1" t="s">
        <v>34</v>
      </c>
      <c r="E23" s="34" t="s">
        <v>21</v>
      </c>
      <c r="F23" s="1" t="s">
        <v>10</v>
      </c>
      <c r="W23" s="5">
        <v>23.077999999999999</v>
      </c>
      <c r="X23" s="5">
        <v>28.094000000000001</v>
      </c>
      <c r="Y23" s="5">
        <v>69.176000000000002</v>
      </c>
      <c r="Z23" s="5">
        <v>113.77200000000001</v>
      </c>
      <c r="AA23" s="5">
        <v>98.527000000000001</v>
      </c>
      <c r="AB23" s="5">
        <v>1.246</v>
      </c>
      <c r="AC23" s="5">
        <v>0.61299999999999999</v>
      </c>
      <c r="AD23" s="5">
        <v>0.54800000000000004</v>
      </c>
      <c r="AE23" s="5">
        <v>9.3149999999999995</v>
      </c>
      <c r="AF23" s="5">
        <v>11.914999999999999</v>
      </c>
      <c r="AG23" s="5">
        <v>2.3460000000000001</v>
      </c>
      <c r="AI23" s="5">
        <v>2.6150000000000002</v>
      </c>
      <c r="AK23" s="5">
        <v>10</v>
      </c>
      <c r="AM23" s="16">
        <f>+AO23/$AO$3</f>
        <v>3.5101042067925302E-3</v>
      </c>
      <c r="AN23" s="17">
        <f>IF(AK23=1,AM23,AM23+AN21)</f>
        <v>0.98204839360444607</v>
      </c>
      <c r="AO23" s="5">
        <f>SUM(G23:AJ23)</f>
        <v>361.245</v>
      </c>
    </row>
    <row r="24" spans="1:41" x14ac:dyDescent="0.25">
      <c r="A24" s="1" t="s">
        <v>120</v>
      </c>
      <c r="B24" s="1" t="s">
        <v>7</v>
      </c>
      <c r="C24" s="1" t="s">
        <v>8</v>
      </c>
      <c r="D24" s="1" t="s">
        <v>34</v>
      </c>
      <c r="E24" s="34" t="s">
        <v>21</v>
      </c>
      <c r="F24" s="1" t="s">
        <v>11</v>
      </c>
      <c r="W24" s="5" t="s">
        <v>13</v>
      </c>
      <c r="X24" s="5" t="s">
        <v>13</v>
      </c>
      <c r="Y24" s="5" t="s">
        <v>13</v>
      </c>
      <c r="Z24" s="5" t="s">
        <v>13</v>
      </c>
      <c r="AA24" s="5" t="s">
        <v>15</v>
      </c>
      <c r="AB24" s="5" t="s">
        <v>15</v>
      </c>
      <c r="AC24" s="5">
        <v>-1</v>
      </c>
      <c r="AD24" s="5" t="s">
        <v>15</v>
      </c>
      <c r="AE24" s="5" t="s">
        <v>15</v>
      </c>
      <c r="AF24" s="5" t="s">
        <v>15</v>
      </c>
      <c r="AG24" s="5" t="s">
        <v>13</v>
      </c>
      <c r="AI24" s="5">
        <v>-1</v>
      </c>
      <c r="AK24" s="1">
        <v>10</v>
      </c>
    </row>
    <row r="25" spans="1:41" x14ac:dyDescent="0.25">
      <c r="A25" s="1" t="s">
        <v>120</v>
      </c>
      <c r="B25" s="1" t="s">
        <v>7</v>
      </c>
      <c r="C25" s="1" t="s">
        <v>8</v>
      </c>
      <c r="D25" s="1" t="s">
        <v>27</v>
      </c>
      <c r="E25" s="34" t="s">
        <v>21</v>
      </c>
      <c r="F25" s="1" t="s">
        <v>10</v>
      </c>
      <c r="G25" s="5">
        <v>0.58199999999999996</v>
      </c>
      <c r="H25" s="5">
        <v>3.4870000000000001</v>
      </c>
      <c r="I25" s="5">
        <v>4.2240000000000002</v>
      </c>
      <c r="J25" s="5">
        <v>11.709</v>
      </c>
      <c r="K25" s="5">
        <v>3.3820000000000001</v>
      </c>
      <c r="L25" s="5">
        <v>0.75900000000000001</v>
      </c>
      <c r="M25" s="5">
        <v>1.9570000000000001</v>
      </c>
      <c r="N25" s="5">
        <v>2.1909999999999998</v>
      </c>
      <c r="O25" s="5">
        <v>20.34</v>
      </c>
      <c r="P25" s="5">
        <v>16.042999999999999</v>
      </c>
      <c r="Q25" s="5">
        <v>21.936</v>
      </c>
      <c r="R25" s="5">
        <v>57.95</v>
      </c>
      <c r="S25" s="5">
        <v>19.626000000000001</v>
      </c>
      <c r="T25" s="5">
        <v>6.29</v>
      </c>
      <c r="U25" s="5">
        <v>11.103</v>
      </c>
      <c r="V25" s="5">
        <v>1.802</v>
      </c>
      <c r="W25" s="5">
        <v>35.1</v>
      </c>
      <c r="X25" s="5">
        <v>21.870999999999999</v>
      </c>
      <c r="Y25" s="5">
        <v>17.965</v>
      </c>
      <c r="Z25" s="5">
        <v>24.268000000000001</v>
      </c>
      <c r="AA25" s="5">
        <v>5.8259999999999996</v>
      </c>
      <c r="AB25" s="5">
        <v>7.476</v>
      </c>
      <c r="AC25" s="5">
        <v>7.4539999999999997</v>
      </c>
      <c r="AD25" s="5">
        <v>6.6059999999999999</v>
      </c>
      <c r="AE25" s="5">
        <v>8.8879999999999999</v>
      </c>
      <c r="AF25" s="5">
        <v>7.4850000000000003</v>
      </c>
      <c r="AG25" s="5">
        <v>8.2629999999999999</v>
      </c>
      <c r="AH25" s="5">
        <v>7.6680000000000001</v>
      </c>
      <c r="AI25" s="5">
        <v>2.94</v>
      </c>
      <c r="AJ25" s="5">
        <v>0.56799999999999995</v>
      </c>
      <c r="AK25" s="5">
        <v>11</v>
      </c>
      <c r="AM25" s="16">
        <f>+AO25/$AO$3</f>
        <v>3.3596316085658723E-3</v>
      </c>
      <c r="AN25" s="17">
        <f>IF(AK25=1,AM25,AM25+AN23)</f>
        <v>0.98540802521301196</v>
      </c>
      <c r="AO25" s="5">
        <f>SUM(G25:AJ25)</f>
        <v>345.75900000000001</v>
      </c>
    </row>
    <row r="26" spans="1:41" x14ac:dyDescent="0.25">
      <c r="A26" s="1" t="s">
        <v>120</v>
      </c>
      <c r="B26" s="1" t="s">
        <v>7</v>
      </c>
      <c r="C26" s="1" t="s">
        <v>8</v>
      </c>
      <c r="D26" s="1" t="s">
        <v>27</v>
      </c>
      <c r="E26" s="34" t="s">
        <v>21</v>
      </c>
      <c r="F26" s="1" t="s">
        <v>11</v>
      </c>
      <c r="G26" s="5">
        <v>-1</v>
      </c>
      <c r="H26" s="5" t="s">
        <v>24</v>
      </c>
      <c r="I26" s="5" t="s">
        <v>24</v>
      </c>
      <c r="J26" s="5" t="s">
        <v>24</v>
      </c>
      <c r="K26" s="5" t="s">
        <v>24</v>
      </c>
      <c r="L26" s="5" t="s">
        <v>24</v>
      </c>
      <c r="M26" s="5" t="s">
        <v>24</v>
      </c>
      <c r="N26" s="5" t="s">
        <v>24</v>
      </c>
      <c r="O26" s="5" t="s">
        <v>24</v>
      </c>
      <c r="P26" s="5" t="s">
        <v>24</v>
      </c>
      <c r="Q26" s="5" t="s">
        <v>24</v>
      </c>
      <c r="R26" s="5" t="s">
        <v>13</v>
      </c>
      <c r="S26" s="5" t="s">
        <v>15</v>
      </c>
      <c r="T26" s="5" t="s">
        <v>13</v>
      </c>
      <c r="U26" s="5" t="s">
        <v>13</v>
      </c>
      <c r="V26" s="5" t="s">
        <v>13</v>
      </c>
      <c r="W26" s="5" t="s">
        <v>13</v>
      </c>
      <c r="X26" s="5" t="s">
        <v>13</v>
      </c>
      <c r="Y26" s="5" t="s">
        <v>15</v>
      </c>
      <c r="Z26" s="5" t="s">
        <v>13</v>
      </c>
      <c r="AA26" s="5" t="s">
        <v>15</v>
      </c>
      <c r="AB26" s="5" t="s">
        <v>15</v>
      </c>
      <c r="AC26" s="5" t="s">
        <v>15</v>
      </c>
      <c r="AD26" s="5" t="s">
        <v>15</v>
      </c>
      <c r="AE26" s="5" t="s">
        <v>15</v>
      </c>
      <c r="AF26" s="5" t="s">
        <v>15</v>
      </c>
      <c r="AG26" s="5" t="s">
        <v>15</v>
      </c>
      <c r="AH26" s="5" t="s">
        <v>15</v>
      </c>
      <c r="AI26" s="5" t="s">
        <v>15</v>
      </c>
      <c r="AJ26" s="5" t="s">
        <v>15</v>
      </c>
      <c r="AK26" s="1">
        <v>11</v>
      </c>
    </row>
    <row r="27" spans="1:41" x14ac:dyDescent="0.25">
      <c r="A27" s="1" t="s">
        <v>120</v>
      </c>
      <c r="B27" s="1" t="s">
        <v>7</v>
      </c>
      <c r="C27" s="1" t="s">
        <v>8</v>
      </c>
      <c r="D27" s="1" t="s">
        <v>152</v>
      </c>
      <c r="E27" s="34" t="s">
        <v>21</v>
      </c>
      <c r="F27" s="1" t="s">
        <v>10</v>
      </c>
      <c r="N27" s="5">
        <v>0.2</v>
      </c>
      <c r="U27" s="5">
        <v>80.5</v>
      </c>
      <c r="V27" s="5">
        <v>15.5</v>
      </c>
      <c r="W27" s="5">
        <v>19</v>
      </c>
      <c r="X27" s="5">
        <v>28.602</v>
      </c>
      <c r="Y27" s="5">
        <v>17.675999999999998</v>
      </c>
      <c r="Z27" s="5">
        <v>24.02</v>
      </c>
      <c r="AA27" s="5">
        <v>11.461</v>
      </c>
      <c r="AB27" s="5">
        <v>4.9969999999999999</v>
      </c>
      <c r="AC27" s="5">
        <v>1.52</v>
      </c>
      <c r="AD27" s="5">
        <v>3.9950000000000001</v>
      </c>
      <c r="AE27" s="5">
        <v>1.722</v>
      </c>
      <c r="AG27" s="5">
        <v>20.297999999999998</v>
      </c>
      <c r="AH27" s="5">
        <v>1.9710000000000001</v>
      </c>
      <c r="AI27" s="5">
        <v>1.1719999999999999</v>
      </c>
      <c r="AJ27" s="5">
        <v>4.8540000000000001</v>
      </c>
      <c r="AK27" s="5">
        <v>12</v>
      </c>
      <c r="AM27" s="16">
        <f>+AO27/$AO$3</f>
        <v>2.3075963068353738E-3</v>
      </c>
      <c r="AN27" s="17">
        <f>IF(AK27=1,AM27,AM27+AN25)</f>
        <v>0.98771562151984738</v>
      </c>
      <c r="AO27" s="5">
        <f>SUM(G27:AJ27)</f>
        <v>237.48800000000006</v>
      </c>
    </row>
    <row r="28" spans="1:41" x14ac:dyDescent="0.25">
      <c r="A28" s="1" t="s">
        <v>120</v>
      </c>
      <c r="B28" s="1" t="s">
        <v>7</v>
      </c>
      <c r="C28" s="1" t="s">
        <v>8</v>
      </c>
      <c r="D28" s="1" t="s">
        <v>152</v>
      </c>
      <c r="E28" s="34" t="s">
        <v>21</v>
      </c>
      <c r="F28" s="1" t="s">
        <v>11</v>
      </c>
      <c r="N28" s="5">
        <v>-1</v>
      </c>
      <c r="U28" s="5" t="s">
        <v>15</v>
      </c>
      <c r="V28" s="5" t="s">
        <v>15</v>
      </c>
      <c r="W28" s="5" t="s">
        <v>15</v>
      </c>
      <c r="X28" s="5" t="s">
        <v>15</v>
      </c>
      <c r="Y28" s="5" t="s">
        <v>15</v>
      </c>
      <c r="Z28" s="5" t="s">
        <v>15</v>
      </c>
      <c r="AA28" s="5" t="s">
        <v>15</v>
      </c>
      <c r="AB28" s="5" t="s">
        <v>15</v>
      </c>
      <c r="AC28" s="5" t="s">
        <v>15</v>
      </c>
      <c r="AD28" s="5" t="s">
        <v>15</v>
      </c>
      <c r="AE28" s="5" t="s">
        <v>15</v>
      </c>
      <c r="AG28" s="5" t="s">
        <v>15</v>
      </c>
      <c r="AH28" s="5" t="s">
        <v>15</v>
      </c>
      <c r="AI28" s="5" t="s">
        <v>15</v>
      </c>
      <c r="AJ28" s="5" t="s">
        <v>15</v>
      </c>
      <c r="AK28" s="1">
        <v>12</v>
      </c>
    </row>
    <row r="29" spans="1:41" x14ac:dyDescent="0.25">
      <c r="A29" s="1" t="s">
        <v>120</v>
      </c>
      <c r="B29" s="1" t="s">
        <v>7</v>
      </c>
      <c r="C29" s="1" t="s">
        <v>8</v>
      </c>
      <c r="D29" s="1" t="s">
        <v>38</v>
      </c>
      <c r="E29" s="34" t="s">
        <v>22</v>
      </c>
      <c r="F29" s="1" t="s">
        <v>10</v>
      </c>
      <c r="I29" s="5">
        <v>16.564</v>
      </c>
      <c r="J29" s="5">
        <v>10.087</v>
      </c>
      <c r="K29" s="5">
        <v>9.3320000000000007</v>
      </c>
      <c r="L29" s="5">
        <v>11.89</v>
      </c>
      <c r="M29" s="5">
        <v>13.904999999999999</v>
      </c>
      <c r="N29" s="5">
        <v>17.338999999999999</v>
      </c>
      <c r="O29" s="5">
        <v>8.4250000000000007</v>
      </c>
      <c r="P29" s="5">
        <v>14.409000000000001</v>
      </c>
      <c r="Q29" s="5">
        <v>7.734</v>
      </c>
      <c r="R29" s="5">
        <v>8.9</v>
      </c>
      <c r="S29" s="5">
        <v>14.538</v>
      </c>
      <c r="T29" s="5">
        <v>6.0460000000000003</v>
      </c>
      <c r="U29" s="5">
        <v>7.0190000000000001</v>
      </c>
      <c r="V29" s="5">
        <v>2.4750000000000001</v>
      </c>
      <c r="W29" s="5">
        <v>2.5790000000000002</v>
      </c>
      <c r="X29" s="5">
        <v>1.9490000000000001</v>
      </c>
      <c r="Y29" s="5">
        <v>0.13300000000000001</v>
      </c>
      <c r="Z29" s="5">
        <v>0.59099999999999997</v>
      </c>
      <c r="AA29" s="5">
        <v>0.36699999999999999</v>
      </c>
      <c r="AB29" s="5">
        <v>1.458</v>
      </c>
      <c r="AC29" s="5">
        <v>0.157</v>
      </c>
      <c r="AD29" s="5">
        <v>0.434</v>
      </c>
      <c r="AE29" s="5">
        <v>6.8000000000000005E-2</v>
      </c>
      <c r="AF29" s="5">
        <v>1.4999999999999999E-2</v>
      </c>
      <c r="AG29" s="5">
        <v>0.371</v>
      </c>
      <c r="AI29" s="5">
        <v>0.19</v>
      </c>
      <c r="AK29" s="5">
        <v>13</v>
      </c>
      <c r="AM29" s="16">
        <f>+AO29/$AO$3</f>
        <v>1.5252767729968791E-3</v>
      </c>
      <c r="AN29" s="17">
        <f>IF(AK29=1,AM29,AM29+AN27)</f>
        <v>0.98924089829284423</v>
      </c>
      <c r="AO29" s="5">
        <f>SUM(G29:AJ29)</f>
        <v>156.97500000000005</v>
      </c>
    </row>
    <row r="30" spans="1:41" x14ac:dyDescent="0.25">
      <c r="A30" s="1" t="s">
        <v>120</v>
      </c>
      <c r="B30" s="1" t="s">
        <v>7</v>
      </c>
      <c r="C30" s="1" t="s">
        <v>8</v>
      </c>
      <c r="D30" s="1" t="s">
        <v>38</v>
      </c>
      <c r="E30" s="34" t="s">
        <v>22</v>
      </c>
      <c r="F30" s="1" t="s">
        <v>11</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18</v>
      </c>
      <c r="Y30" s="5" t="s">
        <v>15</v>
      </c>
      <c r="Z30" s="5" t="s">
        <v>13</v>
      </c>
      <c r="AA30" s="5" t="s">
        <v>15</v>
      </c>
      <c r="AB30" s="5" t="s">
        <v>15</v>
      </c>
      <c r="AC30" s="5" t="s">
        <v>15</v>
      </c>
      <c r="AD30" s="5" t="s">
        <v>15</v>
      </c>
      <c r="AE30" s="5">
        <v>-1</v>
      </c>
      <c r="AF30" s="5" t="s">
        <v>15</v>
      </c>
      <c r="AG30" s="5" t="s">
        <v>15</v>
      </c>
      <c r="AI30" s="5" t="s">
        <v>15</v>
      </c>
      <c r="AK30" s="1">
        <v>13</v>
      </c>
    </row>
    <row r="31" spans="1:41" x14ac:dyDescent="0.25">
      <c r="A31" s="1" t="s">
        <v>120</v>
      </c>
      <c r="B31" s="1" t="s">
        <v>7</v>
      </c>
      <c r="C31" s="1" t="s">
        <v>8</v>
      </c>
      <c r="D31" s="1" t="s">
        <v>35</v>
      </c>
      <c r="E31" s="34" t="s">
        <v>21</v>
      </c>
      <c r="F31" s="1" t="s">
        <v>10</v>
      </c>
      <c r="M31" s="5">
        <v>1.1000000000000001</v>
      </c>
      <c r="N31" s="5">
        <v>0.22</v>
      </c>
      <c r="T31" s="5">
        <v>0.39300000000000002</v>
      </c>
      <c r="U31" s="5">
        <v>48.771999999999998</v>
      </c>
      <c r="V31" s="5">
        <v>33.082999999999998</v>
      </c>
      <c r="W31" s="5">
        <v>39.072000000000003</v>
      </c>
      <c r="AA31" s="5">
        <v>19.385999999999999</v>
      </c>
      <c r="AB31" s="5">
        <v>7.3</v>
      </c>
      <c r="AK31" s="5">
        <v>14</v>
      </c>
      <c r="AM31" s="16">
        <f>+AO31/$AO$3</f>
        <v>1.4509538423604518E-3</v>
      </c>
      <c r="AN31" s="17">
        <f>IF(AK31=1,AM31,AM31+AN29)</f>
        <v>0.99069185213520472</v>
      </c>
      <c r="AO31" s="5">
        <f>SUM(G31:AJ31)</f>
        <v>149.32600000000002</v>
      </c>
    </row>
    <row r="32" spans="1:41" x14ac:dyDescent="0.25">
      <c r="A32" s="1" t="s">
        <v>120</v>
      </c>
      <c r="B32" s="1" t="s">
        <v>7</v>
      </c>
      <c r="C32" s="1" t="s">
        <v>8</v>
      </c>
      <c r="D32" s="1" t="s">
        <v>35</v>
      </c>
      <c r="E32" s="34" t="s">
        <v>21</v>
      </c>
      <c r="F32" s="1" t="s">
        <v>11</v>
      </c>
      <c r="M32" s="5">
        <v>-1</v>
      </c>
      <c r="N32" s="5">
        <v>-1</v>
      </c>
      <c r="T32" s="5" t="s">
        <v>15</v>
      </c>
      <c r="U32" s="5" t="s">
        <v>15</v>
      </c>
      <c r="V32" s="5" t="s">
        <v>15</v>
      </c>
      <c r="W32" s="5" t="s">
        <v>15</v>
      </c>
      <c r="AA32" s="5" t="s">
        <v>15</v>
      </c>
      <c r="AB32" s="5" t="s">
        <v>15</v>
      </c>
      <c r="AK32" s="1">
        <v>14</v>
      </c>
    </row>
    <row r="33" spans="1:41" x14ac:dyDescent="0.25">
      <c r="A33" s="1" t="s">
        <v>120</v>
      </c>
      <c r="B33" s="1" t="s">
        <v>7</v>
      </c>
      <c r="C33" s="1" t="s">
        <v>8</v>
      </c>
      <c r="D33" s="1" t="s">
        <v>52</v>
      </c>
      <c r="E33" s="34" t="s">
        <v>21</v>
      </c>
      <c r="F33" s="1" t="s">
        <v>10</v>
      </c>
      <c r="I33" s="5">
        <v>10.44</v>
      </c>
      <c r="N33" s="5">
        <v>10.095000000000001</v>
      </c>
      <c r="O33" s="5">
        <v>16.023</v>
      </c>
      <c r="Q33" s="5">
        <v>9.5030000000000001</v>
      </c>
      <c r="R33" s="5">
        <v>6.4240000000000004</v>
      </c>
      <c r="S33" s="5">
        <v>9.3010000000000002</v>
      </c>
      <c r="T33" s="5">
        <v>5.2480000000000002</v>
      </c>
      <c r="U33" s="5">
        <v>8.1059999999999999</v>
      </c>
      <c r="V33" s="5">
        <v>6.11</v>
      </c>
      <c r="W33" s="5">
        <v>7.3579999999999997</v>
      </c>
      <c r="X33" s="5">
        <v>8.3170000000000002</v>
      </c>
      <c r="Y33" s="5">
        <v>7.5490000000000004</v>
      </c>
      <c r="Z33" s="5">
        <v>8.1419999999999995</v>
      </c>
      <c r="AA33" s="5">
        <v>3.9169999999999998</v>
      </c>
      <c r="AB33" s="5">
        <v>3.6989999999999998</v>
      </c>
      <c r="AC33" s="5">
        <v>3.6880000000000002</v>
      </c>
      <c r="AD33" s="5">
        <v>3.5779999999999998</v>
      </c>
      <c r="AE33" s="5">
        <v>4.9980000000000002</v>
      </c>
      <c r="AF33" s="5">
        <v>2.4860000000000002</v>
      </c>
      <c r="AG33" s="5">
        <v>2.0590000000000002</v>
      </c>
      <c r="AH33" s="5">
        <v>2.1909999999999998</v>
      </c>
      <c r="AI33" s="5">
        <v>2.1789999999999998</v>
      </c>
      <c r="AJ33" s="5">
        <v>3.375</v>
      </c>
      <c r="AK33" s="5">
        <v>15</v>
      </c>
      <c r="AM33" s="16">
        <f>+AO33/$AO$3</f>
        <v>1.4068400882632653E-3</v>
      </c>
      <c r="AN33" s="17">
        <f>IF(AK33=1,AM33,AM33+AN31)</f>
        <v>0.99209869222346803</v>
      </c>
      <c r="AO33" s="5">
        <f>SUM(G33:AJ33)</f>
        <v>144.786</v>
      </c>
    </row>
    <row r="34" spans="1:41" x14ac:dyDescent="0.25">
      <c r="A34" s="1" t="s">
        <v>120</v>
      </c>
      <c r="B34" s="1" t="s">
        <v>7</v>
      </c>
      <c r="C34" s="1" t="s">
        <v>8</v>
      </c>
      <c r="D34" s="1" t="s">
        <v>52</v>
      </c>
      <c r="E34" s="34" t="s">
        <v>21</v>
      </c>
      <c r="F34" s="1" t="s">
        <v>11</v>
      </c>
      <c r="G34" s="5" t="s">
        <v>15</v>
      </c>
      <c r="H34" s="5" t="s">
        <v>15</v>
      </c>
      <c r="I34" s="5" t="s">
        <v>15</v>
      </c>
      <c r="J34" s="5" t="s">
        <v>15</v>
      </c>
      <c r="K34" s="5" t="s">
        <v>15</v>
      </c>
      <c r="L34" s="5" t="s">
        <v>15</v>
      </c>
      <c r="M34" s="5" t="s">
        <v>15</v>
      </c>
      <c r="N34" s="5" t="s">
        <v>15</v>
      </c>
      <c r="O34" s="5" t="s">
        <v>13</v>
      </c>
      <c r="P34" s="5" t="s">
        <v>15</v>
      </c>
      <c r="Q34" s="5" t="s">
        <v>15</v>
      </c>
      <c r="R34" s="5" t="s">
        <v>15</v>
      </c>
      <c r="S34" s="5" t="s">
        <v>15</v>
      </c>
      <c r="T34" s="5" t="s">
        <v>15</v>
      </c>
      <c r="U34" s="5" t="s">
        <v>13</v>
      </c>
      <c r="V34" s="5" t="s">
        <v>15</v>
      </c>
      <c r="W34" s="5" t="s">
        <v>15</v>
      </c>
      <c r="X34" s="5" t="s">
        <v>15</v>
      </c>
      <c r="Y34" s="5" t="s">
        <v>15</v>
      </c>
      <c r="Z34" s="5" t="s">
        <v>15</v>
      </c>
      <c r="AA34" s="5" t="s">
        <v>15</v>
      </c>
      <c r="AB34" s="5" t="s">
        <v>15</v>
      </c>
      <c r="AC34" s="5" t="s">
        <v>15</v>
      </c>
      <c r="AD34" s="5" t="s">
        <v>15</v>
      </c>
      <c r="AE34" s="5" t="s">
        <v>15</v>
      </c>
      <c r="AF34" s="5" t="s">
        <v>15</v>
      </c>
      <c r="AG34" s="5" t="s">
        <v>15</v>
      </c>
      <c r="AH34" s="5" t="s">
        <v>13</v>
      </c>
      <c r="AI34" s="5" t="s">
        <v>13</v>
      </c>
      <c r="AJ34" s="5" t="s">
        <v>13</v>
      </c>
      <c r="AK34" s="1">
        <v>15</v>
      </c>
    </row>
    <row r="35" spans="1:41" x14ac:dyDescent="0.25">
      <c r="A35" s="1" t="s">
        <v>120</v>
      </c>
      <c r="B35" s="1" t="s">
        <v>7</v>
      </c>
      <c r="C35" s="1" t="s">
        <v>8</v>
      </c>
      <c r="D35" s="1" t="s">
        <v>27</v>
      </c>
      <c r="E35" s="34" t="s">
        <v>22</v>
      </c>
      <c r="F35" s="1" t="s">
        <v>10</v>
      </c>
      <c r="G35" s="5">
        <v>0.83599999999999997</v>
      </c>
      <c r="H35" s="5">
        <v>3.8889999999999998</v>
      </c>
      <c r="I35" s="5">
        <v>3.2240000000000002</v>
      </c>
      <c r="J35" s="5">
        <v>5.7380000000000004</v>
      </c>
      <c r="K35" s="5">
        <v>5.73</v>
      </c>
      <c r="L35" s="5">
        <v>7.5869999999999997</v>
      </c>
      <c r="M35" s="5">
        <v>3.9089999999999998</v>
      </c>
      <c r="N35" s="5">
        <v>6.8520000000000003</v>
      </c>
      <c r="O35" s="5">
        <v>3.8</v>
      </c>
      <c r="P35" s="5">
        <v>4.6859999999999999</v>
      </c>
      <c r="Q35" s="5">
        <v>5.6840000000000002</v>
      </c>
      <c r="R35" s="5">
        <v>6.4409999999999998</v>
      </c>
      <c r="S35" s="5">
        <v>7.3849999999999998</v>
      </c>
      <c r="T35" s="5">
        <v>8.0589999999999993</v>
      </c>
      <c r="U35" s="5">
        <v>7.923</v>
      </c>
      <c r="V35" s="5">
        <v>6.4820000000000002</v>
      </c>
      <c r="W35" s="5">
        <v>6.3</v>
      </c>
      <c r="X35" s="5">
        <v>4.9290000000000003</v>
      </c>
      <c r="Y35" s="5">
        <v>2.0979999999999999</v>
      </c>
      <c r="Z35" s="5">
        <v>8.6289999999999996</v>
      </c>
      <c r="AA35" s="5">
        <v>3.2069999999999999</v>
      </c>
      <c r="AB35" s="5">
        <v>5.641</v>
      </c>
      <c r="AK35" s="5">
        <v>16</v>
      </c>
      <c r="AM35" s="16">
        <f>+AO35/$AO$3</f>
        <v>1.1565674089061664E-3</v>
      </c>
      <c r="AN35" s="17">
        <f>IF(AK35=1,AM35,AM35+AN33)</f>
        <v>0.99325525963237415</v>
      </c>
      <c r="AO35" s="5">
        <f>SUM(G35:AJ35)</f>
        <v>119.029</v>
      </c>
    </row>
    <row r="36" spans="1:41" x14ac:dyDescent="0.25">
      <c r="A36" s="1" t="s">
        <v>120</v>
      </c>
      <c r="B36" s="1" t="s">
        <v>7</v>
      </c>
      <c r="C36" s="1" t="s">
        <v>8</v>
      </c>
      <c r="D36" s="1" t="s">
        <v>27</v>
      </c>
      <c r="E36" s="34" t="s">
        <v>22</v>
      </c>
      <c r="F36" s="1" t="s">
        <v>11</v>
      </c>
      <c r="G36" s="5">
        <v>-1</v>
      </c>
      <c r="H36" s="5">
        <v>-1</v>
      </c>
      <c r="I36" s="5">
        <v>-1</v>
      </c>
      <c r="J36" s="5">
        <v>-1</v>
      </c>
      <c r="K36" s="5">
        <v>-1</v>
      </c>
      <c r="L36" s="5">
        <v>-1</v>
      </c>
      <c r="M36" s="5">
        <v>-1</v>
      </c>
      <c r="N36" s="5">
        <v>-1</v>
      </c>
      <c r="O36" s="5">
        <v>-1</v>
      </c>
      <c r="P36" s="5">
        <v>-1</v>
      </c>
      <c r="Q36" s="5">
        <v>-1</v>
      </c>
      <c r="R36" s="5">
        <v>-1</v>
      </c>
      <c r="S36" s="5">
        <v>-1</v>
      </c>
      <c r="T36" s="5">
        <v>-1</v>
      </c>
      <c r="U36" s="5">
        <v>-1</v>
      </c>
      <c r="V36" s="5">
        <v>-1</v>
      </c>
      <c r="W36" s="5">
        <v>-1</v>
      </c>
      <c r="X36" s="5">
        <v>-1</v>
      </c>
      <c r="Y36" s="5" t="s">
        <v>15</v>
      </c>
      <c r="Z36" s="5" t="s">
        <v>15</v>
      </c>
      <c r="AA36" s="5" t="s">
        <v>15</v>
      </c>
      <c r="AB36" s="5" t="s">
        <v>15</v>
      </c>
      <c r="AK36" s="1">
        <v>16</v>
      </c>
    </row>
    <row r="37" spans="1:41" x14ac:dyDescent="0.25">
      <c r="A37" s="1" t="s">
        <v>120</v>
      </c>
      <c r="B37" s="1" t="s">
        <v>7</v>
      </c>
      <c r="C37" s="1" t="s">
        <v>8</v>
      </c>
      <c r="D37" s="1" t="s">
        <v>215</v>
      </c>
      <c r="E37" s="34" t="s">
        <v>32</v>
      </c>
      <c r="F37" s="1" t="s">
        <v>10</v>
      </c>
      <c r="R37" s="5">
        <v>73.667000000000002</v>
      </c>
      <c r="AB37" s="5">
        <v>8.7919999999999998</v>
      </c>
      <c r="AC37" s="5">
        <v>6.6970000000000001</v>
      </c>
      <c r="AD37" s="5">
        <v>7.2930000000000001</v>
      </c>
      <c r="AE37" s="5">
        <v>6.6029999999999998</v>
      </c>
      <c r="AF37" s="5">
        <v>1.8260000000000001</v>
      </c>
      <c r="AG37" s="5">
        <v>0.79400000000000004</v>
      </c>
      <c r="AH37" s="5">
        <v>1.276</v>
      </c>
      <c r="AI37" s="5">
        <v>1.871</v>
      </c>
      <c r="AJ37" s="5">
        <v>0.182</v>
      </c>
      <c r="AK37" s="5">
        <v>17</v>
      </c>
      <c r="AM37" s="16">
        <f>+AO37/$AO$3</f>
        <v>1.0591284824553768E-3</v>
      </c>
      <c r="AN37" s="17">
        <f>IF(AK37=1,AM37,AM37+AN35)</f>
        <v>0.99431438811482953</v>
      </c>
      <c r="AO37" s="5">
        <f>SUM(G37:AJ37)</f>
        <v>109.00099999999999</v>
      </c>
    </row>
    <row r="38" spans="1:41" x14ac:dyDescent="0.25">
      <c r="A38" s="1" t="s">
        <v>120</v>
      </c>
      <c r="B38" s="1" t="s">
        <v>7</v>
      </c>
      <c r="C38" s="1" t="s">
        <v>8</v>
      </c>
      <c r="D38" s="1" t="s">
        <v>215</v>
      </c>
      <c r="E38" s="34" t="s">
        <v>32</v>
      </c>
      <c r="F38" s="1" t="s">
        <v>11</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15</v>
      </c>
      <c r="AE38" s="5" t="s">
        <v>15</v>
      </c>
      <c r="AF38" s="5" t="s">
        <v>15</v>
      </c>
      <c r="AG38" s="5" t="s">
        <v>15</v>
      </c>
      <c r="AH38" s="5" t="s">
        <v>15</v>
      </c>
      <c r="AI38" s="5" t="s">
        <v>15</v>
      </c>
      <c r="AJ38" s="5" t="s">
        <v>15</v>
      </c>
      <c r="AK38" s="1">
        <v>17</v>
      </c>
    </row>
    <row r="39" spans="1:41" x14ac:dyDescent="0.25">
      <c r="A39" s="1" t="s">
        <v>120</v>
      </c>
      <c r="B39" s="1" t="s">
        <v>7</v>
      </c>
      <c r="C39" s="1" t="s">
        <v>8</v>
      </c>
      <c r="D39" s="1" t="s">
        <v>71</v>
      </c>
      <c r="E39" s="34" t="s">
        <v>22</v>
      </c>
      <c r="F39" s="1" t="s">
        <v>10</v>
      </c>
      <c r="AE39" s="5">
        <v>39.4</v>
      </c>
      <c r="AF39" s="5">
        <v>39.4</v>
      </c>
      <c r="AG39" s="5">
        <v>26.4</v>
      </c>
      <c r="AK39" s="5">
        <v>18</v>
      </c>
      <c r="AM39" s="16">
        <f>+AO39/$AO$3</f>
        <v>1.0221953592563888E-3</v>
      </c>
      <c r="AN39" s="17">
        <f>IF(AK39=1,AM39,AM39+AN37)</f>
        <v>0.99533658347408593</v>
      </c>
      <c r="AO39" s="5">
        <f>SUM(G39:AJ39)</f>
        <v>105.19999999999999</v>
      </c>
    </row>
    <row r="40" spans="1:41" x14ac:dyDescent="0.25">
      <c r="A40" s="1" t="s">
        <v>120</v>
      </c>
      <c r="B40" s="1" t="s">
        <v>7</v>
      </c>
      <c r="C40" s="1" t="s">
        <v>8</v>
      </c>
      <c r="D40" s="1" t="s">
        <v>71</v>
      </c>
      <c r="E40" s="34" t="s">
        <v>22</v>
      </c>
      <c r="F40" s="1" t="s">
        <v>11</v>
      </c>
      <c r="AE40" s="5">
        <v>-1</v>
      </c>
      <c r="AF40" s="5">
        <v>-1</v>
      </c>
      <c r="AG40" s="5">
        <v>-1</v>
      </c>
      <c r="AK40" s="1">
        <v>18</v>
      </c>
    </row>
    <row r="41" spans="1:41" x14ac:dyDescent="0.25">
      <c r="A41" s="1" t="s">
        <v>120</v>
      </c>
      <c r="B41" s="1" t="s">
        <v>7</v>
      </c>
      <c r="C41" s="1" t="s">
        <v>8</v>
      </c>
      <c r="D41" s="1" t="s">
        <v>219</v>
      </c>
      <c r="E41" s="34" t="s">
        <v>21</v>
      </c>
      <c r="F41" s="1" t="s">
        <v>10</v>
      </c>
      <c r="Y41" s="5">
        <v>27</v>
      </c>
      <c r="Z41" s="5">
        <v>27.251000000000001</v>
      </c>
      <c r="AA41" s="5">
        <v>15.234999999999999</v>
      </c>
      <c r="AB41" s="5">
        <v>8.2850000000000001</v>
      </c>
      <c r="AC41" s="5">
        <v>2.9380000000000002</v>
      </c>
      <c r="AD41" s="5">
        <v>1.262</v>
      </c>
      <c r="AE41" s="5">
        <v>2.8370000000000002</v>
      </c>
      <c r="AF41" s="5">
        <v>4.7060000000000004</v>
      </c>
      <c r="AG41" s="5">
        <v>3.7170000000000001</v>
      </c>
      <c r="AJ41" s="5">
        <v>0.02</v>
      </c>
      <c r="AK41" s="5">
        <v>19</v>
      </c>
      <c r="AM41" s="16">
        <f>+AO41/$AO$3</f>
        <v>9.0609067914465319E-4</v>
      </c>
      <c r="AN41" s="17">
        <f>IF(AK41=1,AM41,AM41+AN39)</f>
        <v>0.99624267415323053</v>
      </c>
      <c r="AO41" s="5">
        <f>SUM(G41:AJ41)</f>
        <v>93.251000000000005</v>
      </c>
    </row>
    <row r="42" spans="1:41" x14ac:dyDescent="0.25">
      <c r="A42" s="1" t="s">
        <v>120</v>
      </c>
      <c r="B42" s="1" t="s">
        <v>7</v>
      </c>
      <c r="C42" s="1" t="s">
        <v>8</v>
      </c>
      <c r="D42" s="1" t="s">
        <v>219</v>
      </c>
      <c r="E42" s="34" t="s">
        <v>21</v>
      </c>
      <c r="F42" s="1" t="s">
        <v>11</v>
      </c>
      <c r="Y42" s="5" t="s">
        <v>13</v>
      </c>
      <c r="Z42" s="5" t="s">
        <v>15</v>
      </c>
      <c r="AA42" s="5" t="s">
        <v>12</v>
      </c>
      <c r="AB42" s="5" t="s">
        <v>15</v>
      </c>
      <c r="AC42" s="5" t="s">
        <v>13</v>
      </c>
      <c r="AD42" s="5" t="s">
        <v>15</v>
      </c>
      <c r="AE42" s="5" t="s">
        <v>13</v>
      </c>
      <c r="AF42" s="5" t="s">
        <v>13</v>
      </c>
      <c r="AG42" s="5" t="s">
        <v>13</v>
      </c>
      <c r="AJ42" s="5">
        <v>-1</v>
      </c>
      <c r="AK42" s="1">
        <v>19</v>
      </c>
    </row>
    <row r="43" spans="1:41" x14ac:dyDescent="0.25">
      <c r="A43" s="1" t="s">
        <v>120</v>
      </c>
      <c r="B43" s="1" t="s">
        <v>7</v>
      </c>
      <c r="C43" s="1" t="s">
        <v>8</v>
      </c>
      <c r="D43" s="1" t="s">
        <v>71</v>
      </c>
      <c r="E43" s="34" t="s">
        <v>33</v>
      </c>
      <c r="F43" s="1" t="s">
        <v>10</v>
      </c>
      <c r="AD43" s="5">
        <v>1.798</v>
      </c>
      <c r="AE43" s="5">
        <v>28.623000000000001</v>
      </c>
      <c r="AF43" s="5">
        <v>28.623000000000001</v>
      </c>
      <c r="AK43" s="5">
        <v>20</v>
      </c>
      <c r="AM43" s="16">
        <f>+AO43/$AO$3</f>
        <v>5.7371200372561041E-4</v>
      </c>
      <c r="AN43" s="17">
        <f>IF(AK43=1,AM43,AM43+AN41)</f>
        <v>0.99681638615695611</v>
      </c>
      <c r="AO43" s="5">
        <f>SUM(G43:AJ43)</f>
        <v>59.043999999999997</v>
      </c>
    </row>
    <row r="44" spans="1:41" x14ac:dyDescent="0.25">
      <c r="A44" s="1" t="s">
        <v>120</v>
      </c>
      <c r="B44" s="1" t="s">
        <v>7</v>
      </c>
      <c r="C44" s="1" t="s">
        <v>8</v>
      </c>
      <c r="D44" s="1" t="s">
        <v>71</v>
      </c>
      <c r="E44" s="34" t="s">
        <v>33</v>
      </c>
      <c r="F44" s="1" t="s">
        <v>11</v>
      </c>
      <c r="AD44" s="5" t="s">
        <v>15</v>
      </c>
      <c r="AE44" s="5">
        <v>-1</v>
      </c>
      <c r="AF44" s="5">
        <v>-1</v>
      </c>
      <c r="AK44" s="1">
        <v>20</v>
      </c>
    </row>
    <row r="45" spans="1:41" x14ac:dyDescent="0.25">
      <c r="A45" s="1" t="s">
        <v>120</v>
      </c>
      <c r="B45" s="1" t="s">
        <v>7</v>
      </c>
      <c r="C45" s="1" t="s">
        <v>8</v>
      </c>
      <c r="D45" s="1" t="s">
        <v>71</v>
      </c>
      <c r="E45" s="34" t="s">
        <v>21</v>
      </c>
      <c r="F45" s="1" t="s">
        <v>10</v>
      </c>
      <c r="U45" s="5">
        <v>7.6230000000000002</v>
      </c>
      <c r="V45" s="5">
        <v>16.64</v>
      </c>
      <c r="W45" s="5">
        <v>21</v>
      </c>
      <c r="Z45" s="5">
        <v>2.2890000000000001</v>
      </c>
      <c r="AA45" s="5">
        <v>0.45100000000000001</v>
      </c>
      <c r="AB45" s="5">
        <v>2.3650000000000002</v>
      </c>
      <c r="AC45" s="5">
        <v>1.542</v>
      </c>
      <c r="AK45" s="5">
        <v>21</v>
      </c>
      <c r="AM45" s="16">
        <f>+AO45/$AO$3</f>
        <v>5.0439316634029614E-4</v>
      </c>
      <c r="AN45" s="17">
        <f>IF(AK45=1,AM45,AM45+AN43)</f>
        <v>0.99732077932329644</v>
      </c>
      <c r="AO45" s="5">
        <f>SUM(G45:AJ45)</f>
        <v>51.910000000000011</v>
      </c>
    </row>
    <row r="46" spans="1:41" x14ac:dyDescent="0.25">
      <c r="A46" s="1" t="s">
        <v>120</v>
      </c>
      <c r="B46" s="1" t="s">
        <v>7</v>
      </c>
      <c r="C46" s="1" t="s">
        <v>8</v>
      </c>
      <c r="D46" s="1" t="s">
        <v>71</v>
      </c>
      <c r="E46" s="34" t="s">
        <v>21</v>
      </c>
      <c r="F46" s="1" t="s">
        <v>11</v>
      </c>
      <c r="U46" s="5">
        <v>-1</v>
      </c>
      <c r="V46" s="5">
        <v>-1</v>
      </c>
      <c r="W46" s="5">
        <v>-1</v>
      </c>
      <c r="X46" s="5" t="s">
        <v>15</v>
      </c>
      <c r="Y46" s="5" t="s">
        <v>15</v>
      </c>
      <c r="Z46" s="5" t="s">
        <v>15</v>
      </c>
      <c r="AA46" s="5" t="s">
        <v>15</v>
      </c>
      <c r="AB46" s="5" t="s">
        <v>15</v>
      </c>
      <c r="AC46" s="5">
        <v>-1</v>
      </c>
      <c r="AD46" s="5" t="s">
        <v>15</v>
      </c>
      <c r="AK46" s="1">
        <v>21</v>
      </c>
    </row>
    <row r="47" spans="1:41" x14ac:dyDescent="0.25">
      <c r="A47" s="1" t="s">
        <v>120</v>
      </c>
      <c r="B47" s="1" t="s">
        <v>7</v>
      </c>
      <c r="C47" s="1" t="s">
        <v>8</v>
      </c>
      <c r="D47" s="1" t="s">
        <v>41</v>
      </c>
      <c r="E47" s="34" t="s">
        <v>21</v>
      </c>
      <c r="F47" s="1" t="s">
        <v>10</v>
      </c>
      <c r="H47" s="5">
        <v>3.3330000000000002</v>
      </c>
      <c r="I47" s="5">
        <v>0.97699999999999998</v>
      </c>
      <c r="J47" s="5">
        <v>1.272</v>
      </c>
      <c r="K47" s="5">
        <v>0.98199999999999998</v>
      </c>
      <c r="L47" s="5">
        <v>1.758</v>
      </c>
      <c r="M47" s="5">
        <v>1.1000000000000001</v>
      </c>
      <c r="N47" s="5">
        <v>3.004</v>
      </c>
      <c r="O47" s="5">
        <v>5.5</v>
      </c>
      <c r="P47" s="5">
        <v>2</v>
      </c>
      <c r="Q47" s="5">
        <v>3.0059999999999998</v>
      </c>
      <c r="R47" s="5">
        <v>1.4850000000000001</v>
      </c>
      <c r="S47" s="5">
        <v>2.0990000000000002</v>
      </c>
      <c r="T47" s="5">
        <v>1.0349999999999999</v>
      </c>
      <c r="U47" s="5">
        <v>1.0209999999999999</v>
      </c>
      <c r="V47" s="5">
        <v>1.2929999999999999</v>
      </c>
      <c r="W47" s="5">
        <v>1.177</v>
      </c>
      <c r="X47" s="5">
        <v>1.143</v>
      </c>
      <c r="Y47" s="5">
        <v>0.47299999999999998</v>
      </c>
      <c r="Z47" s="5">
        <v>2.2309999999999999</v>
      </c>
      <c r="AA47" s="5">
        <v>1.014</v>
      </c>
      <c r="AB47" s="5">
        <v>0.83799999999999997</v>
      </c>
      <c r="AC47" s="5">
        <v>0.629</v>
      </c>
      <c r="AD47" s="5">
        <v>0.81399999999999995</v>
      </c>
      <c r="AE47" s="5">
        <v>1.637</v>
      </c>
      <c r="AF47" s="5">
        <v>2.3069999999999999</v>
      </c>
      <c r="AG47" s="5">
        <v>1.163</v>
      </c>
      <c r="AH47" s="5">
        <v>1.232</v>
      </c>
      <c r="AI47" s="5">
        <v>0.90800000000000003</v>
      </c>
      <c r="AJ47" s="5">
        <v>1.105</v>
      </c>
      <c r="AK47" s="5">
        <v>22</v>
      </c>
      <c r="AM47" s="16">
        <f>+AO47/$AO$3</f>
        <v>4.5217569618208472E-4</v>
      </c>
      <c r="AN47" s="17">
        <f>IF(AK47=1,AM47,AM47+AN45)</f>
        <v>0.99777295501947849</v>
      </c>
      <c r="AO47" s="5">
        <f>SUM(G47:AJ47)</f>
        <v>46.536000000000001</v>
      </c>
    </row>
    <row r="48" spans="1:41" x14ac:dyDescent="0.25">
      <c r="A48" s="1" t="s">
        <v>120</v>
      </c>
      <c r="B48" s="1" t="s">
        <v>7</v>
      </c>
      <c r="C48" s="1" t="s">
        <v>8</v>
      </c>
      <c r="D48" s="1" t="s">
        <v>41</v>
      </c>
      <c r="E48" s="34" t="s">
        <v>21</v>
      </c>
      <c r="F48" s="1" t="s">
        <v>11</v>
      </c>
      <c r="H48" s="5">
        <v>-1</v>
      </c>
      <c r="I48" s="5">
        <v>-1</v>
      </c>
      <c r="J48" s="5">
        <v>-1</v>
      </c>
      <c r="K48" s="5">
        <v>-1</v>
      </c>
      <c r="L48" s="5">
        <v>-1</v>
      </c>
      <c r="M48" s="5">
        <v>-1</v>
      </c>
      <c r="N48" s="5">
        <v>-1</v>
      </c>
      <c r="O48" s="5">
        <v>-1</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5">
      <c r="A49" s="1" t="s">
        <v>120</v>
      </c>
      <c r="B49" s="1" t="s">
        <v>7</v>
      </c>
      <c r="C49" s="1" t="s">
        <v>8</v>
      </c>
      <c r="D49" s="1" t="s">
        <v>217</v>
      </c>
      <c r="E49" s="34" t="s">
        <v>33</v>
      </c>
      <c r="F49" s="1" t="s">
        <v>10</v>
      </c>
      <c r="G49" s="5">
        <v>1.4999999999999999E-2</v>
      </c>
      <c r="H49" s="5">
        <v>0.39500000000000002</v>
      </c>
      <c r="I49" s="5">
        <v>0.20899999999999999</v>
      </c>
      <c r="J49" s="5">
        <v>1.0069999999999999</v>
      </c>
      <c r="K49" s="5">
        <v>1.698</v>
      </c>
      <c r="L49" s="5">
        <v>2.2010000000000001</v>
      </c>
      <c r="M49" s="5">
        <v>4.9649999999999999</v>
      </c>
      <c r="N49" s="5">
        <v>0.84</v>
      </c>
      <c r="O49" s="5">
        <v>0.754</v>
      </c>
      <c r="P49" s="5">
        <v>0.91</v>
      </c>
      <c r="Q49" s="5">
        <v>0.73499999999999999</v>
      </c>
      <c r="R49" s="5">
        <v>0.95599999999999996</v>
      </c>
      <c r="S49" s="5">
        <v>1.0920000000000001</v>
      </c>
      <c r="T49" s="5">
        <v>0.67</v>
      </c>
      <c r="U49" s="5">
        <v>0.31900000000000001</v>
      </c>
      <c r="V49" s="5">
        <v>0.48599999999999999</v>
      </c>
      <c r="W49" s="5">
        <v>0.88200000000000001</v>
      </c>
      <c r="X49" s="5">
        <v>0.46600000000000003</v>
      </c>
      <c r="Y49" s="5">
        <v>0.56000000000000005</v>
      </c>
      <c r="Z49" s="5">
        <v>1.546</v>
      </c>
      <c r="AA49" s="5">
        <v>0.91</v>
      </c>
      <c r="AB49" s="5">
        <v>1.0329999999999999</v>
      </c>
      <c r="AC49" s="5">
        <v>0.63900000000000001</v>
      </c>
      <c r="AD49" s="5">
        <v>1.514</v>
      </c>
      <c r="AE49" s="5">
        <v>1.139</v>
      </c>
      <c r="AF49" s="5">
        <v>8.6999999999999994E-2</v>
      </c>
      <c r="AG49" s="5">
        <v>2.9000000000000001E-2</v>
      </c>
      <c r="AH49" s="5">
        <v>0.47399999999999998</v>
      </c>
      <c r="AI49" s="5">
        <v>0.64700000000000002</v>
      </c>
      <c r="AJ49" s="5">
        <v>0.113</v>
      </c>
      <c r="AK49" s="5">
        <v>23</v>
      </c>
      <c r="AM49" s="16">
        <f>+AO49/$AO$3</f>
        <v>2.6517807556526713E-4</v>
      </c>
      <c r="AN49" s="17">
        <f>IF(AK49=1,AM49,AM49+AN47)</f>
        <v>0.99803813309504374</v>
      </c>
      <c r="AO49" s="5">
        <f>SUM(G49:AJ49)</f>
        <v>27.290999999999997</v>
      </c>
    </row>
    <row r="50" spans="1:41" x14ac:dyDescent="0.25">
      <c r="A50" s="1" t="s">
        <v>120</v>
      </c>
      <c r="B50" s="1" t="s">
        <v>7</v>
      </c>
      <c r="C50" s="1" t="s">
        <v>8</v>
      </c>
      <c r="D50" s="1" t="s">
        <v>217</v>
      </c>
      <c r="E50" s="34" t="s">
        <v>33</v>
      </c>
      <c r="F50" s="1" t="s">
        <v>11</v>
      </c>
      <c r="G50" s="5">
        <v>-1</v>
      </c>
      <c r="H50" s="5">
        <v>-1</v>
      </c>
      <c r="I50" s="5">
        <v>-1</v>
      </c>
      <c r="J50" s="5">
        <v>-1</v>
      </c>
      <c r="K50" s="5">
        <v>-1</v>
      </c>
      <c r="L50" s="5">
        <v>-1</v>
      </c>
      <c r="M50" s="5">
        <v>-1</v>
      </c>
      <c r="N50" s="5">
        <v>-1</v>
      </c>
      <c r="O50" s="5">
        <v>-1</v>
      </c>
      <c r="P50" s="5">
        <v>-1</v>
      </c>
      <c r="Q50" s="5" t="s">
        <v>24</v>
      </c>
      <c r="R50" s="5" t="s">
        <v>24</v>
      </c>
      <c r="S50" s="5" t="s">
        <v>24</v>
      </c>
      <c r="T50" s="5" t="s">
        <v>24</v>
      </c>
      <c r="U50" s="5" t="s">
        <v>24</v>
      </c>
      <c r="V50" s="5" t="s">
        <v>24</v>
      </c>
      <c r="W50" s="5" t="s">
        <v>24</v>
      </c>
      <c r="X50" s="5" t="s">
        <v>24</v>
      </c>
      <c r="Y50" s="5" t="s">
        <v>24</v>
      </c>
      <c r="Z50" s="5" t="s">
        <v>24</v>
      </c>
      <c r="AA50" s="5" t="s">
        <v>24</v>
      </c>
      <c r="AB50" s="5" t="s">
        <v>24</v>
      </c>
      <c r="AC50" s="5" t="s">
        <v>24</v>
      </c>
      <c r="AD50" s="5" t="s">
        <v>24</v>
      </c>
      <c r="AE50" s="5" t="s">
        <v>24</v>
      </c>
      <c r="AF50" s="5">
        <v>-1</v>
      </c>
      <c r="AG50" s="5">
        <v>-1</v>
      </c>
      <c r="AH50" s="5" t="s">
        <v>24</v>
      </c>
      <c r="AI50" s="5">
        <v>-1</v>
      </c>
      <c r="AJ50" s="5" t="s">
        <v>24</v>
      </c>
      <c r="AK50" s="1">
        <v>23</v>
      </c>
    </row>
    <row r="51" spans="1:41" x14ac:dyDescent="0.25">
      <c r="A51" s="1" t="s">
        <v>120</v>
      </c>
      <c r="B51" s="1" t="s">
        <v>7</v>
      </c>
      <c r="C51" s="1" t="s">
        <v>8</v>
      </c>
      <c r="D51" s="1" t="s">
        <v>38</v>
      </c>
      <c r="E51" s="34" t="s">
        <v>16</v>
      </c>
      <c r="F51" s="1" t="s">
        <v>10</v>
      </c>
      <c r="I51" s="5">
        <v>0.67300000000000004</v>
      </c>
      <c r="J51" s="5">
        <v>0.97699999999999998</v>
      </c>
      <c r="K51" s="5">
        <v>1.5189999999999999</v>
      </c>
      <c r="L51" s="5">
        <v>2.1800000000000002</v>
      </c>
      <c r="M51" s="5">
        <v>1.863</v>
      </c>
      <c r="N51" s="5">
        <v>0.42</v>
      </c>
      <c r="O51" s="5">
        <v>0.28199999999999997</v>
      </c>
      <c r="P51" s="5">
        <v>0.79600000000000004</v>
      </c>
      <c r="Q51" s="5">
        <v>0.56100000000000005</v>
      </c>
      <c r="R51" s="5">
        <v>0.122</v>
      </c>
      <c r="S51" s="5">
        <v>1.0549999999999999</v>
      </c>
      <c r="T51" s="5">
        <v>0.30499999999999999</v>
      </c>
      <c r="U51" s="5">
        <v>0.83199999999999996</v>
      </c>
      <c r="V51" s="5">
        <v>0.69299999999999995</v>
      </c>
      <c r="W51" s="5">
        <v>0.23100000000000001</v>
      </c>
      <c r="X51" s="5">
        <v>0.09</v>
      </c>
      <c r="AC51" s="5">
        <v>0.41399999999999998</v>
      </c>
      <c r="AD51" s="5">
        <v>3.5000000000000003E-2</v>
      </c>
      <c r="AE51" s="5">
        <v>0.157</v>
      </c>
      <c r="AF51" s="5">
        <v>1</v>
      </c>
      <c r="AG51" s="5">
        <v>0.93</v>
      </c>
      <c r="AH51" s="5">
        <v>2.2440000000000002</v>
      </c>
      <c r="AI51" s="5">
        <v>0.35</v>
      </c>
      <c r="AK51" s="5">
        <v>24</v>
      </c>
      <c r="AM51" s="16">
        <f>+AO51/$AO$3</f>
        <v>1.7226712475529009E-4</v>
      </c>
      <c r="AN51" s="17">
        <f>IF(AK51=1,AM51,AM51+AN49)</f>
        <v>0.99821040021979901</v>
      </c>
      <c r="AO51" s="5">
        <f>SUM(G51:AJ51)</f>
        <v>17.728999999999999</v>
      </c>
    </row>
    <row r="52" spans="1:41" x14ac:dyDescent="0.25">
      <c r="A52" s="1" t="s">
        <v>120</v>
      </c>
      <c r="B52" s="1" t="s">
        <v>7</v>
      </c>
      <c r="C52" s="1" t="s">
        <v>8</v>
      </c>
      <c r="D52" s="1" t="s">
        <v>38</v>
      </c>
      <c r="E52" s="34" t="s">
        <v>16</v>
      </c>
      <c r="F52" s="1" t="s">
        <v>11</v>
      </c>
      <c r="I52" s="5" t="s">
        <v>15</v>
      </c>
      <c r="J52" s="5" t="s">
        <v>15</v>
      </c>
      <c r="K52" s="5" t="s">
        <v>15</v>
      </c>
      <c r="L52" s="5" t="s">
        <v>15</v>
      </c>
      <c r="M52" s="5" t="s">
        <v>15</v>
      </c>
      <c r="N52" s="5" t="s">
        <v>15</v>
      </c>
      <c r="O52" s="5" t="s">
        <v>15</v>
      </c>
      <c r="P52" s="5" t="s">
        <v>15</v>
      </c>
      <c r="Q52" s="5" t="s">
        <v>15</v>
      </c>
      <c r="R52" s="5" t="s">
        <v>15</v>
      </c>
      <c r="S52" s="5" t="s">
        <v>15</v>
      </c>
      <c r="T52" s="5" t="s">
        <v>15</v>
      </c>
      <c r="U52" s="5" t="s">
        <v>15</v>
      </c>
      <c r="V52" s="5" t="s">
        <v>15</v>
      </c>
      <c r="W52" s="5" t="s">
        <v>15</v>
      </c>
      <c r="X52" s="5" t="s">
        <v>18</v>
      </c>
      <c r="Z52" s="5" t="s">
        <v>13</v>
      </c>
      <c r="AC52" s="5" t="s">
        <v>15</v>
      </c>
      <c r="AD52" s="5" t="s">
        <v>15</v>
      </c>
      <c r="AE52" s="5" t="s">
        <v>15</v>
      </c>
      <c r="AF52" s="5" t="s">
        <v>15</v>
      </c>
      <c r="AG52" s="5" t="s">
        <v>15</v>
      </c>
      <c r="AH52" s="5" t="s">
        <v>15</v>
      </c>
      <c r="AI52" s="5" t="s">
        <v>15</v>
      </c>
      <c r="AK52" s="1">
        <v>24</v>
      </c>
    </row>
    <row r="53" spans="1:41" x14ac:dyDescent="0.25">
      <c r="A53" s="1" t="s">
        <v>120</v>
      </c>
      <c r="B53" s="1" t="s">
        <v>7</v>
      </c>
      <c r="C53" s="1" t="s">
        <v>8</v>
      </c>
      <c r="D53" s="1" t="s">
        <v>213</v>
      </c>
      <c r="E53" s="34" t="s">
        <v>21</v>
      </c>
      <c r="F53" s="1" t="s">
        <v>10</v>
      </c>
      <c r="W53" s="5">
        <v>12.757</v>
      </c>
      <c r="Z53" s="5">
        <v>9.7000000000000003E-2</v>
      </c>
      <c r="AA53" s="5">
        <v>0.107</v>
      </c>
      <c r="AC53" s="5">
        <v>1.2370000000000001</v>
      </c>
      <c r="AD53" s="5">
        <v>1.7889999999999999</v>
      </c>
      <c r="AE53" s="5">
        <v>0.82899999999999996</v>
      </c>
      <c r="AF53" s="5">
        <v>0.108</v>
      </c>
      <c r="AG53" s="5">
        <v>0.04</v>
      </c>
      <c r="AI53" s="5">
        <v>0.33300000000000002</v>
      </c>
      <c r="AJ53" s="5">
        <v>0.16600000000000001</v>
      </c>
      <c r="AK53" s="5">
        <v>25</v>
      </c>
      <c r="AM53" s="16">
        <f>+AO53/$AO$3</f>
        <v>1.6968248629937563E-4</v>
      </c>
      <c r="AN53" s="17">
        <f>IF(AK53=1,AM53,AM53+AN51)</f>
        <v>0.99838008270609835</v>
      </c>
      <c r="AO53" s="5">
        <f>SUM(G53:AJ53)</f>
        <v>17.462999999999997</v>
      </c>
    </row>
    <row r="54" spans="1:41" x14ac:dyDescent="0.25">
      <c r="A54" s="1" t="s">
        <v>120</v>
      </c>
      <c r="B54" s="1" t="s">
        <v>7</v>
      </c>
      <c r="C54" s="1" t="s">
        <v>8</v>
      </c>
      <c r="D54" s="1" t="s">
        <v>213</v>
      </c>
      <c r="E54" s="34" t="s">
        <v>21</v>
      </c>
      <c r="F54" s="1" t="s">
        <v>11</v>
      </c>
      <c r="W54" s="5">
        <v>-1</v>
      </c>
      <c r="Z54" s="5">
        <v>-1</v>
      </c>
      <c r="AA54" s="5">
        <v>-1</v>
      </c>
      <c r="AC54" s="5">
        <v>-1</v>
      </c>
      <c r="AD54" s="5">
        <v>-1</v>
      </c>
      <c r="AE54" s="5" t="s">
        <v>15</v>
      </c>
      <c r="AF54" s="5">
        <v>-1</v>
      </c>
      <c r="AG54" s="5" t="s">
        <v>15</v>
      </c>
      <c r="AI54" s="5" t="s">
        <v>15</v>
      </c>
      <c r="AJ54" s="5" t="s">
        <v>13</v>
      </c>
      <c r="AK54" s="1">
        <v>25</v>
      </c>
    </row>
    <row r="55" spans="1:41" x14ac:dyDescent="0.25">
      <c r="A55" s="1" t="s">
        <v>120</v>
      </c>
      <c r="B55" s="1" t="s">
        <v>7</v>
      </c>
      <c r="C55" s="1" t="s">
        <v>8</v>
      </c>
      <c r="D55" s="1" t="s">
        <v>217</v>
      </c>
      <c r="E55" s="34" t="s">
        <v>22</v>
      </c>
      <c r="F55" s="1" t="s">
        <v>10</v>
      </c>
      <c r="G55" s="5">
        <v>1.877</v>
      </c>
      <c r="H55" s="5">
        <v>8.8870000000000005</v>
      </c>
      <c r="I55" s="5">
        <v>5.274</v>
      </c>
      <c r="AE55" s="5">
        <v>0.66</v>
      </c>
      <c r="AF55" s="5">
        <v>8.0000000000000002E-3</v>
      </c>
      <c r="AG55" s="5">
        <v>0.14499999999999999</v>
      </c>
      <c r="AJ55" s="5">
        <v>6.8000000000000005E-2</v>
      </c>
      <c r="AK55" s="5">
        <v>26</v>
      </c>
      <c r="AM55" s="16">
        <f>+AO55/$AO$3</f>
        <v>1.6439660915645288E-4</v>
      </c>
      <c r="AN55" s="17">
        <f>IF(AK55=1,AM55,AM55+AN53)</f>
        <v>0.99854447931525481</v>
      </c>
      <c r="AO55" s="5">
        <f>SUM(G55:AJ55)</f>
        <v>16.919</v>
      </c>
    </row>
    <row r="56" spans="1:41" x14ac:dyDescent="0.25">
      <c r="A56" s="1" t="s">
        <v>120</v>
      </c>
      <c r="B56" s="1" t="s">
        <v>7</v>
      </c>
      <c r="C56" s="1" t="s">
        <v>8</v>
      </c>
      <c r="D56" s="1" t="s">
        <v>217</v>
      </c>
      <c r="E56" s="34" t="s">
        <v>22</v>
      </c>
      <c r="F56" s="1" t="s">
        <v>11</v>
      </c>
      <c r="G56" s="5">
        <v>-1</v>
      </c>
      <c r="H56" s="5">
        <v>-1</v>
      </c>
      <c r="I56" s="5">
        <v>-1</v>
      </c>
      <c r="R56" s="5" t="s">
        <v>24</v>
      </c>
      <c r="AE56" s="5">
        <v>-1</v>
      </c>
      <c r="AF56" s="5">
        <v>-1</v>
      </c>
      <c r="AG56" s="5">
        <v>-1</v>
      </c>
      <c r="AJ56" s="5">
        <v>-1</v>
      </c>
      <c r="AK56" s="1">
        <v>26</v>
      </c>
    </row>
    <row r="57" spans="1:41" x14ac:dyDescent="0.25">
      <c r="A57" s="1" t="s">
        <v>120</v>
      </c>
      <c r="B57" s="1" t="s">
        <v>7</v>
      </c>
      <c r="C57" s="1" t="s">
        <v>19</v>
      </c>
      <c r="D57" s="1" t="s">
        <v>123</v>
      </c>
      <c r="E57" s="34" t="s">
        <v>21</v>
      </c>
      <c r="F57" s="1" t="s">
        <v>10</v>
      </c>
      <c r="O57" s="5">
        <v>0.107</v>
      </c>
      <c r="U57" s="5">
        <v>0.223</v>
      </c>
      <c r="V57" s="5">
        <v>1.4490000000000001</v>
      </c>
      <c r="W57" s="5">
        <v>1.2689999999999999</v>
      </c>
      <c r="X57" s="5">
        <v>0.95399999999999996</v>
      </c>
      <c r="Y57" s="5">
        <v>2.3279999999999998</v>
      </c>
      <c r="Z57" s="5">
        <v>2.3290000000000002</v>
      </c>
      <c r="AA57" s="5">
        <v>1.4450000000000001</v>
      </c>
      <c r="AB57" s="5">
        <v>1.7150000000000001</v>
      </c>
      <c r="AC57" s="5">
        <v>0.77</v>
      </c>
      <c r="AD57" s="5">
        <v>0.996</v>
      </c>
      <c r="AE57" s="5">
        <v>0.46100000000000002</v>
      </c>
      <c r="AF57" s="5">
        <v>0.51500000000000001</v>
      </c>
      <c r="AG57" s="5">
        <v>0.16200000000000001</v>
      </c>
      <c r="AH57" s="5">
        <v>0.36799999999999999</v>
      </c>
      <c r="AK57" s="5">
        <v>27</v>
      </c>
      <c r="AM57" s="16">
        <f>+AO57/$AO$3</f>
        <v>1.4663450728648447E-4</v>
      </c>
      <c r="AN57" s="17">
        <f>IF(AK57=1,AM57,AM57+AN55)</f>
        <v>0.99869111382254128</v>
      </c>
      <c r="AO57" s="5">
        <f>SUM(G57:AJ57)</f>
        <v>15.091000000000003</v>
      </c>
    </row>
    <row r="58" spans="1:41" x14ac:dyDescent="0.25">
      <c r="A58" s="1" t="s">
        <v>120</v>
      </c>
      <c r="B58" s="1" t="s">
        <v>7</v>
      </c>
      <c r="C58" s="1" t="s">
        <v>19</v>
      </c>
      <c r="D58" s="1" t="s">
        <v>123</v>
      </c>
      <c r="E58" s="34" t="s">
        <v>21</v>
      </c>
      <c r="F58" s="1" t="s">
        <v>11</v>
      </c>
      <c r="O58" s="5">
        <v>-1</v>
      </c>
      <c r="U58" s="5">
        <v>-1</v>
      </c>
      <c r="V58" s="5">
        <v>-1</v>
      </c>
      <c r="W58" s="5">
        <v>-1</v>
      </c>
      <c r="X58" s="5">
        <v>-1</v>
      </c>
      <c r="Y58" s="5">
        <v>-1</v>
      </c>
      <c r="Z58" s="5">
        <v>-1</v>
      </c>
      <c r="AA58" s="5">
        <v>-1</v>
      </c>
      <c r="AB58" s="5">
        <v>-1</v>
      </c>
      <c r="AC58" s="5">
        <v>-1</v>
      </c>
      <c r="AD58" s="5">
        <v>-1</v>
      </c>
      <c r="AE58" s="5">
        <v>-1</v>
      </c>
      <c r="AF58" s="5">
        <v>-1</v>
      </c>
      <c r="AG58" s="5">
        <v>-1</v>
      </c>
      <c r="AH58" s="5">
        <v>-1</v>
      </c>
      <c r="AK58" s="1">
        <v>27</v>
      </c>
    </row>
    <row r="59" spans="1:41" x14ac:dyDescent="0.25">
      <c r="A59" s="1" t="s">
        <v>120</v>
      </c>
      <c r="B59" s="1" t="s">
        <v>7</v>
      </c>
      <c r="C59" s="1" t="s">
        <v>8</v>
      </c>
      <c r="D59" s="1" t="s">
        <v>218</v>
      </c>
      <c r="E59" s="34" t="s">
        <v>21</v>
      </c>
      <c r="F59" s="1" t="s">
        <v>10</v>
      </c>
      <c r="S59" s="5">
        <v>7.2999999999999995E-2</v>
      </c>
      <c r="T59" s="5">
        <v>8.3000000000000004E-2</v>
      </c>
      <c r="V59" s="5">
        <v>7.4999999999999997E-2</v>
      </c>
      <c r="W59" s="5">
        <v>13.401999999999999</v>
      </c>
      <c r="AK59" s="5">
        <v>28</v>
      </c>
      <c r="AM59" s="16">
        <f>+AO59/$AO$3</f>
        <v>1.3246757920857744E-4</v>
      </c>
      <c r="AN59" s="17">
        <f>IF(AK59=1,AM59,AM59+AN57)</f>
        <v>0.99882358140174987</v>
      </c>
      <c r="AO59" s="5">
        <f>SUM(G59:AJ59)</f>
        <v>13.632999999999999</v>
      </c>
    </row>
    <row r="60" spans="1:41" x14ac:dyDescent="0.25">
      <c r="A60" s="1" t="s">
        <v>120</v>
      </c>
      <c r="B60" s="1" t="s">
        <v>7</v>
      </c>
      <c r="C60" s="1" t="s">
        <v>8</v>
      </c>
      <c r="D60" s="1" t="s">
        <v>218</v>
      </c>
      <c r="E60" s="34" t="s">
        <v>21</v>
      </c>
      <c r="F60" s="1" t="s">
        <v>11</v>
      </c>
      <c r="S60" s="5" t="s">
        <v>15</v>
      </c>
      <c r="T60" s="5" t="s">
        <v>15</v>
      </c>
      <c r="V60" s="5">
        <v>-1</v>
      </c>
      <c r="W60" s="5" t="s">
        <v>15</v>
      </c>
      <c r="AK60" s="1">
        <v>28</v>
      </c>
    </row>
    <row r="61" spans="1:41" x14ac:dyDescent="0.25">
      <c r="A61" s="1" t="s">
        <v>120</v>
      </c>
      <c r="B61" s="1" t="s">
        <v>7</v>
      </c>
      <c r="C61" s="1" t="s">
        <v>8</v>
      </c>
      <c r="D61" s="1" t="s">
        <v>221</v>
      </c>
      <c r="E61" s="34" t="s">
        <v>21</v>
      </c>
      <c r="F61" s="1" t="s">
        <v>10</v>
      </c>
      <c r="U61" s="5">
        <v>1.4490000000000001</v>
      </c>
      <c r="V61" s="5">
        <v>1.9830000000000001</v>
      </c>
      <c r="X61" s="5">
        <v>3.8090000000000002</v>
      </c>
      <c r="Y61" s="5">
        <v>0.17699999999999999</v>
      </c>
      <c r="AA61" s="5">
        <v>4.0209999999999999</v>
      </c>
      <c r="AB61" s="5">
        <v>0.43</v>
      </c>
      <c r="AK61" s="5">
        <v>29</v>
      </c>
      <c r="AM61" s="16">
        <f>+AO61/$AO$3</f>
        <v>1.1532734523777641E-4</v>
      </c>
      <c r="AN61" s="17">
        <f>IF(AK61=1,AM61,AM61+AN59)</f>
        <v>0.99893890874698765</v>
      </c>
      <c r="AO61" s="5">
        <f>SUM(G61:AJ61)</f>
        <v>11.869</v>
      </c>
    </row>
    <row r="62" spans="1:41" x14ac:dyDescent="0.25">
      <c r="A62" s="1" t="s">
        <v>120</v>
      </c>
      <c r="B62" s="1" t="s">
        <v>7</v>
      </c>
      <c r="C62" s="1" t="s">
        <v>8</v>
      </c>
      <c r="D62" s="1" t="s">
        <v>221</v>
      </c>
      <c r="E62" s="34" t="s">
        <v>21</v>
      </c>
      <c r="F62" s="1" t="s">
        <v>11</v>
      </c>
      <c r="U62" s="5">
        <v>-1</v>
      </c>
      <c r="V62" s="5">
        <v>-1</v>
      </c>
      <c r="X62" s="5" t="s">
        <v>15</v>
      </c>
      <c r="Y62" s="5" t="s">
        <v>15</v>
      </c>
      <c r="AA62" s="5" t="s">
        <v>12</v>
      </c>
      <c r="AB62" s="5" t="s">
        <v>15</v>
      </c>
      <c r="AK62" s="1">
        <v>29</v>
      </c>
    </row>
    <row r="63" spans="1:41" x14ac:dyDescent="0.25">
      <c r="A63" s="1" t="s">
        <v>120</v>
      </c>
      <c r="B63" s="1" t="s">
        <v>7</v>
      </c>
      <c r="C63" s="1" t="s">
        <v>8</v>
      </c>
      <c r="D63" s="1" t="s">
        <v>87</v>
      </c>
      <c r="E63" s="34" t="s">
        <v>22</v>
      </c>
      <c r="F63" s="1" t="s">
        <v>10</v>
      </c>
      <c r="AH63" s="5">
        <v>9.85</v>
      </c>
      <c r="AK63" s="5">
        <v>30</v>
      </c>
      <c r="AM63" s="16">
        <f>+AO63/$AO$3</f>
        <v>9.5709356356230319E-5</v>
      </c>
      <c r="AN63" s="17">
        <f>IF(AK63=1,AM63,AM63+AN61)</f>
        <v>0.99903461810334393</v>
      </c>
      <c r="AO63" s="5">
        <f>SUM(G63:AJ63)</f>
        <v>9.85</v>
      </c>
    </row>
    <row r="64" spans="1:41" x14ac:dyDescent="0.25">
      <c r="A64" s="1" t="s">
        <v>120</v>
      </c>
      <c r="B64" s="1" t="s">
        <v>7</v>
      </c>
      <c r="C64" s="1" t="s">
        <v>8</v>
      </c>
      <c r="D64" s="1" t="s">
        <v>87</v>
      </c>
      <c r="E64" s="34" t="s">
        <v>22</v>
      </c>
      <c r="F64" s="1" t="s">
        <v>11</v>
      </c>
      <c r="AH64" s="5">
        <v>-1</v>
      </c>
      <c r="AK64" s="1">
        <v>30</v>
      </c>
    </row>
    <row r="65" spans="1:41" x14ac:dyDescent="0.25">
      <c r="A65" s="1" t="s">
        <v>120</v>
      </c>
      <c r="B65" s="1" t="s">
        <v>7</v>
      </c>
      <c r="C65" s="1" t="s">
        <v>8</v>
      </c>
      <c r="D65" s="1" t="s">
        <v>218</v>
      </c>
      <c r="E65" s="34" t="s">
        <v>32</v>
      </c>
      <c r="F65" s="1" t="s">
        <v>10</v>
      </c>
      <c r="M65" s="5">
        <v>2</v>
      </c>
      <c r="N65" s="5">
        <v>3</v>
      </c>
      <c r="O65" s="5">
        <v>2.2999999999999998</v>
      </c>
      <c r="P65" s="5">
        <v>0.6</v>
      </c>
      <c r="Q65" s="5">
        <v>0.73</v>
      </c>
      <c r="R65" s="5">
        <v>0.81</v>
      </c>
      <c r="AK65" s="5">
        <v>31</v>
      </c>
      <c r="AM65" s="16">
        <f>+AO65/$AO$3</f>
        <v>9.1725515127189257E-5</v>
      </c>
      <c r="AN65" s="17">
        <f>IF(AK65=1,AM65,AM65+AN63)</f>
        <v>0.99912634361847108</v>
      </c>
      <c r="AO65" s="5">
        <f>SUM(G65:AJ65)</f>
        <v>9.44</v>
      </c>
    </row>
    <row r="66" spans="1:41" x14ac:dyDescent="0.25">
      <c r="A66" s="1" t="s">
        <v>120</v>
      </c>
      <c r="B66" s="1" t="s">
        <v>7</v>
      </c>
      <c r="C66" s="1" t="s">
        <v>8</v>
      </c>
      <c r="D66" s="1" t="s">
        <v>218</v>
      </c>
      <c r="E66" s="34" t="s">
        <v>32</v>
      </c>
      <c r="F66" s="1" t="s">
        <v>11</v>
      </c>
      <c r="M66" s="5">
        <v>-1</v>
      </c>
      <c r="N66" s="5">
        <v>-1</v>
      </c>
      <c r="O66" s="5">
        <v>-1</v>
      </c>
      <c r="P66" s="5">
        <v>-1</v>
      </c>
      <c r="Q66" s="5">
        <v>-1</v>
      </c>
      <c r="R66" s="5">
        <v>-1</v>
      </c>
      <c r="AK66" s="1">
        <v>31</v>
      </c>
    </row>
    <row r="67" spans="1:41" x14ac:dyDescent="0.25">
      <c r="A67" s="1" t="s">
        <v>120</v>
      </c>
      <c r="B67" s="1" t="s">
        <v>7</v>
      </c>
      <c r="C67" s="1" t="s">
        <v>8</v>
      </c>
      <c r="D67" s="1" t="s">
        <v>215</v>
      </c>
      <c r="E67" s="34" t="s">
        <v>28</v>
      </c>
      <c r="F67" s="1" t="s">
        <v>10</v>
      </c>
      <c r="Q67" s="5">
        <v>0.14399999999999999</v>
      </c>
      <c r="R67" s="5">
        <v>0.23699999999999999</v>
      </c>
      <c r="S67" s="5">
        <v>0.16400000000000001</v>
      </c>
      <c r="W67" s="5">
        <v>4.2000000000000003E-2</v>
      </c>
      <c r="X67" s="5">
        <v>0.153</v>
      </c>
      <c r="Y67" s="5">
        <v>1.7999999999999999E-2</v>
      </c>
      <c r="Z67" s="5">
        <v>8.7999999999999995E-2</v>
      </c>
      <c r="AA67" s="5">
        <v>2.2879999999999998</v>
      </c>
      <c r="AB67" s="5">
        <v>1.9039999999999999</v>
      </c>
      <c r="AC67" s="5">
        <v>2.0059999999999998</v>
      </c>
      <c r="AD67" s="5">
        <v>0.106</v>
      </c>
      <c r="AE67" s="5">
        <v>8.9999999999999993E-3</v>
      </c>
      <c r="AF67" s="5">
        <v>0.30299999999999999</v>
      </c>
      <c r="AG67" s="5">
        <v>6.3E-2</v>
      </c>
      <c r="AH67" s="5">
        <v>0.22500000000000001</v>
      </c>
      <c r="AI67" s="5">
        <v>0.621</v>
      </c>
      <c r="AK67" s="5">
        <v>32</v>
      </c>
      <c r="AM67" s="16">
        <f>+AO67/$AO$3</f>
        <v>8.1338377873909043E-5</v>
      </c>
      <c r="AN67" s="17">
        <f>IF(AK67=1,AM67,AM67+AN65)</f>
        <v>0.99920768199634502</v>
      </c>
      <c r="AO67" s="5">
        <f>SUM(G67:AJ67)</f>
        <v>8.3710000000000004</v>
      </c>
    </row>
    <row r="68" spans="1:41" x14ac:dyDescent="0.25">
      <c r="A68" s="1" t="s">
        <v>120</v>
      </c>
      <c r="B68" s="1" t="s">
        <v>7</v>
      </c>
      <c r="C68" s="1" t="s">
        <v>8</v>
      </c>
      <c r="D68" s="1" t="s">
        <v>215</v>
      </c>
      <c r="E68" s="34" t="s">
        <v>28</v>
      </c>
      <c r="F68" s="1" t="s">
        <v>11</v>
      </c>
      <c r="Q68" s="5" t="s">
        <v>15</v>
      </c>
      <c r="R68" s="5" t="s">
        <v>15</v>
      </c>
      <c r="S68" s="5" t="s">
        <v>15</v>
      </c>
      <c r="W68" s="5" t="s">
        <v>15</v>
      </c>
      <c r="X68" s="5" t="s">
        <v>15</v>
      </c>
      <c r="Y68" s="5" t="s">
        <v>15</v>
      </c>
      <c r="Z68" s="5" t="s">
        <v>15</v>
      </c>
      <c r="AA68" s="5" t="s">
        <v>15</v>
      </c>
      <c r="AB68" s="5" t="s">
        <v>15</v>
      </c>
      <c r="AC68" s="5" t="s">
        <v>15</v>
      </c>
      <c r="AD68" s="5" t="s">
        <v>15</v>
      </c>
      <c r="AE68" s="5" t="s">
        <v>15</v>
      </c>
      <c r="AF68" s="5" t="s">
        <v>15</v>
      </c>
      <c r="AG68" s="5" t="s">
        <v>15</v>
      </c>
      <c r="AH68" s="5" t="s">
        <v>15</v>
      </c>
      <c r="AI68" s="5" t="s">
        <v>15</v>
      </c>
      <c r="AK68" s="1">
        <v>32</v>
      </c>
    </row>
    <row r="69" spans="1:41" x14ac:dyDescent="0.25">
      <c r="A69" s="1" t="s">
        <v>120</v>
      </c>
      <c r="B69" s="1" t="s">
        <v>7</v>
      </c>
      <c r="C69" s="1" t="s">
        <v>8</v>
      </c>
      <c r="D69" s="1" t="s">
        <v>43</v>
      </c>
      <c r="E69" s="34" t="s">
        <v>21</v>
      </c>
      <c r="F69" s="1" t="s">
        <v>10</v>
      </c>
      <c r="AC69" s="5">
        <v>3.3839999999999999</v>
      </c>
      <c r="AD69" s="5">
        <v>2.1539999999999999</v>
      </c>
      <c r="AE69" s="5">
        <v>2.4649999999999999</v>
      </c>
      <c r="AK69" s="5">
        <v>33</v>
      </c>
      <c r="AM69" s="16">
        <f>+AO69/$AO$3</f>
        <v>7.7762637453696577E-5</v>
      </c>
      <c r="AN69" s="17">
        <f>IF(AK69=1,AM69,AM69+AN67)</f>
        <v>0.99928544463379876</v>
      </c>
      <c r="AO69" s="5">
        <f>SUM(G69:AJ69)</f>
        <v>8.0030000000000001</v>
      </c>
    </row>
    <row r="70" spans="1:41" x14ac:dyDescent="0.25">
      <c r="A70" s="1" t="s">
        <v>120</v>
      </c>
      <c r="B70" s="1" t="s">
        <v>7</v>
      </c>
      <c r="C70" s="1" t="s">
        <v>8</v>
      </c>
      <c r="D70" s="1" t="s">
        <v>43</v>
      </c>
      <c r="E70" s="34" t="s">
        <v>21</v>
      </c>
      <c r="F70" s="1" t="s">
        <v>11</v>
      </c>
      <c r="AC70" s="5">
        <v>-1</v>
      </c>
      <c r="AD70" s="5" t="s">
        <v>15</v>
      </c>
      <c r="AE70" s="5" t="s">
        <v>15</v>
      </c>
      <c r="AK70" s="1">
        <v>33</v>
      </c>
    </row>
    <row r="71" spans="1:41" x14ac:dyDescent="0.25">
      <c r="A71" s="1" t="s">
        <v>120</v>
      </c>
      <c r="B71" s="1" t="s">
        <v>7</v>
      </c>
      <c r="C71" s="1" t="s">
        <v>8</v>
      </c>
      <c r="D71" s="1" t="s">
        <v>38</v>
      </c>
      <c r="E71" s="34" t="s">
        <v>49</v>
      </c>
      <c r="F71" s="1" t="s">
        <v>10</v>
      </c>
      <c r="L71" s="5">
        <v>0.56000000000000005</v>
      </c>
      <c r="M71" s="5">
        <v>0.65800000000000003</v>
      </c>
      <c r="N71" s="5">
        <v>0.62</v>
      </c>
      <c r="P71" s="5">
        <v>1.077</v>
      </c>
      <c r="Q71" s="5">
        <v>1.254</v>
      </c>
      <c r="R71" s="5">
        <v>0.85799999999999998</v>
      </c>
      <c r="S71" s="5">
        <v>0.876</v>
      </c>
      <c r="T71" s="5">
        <v>0.46500000000000002</v>
      </c>
      <c r="U71" s="5">
        <v>0.59199999999999997</v>
      </c>
      <c r="V71" s="5">
        <v>4.3999999999999997E-2</v>
      </c>
      <c r="Y71" s="5">
        <v>1.0999999999999999E-2</v>
      </c>
      <c r="AA71" s="5">
        <v>0.19700000000000001</v>
      </c>
      <c r="AC71" s="5">
        <v>4.2000000000000003E-2</v>
      </c>
      <c r="AD71" s="5">
        <v>0.11600000000000001</v>
      </c>
      <c r="AE71" s="5">
        <v>1.2999999999999999E-2</v>
      </c>
      <c r="AK71" s="5">
        <v>34</v>
      </c>
      <c r="AM71" s="16">
        <f>+AO71/$AO$3</f>
        <v>7.1738292180512528E-5</v>
      </c>
      <c r="AN71" s="17">
        <f>IF(AK71=1,AM71,AM71+AN69)</f>
        <v>0.9993571829259793</v>
      </c>
      <c r="AO71" s="5">
        <f>SUM(G71:AJ71)</f>
        <v>7.3829999999999991</v>
      </c>
    </row>
    <row r="72" spans="1:41" x14ac:dyDescent="0.25">
      <c r="A72" s="1" t="s">
        <v>120</v>
      </c>
      <c r="B72" s="1" t="s">
        <v>7</v>
      </c>
      <c r="C72" s="1" t="s">
        <v>8</v>
      </c>
      <c r="D72" s="1" t="s">
        <v>38</v>
      </c>
      <c r="E72" s="34" t="s">
        <v>49</v>
      </c>
      <c r="F72" s="1" t="s">
        <v>11</v>
      </c>
      <c r="L72" s="5" t="s">
        <v>15</v>
      </c>
      <c r="M72" s="5" t="s">
        <v>15</v>
      </c>
      <c r="N72" s="5" t="s">
        <v>15</v>
      </c>
      <c r="P72" s="5" t="s">
        <v>15</v>
      </c>
      <c r="Q72" s="5" t="s">
        <v>15</v>
      </c>
      <c r="R72" s="5" t="s">
        <v>15</v>
      </c>
      <c r="S72" s="5" t="s">
        <v>15</v>
      </c>
      <c r="T72" s="5" t="s">
        <v>15</v>
      </c>
      <c r="U72" s="5" t="s">
        <v>15</v>
      </c>
      <c r="V72" s="5" t="s">
        <v>15</v>
      </c>
      <c r="Y72" s="5" t="s">
        <v>13</v>
      </c>
      <c r="AA72" s="5" t="s">
        <v>13</v>
      </c>
      <c r="AC72" s="5" t="s">
        <v>15</v>
      </c>
      <c r="AD72" s="5" t="s">
        <v>15</v>
      </c>
      <c r="AE72" s="5" t="s">
        <v>15</v>
      </c>
      <c r="AK72" s="1">
        <v>34</v>
      </c>
    </row>
    <row r="73" spans="1:41" x14ac:dyDescent="0.25">
      <c r="A73" s="1" t="s">
        <v>120</v>
      </c>
      <c r="B73" s="1" t="s">
        <v>7</v>
      </c>
      <c r="C73" s="1" t="s">
        <v>8</v>
      </c>
      <c r="D73" s="1" t="s">
        <v>216</v>
      </c>
      <c r="E73" s="34" t="s">
        <v>14</v>
      </c>
      <c r="F73" s="1" t="s">
        <v>10</v>
      </c>
      <c r="AC73" s="5">
        <v>1.661</v>
      </c>
      <c r="AG73" s="5">
        <v>3.2989999999999999</v>
      </c>
      <c r="AK73" s="5">
        <v>35</v>
      </c>
      <c r="AM73" s="16">
        <f>+AO73/$AO$3</f>
        <v>4.8194762185472322E-5</v>
      </c>
      <c r="AN73" s="17">
        <f>IF(AK73=1,AM73,AM73+AN71)</f>
        <v>0.99940537768816473</v>
      </c>
      <c r="AO73" s="5">
        <f>SUM(G73:AJ73)</f>
        <v>4.96</v>
      </c>
    </row>
    <row r="74" spans="1:41" x14ac:dyDescent="0.25">
      <c r="A74" s="1" t="s">
        <v>120</v>
      </c>
      <c r="B74" s="1" t="s">
        <v>7</v>
      </c>
      <c r="C74" s="1" t="s">
        <v>8</v>
      </c>
      <c r="D74" s="1" t="s">
        <v>216</v>
      </c>
      <c r="E74" s="34" t="s">
        <v>14</v>
      </c>
      <c r="F74" s="1" t="s">
        <v>11</v>
      </c>
      <c r="AC74" s="5">
        <v>-1</v>
      </c>
      <c r="AG74" s="5">
        <v>-1</v>
      </c>
      <c r="AK74" s="1">
        <v>35</v>
      </c>
    </row>
    <row r="75" spans="1:41" x14ac:dyDescent="0.25">
      <c r="A75" s="1" t="s">
        <v>120</v>
      </c>
      <c r="B75" s="1" t="s">
        <v>7</v>
      </c>
      <c r="C75" s="1" t="s">
        <v>8</v>
      </c>
      <c r="D75" s="1" t="s">
        <v>222</v>
      </c>
      <c r="E75" s="34" t="s">
        <v>26</v>
      </c>
      <c r="F75" s="1" t="s">
        <v>10</v>
      </c>
      <c r="K75" s="5">
        <v>0.5</v>
      </c>
      <c r="L75" s="5">
        <v>1.5</v>
      </c>
      <c r="M75" s="5">
        <v>2</v>
      </c>
      <c r="T75" s="5">
        <v>0.15</v>
      </c>
      <c r="W75" s="5">
        <v>0.32700000000000001</v>
      </c>
      <c r="X75" s="5">
        <v>0.13200000000000001</v>
      </c>
      <c r="AI75" s="5">
        <v>0.122</v>
      </c>
      <c r="AK75" s="5">
        <v>36</v>
      </c>
      <c r="AM75" s="16">
        <f>+AO75/$AO$3</f>
        <v>4.5969641108764024E-5</v>
      </c>
      <c r="AN75" s="17">
        <f>IF(AK75=1,AM75,AM75+AN73)</f>
        <v>0.99945134732927354</v>
      </c>
      <c r="AO75" s="5">
        <f>SUM(G75:AJ75)</f>
        <v>4.7309999999999999</v>
      </c>
    </row>
    <row r="76" spans="1:41" x14ac:dyDescent="0.25">
      <c r="A76" s="1" t="s">
        <v>120</v>
      </c>
      <c r="B76" s="1" t="s">
        <v>7</v>
      </c>
      <c r="C76" s="1" t="s">
        <v>8</v>
      </c>
      <c r="D76" s="1" t="s">
        <v>222</v>
      </c>
      <c r="E76" s="34" t="s">
        <v>26</v>
      </c>
      <c r="F76" s="1" t="s">
        <v>11</v>
      </c>
      <c r="K76" s="5">
        <v>-1</v>
      </c>
      <c r="L76" s="5">
        <v>-1</v>
      </c>
      <c r="M76" s="5">
        <v>-1</v>
      </c>
      <c r="T76" s="5">
        <v>-1</v>
      </c>
      <c r="W76" s="5">
        <v>-1</v>
      </c>
      <c r="X76" s="5">
        <v>-1</v>
      </c>
      <c r="AI76" s="5">
        <v>-1</v>
      </c>
      <c r="AK76" s="1">
        <v>36</v>
      </c>
    </row>
    <row r="77" spans="1:41" x14ac:dyDescent="0.25">
      <c r="A77" s="1" t="s">
        <v>120</v>
      </c>
      <c r="B77" s="1" t="s">
        <v>7</v>
      </c>
      <c r="C77" s="1" t="s">
        <v>8</v>
      </c>
      <c r="D77" s="1" t="s">
        <v>215</v>
      </c>
      <c r="E77" s="34" t="s">
        <v>22</v>
      </c>
      <c r="F77" s="1" t="s">
        <v>10</v>
      </c>
      <c r="AF77" s="5">
        <v>1.6439999999999999</v>
      </c>
      <c r="AG77" s="5">
        <v>1.5449999999999999</v>
      </c>
      <c r="AH77" s="5">
        <v>0.45600000000000002</v>
      </c>
      <c r="AI77" s="5">
        <v>0.63300000000000001</v>
      </c>
      <c r="AJ77" s="5">
        <v>5.0999999999999997E-2</v>
      </c>
      <c r="AK77" s="5">
        <v>37</v>
      </c>
      <c r="AM77" s="16">
        <f>+AO77/$AO$3</f>
        <v>4.2063533367118897E-5</v>
      </c>
      <c r="AN77" s="17">
        <f>IF(AK77=1,AM77,AM77+AN75)</f>
        <v>0.99949341086264065</v>
      </c>
      <c r="AO77" s="5">
        <f>SUM(G77:AJ77)</f>
        <v>4.3290000000000006</v>
      </c>
    </row>
    <row r="78" spans="1:41" x14ac:dyDescent="0.25">
      <c r="A78" s="1" t="s">
        <v>120</v>
      </c>
      <c r="B78" s="1" t="s">
        <v>7</v>
      </c>
      <c r="C78" s="1" t="s">
        <v>8</v>
      </c>
      <c r="D78" s="1" t="s">
        <v>215</v>
      </c>
      <c r="E78" s="34" t="s">
        <v>22</v>
      </c>
      <c r="F78" s="1" t="s">
        <v>11</v>
      </c>
      <c r="AF78" s="5" t="s">
        <v>15</v>
      </c>
      <c r="AG78" s="5" t="s">
        <v>15</v>
      </c>
      <c r="AH78" s="5" t="s">
        <v>15</v>
      </c>
      <c r="AI78" s="5" t="s">
        <v>15</v>
      </c>
      <c r="AJ78" s="5" t="s">
        <v>15</v>
      </c>
      <c r="AK78" s="1">
        <v>37</v>
      </c>
    </row>
    <row r="79" spans="1:41" x14ac:dyDescent="0.25">
      <c r="A79" s="1" t="s">
        <v>120</v>
      </c>
      <c r="B79" s="1" t="s">
        <v>7</v>
      </c>
      <c r="C79" s="1" t="s">
        <v>8</v>
      </c>
      <c r="D79" s="1" t="s">
        <v>217</v>
      </c>
      <c r="E79" s="34" t="s">
        <v>32</v>
      </c>
      <c r="F79" s="1" t="s">
        <v>10</v>
      </c>
      <c r="J79" s="5">
        <v>2.0419999999999998</v>
      </c>
      <c r="K79" s="5">
        <v>0.30299999999999999</v>
      </c>
      <c r="L79" s="5">
        <v>0.35899999999999999</v>
      </c>
      <c r="M79" s="5">
        <v>1.2999999999999999E-2</v>
      </c>
      <c r="O79" s="5">
        <v>6.4000000000000001E-2</v>
      </c>
      <c r="T79" s="5">
        <v>1.9E-2</v>
      </c>
      <c r="U79" s="5">
        <v>0.104</v>
      </c>
      <c r="V79" s="5">
        <v>0.63</v>
      </c>
      <c r="W79" s="5">
        <v>6.6000000000000003E-2</v>
      </c>
      <c r="X79" s="5">
        <v>4.3999999999999997E-2</v>
      </c>
      <c r="Y79" s="5">
        <v>7.8E-2</v>
      </c>
      <c r="Z79" s="5">
        <v>0.23100000000000001</v>
      </c>
      <c r="AE79" s="5">
        <v>2.9000000000000001E-2</v>
      </c>
      <c r="AF79" s="5">
        <v>5.0999999999999997E-2</v>
      </c>
      <c r="AK79" s="5">
        <v>38</v>
      </c>
      <c r="AM79" s="16">
        <f>+AO79/$AO$3</f>
        <v>3.918739433346973E-5</v>
      </c>
      <c r="AN79" s="17">
        <f>IF(AK79=1,AM79,AM79+AN77)</f>
        <v>0.99953259825697416</v>
      </c>
      <c r="AO79" s="5">
        <f>SUM(G79:AJ79)</f>
        <v>4.0329999999999995</v>
      </c>
    </row>
    <row r="80" spans="1:41" x14ac:dyDescent="0.25">
      <c r="A80" s="1" t="s">
        <v>120</v>
      </c>
      <c r="B80" s="1" t="s">
        <v>7</v>
      </c>
      <c r="C80" s="1" t="s">
        <v>8</v>
      </c>
      <c r="D80" s="1" t="s">
        <v>217</v>
      </c>
      <c r="E80" s="34" t="s">
        <v>32</v>
      </c>
      <c r="F80" s="1" t="s">
        <v>11</v>
      </c>
      <c r="J80" s="5">
        <v>-1</v>
      </c>
      <c r="K80" s="5">
        <v>-1</v>
      </c>
      <c r="L80" s="5">
        <v>-1</v>
      </c>
      <c r="M80" s="5">
        <v>-1</v>
      </c>
      <c r="O80" s="5">
        <v>-1</v>
      </c>
      <c r="T80" s="5">
        <v>-1</v>
      </c>
      <c r="U80" s="5">
        <v>-1</v>
      </c>
      <c r="V80" s="5">
        <v>-1</v>
      </c>
      <c r="W80" s="5">
        <v>-1</v>
      </c>
      <c r="X80" s="5">
        <v>-1</v>
      </c>
      <c r="Y80" s="5">
        <v>-1</v>
      </c>
      <c r="Z80" s="5">
        <v>-1</v>
      </c>
      <c r="AE80" s="5">
        <v>-1</v>
      </c>
      <c r="AF80" s="5">
        <v>-1</v>
      </c>
      <c r="AK80" s="1">
        <v>38</v>
      </c>
    </row>
    <row r="81" spans="1:41" x14ac:dyDescent="0.25">
      <c r="A81" s="1" t="s">
        <v>120</v>
      </c>
      <c r="B81" s="1" t="s">
        <v>7</v>
      </c>
      <c r="C81" s="1" t="s">
        <v>8</v>
      </c>
      <c r="D81" s="1" t="s">
        <v>213</v>
      </c>
      <c r="E81" s="34" t="s">
        <v>22</v>
      </c>
      <c r="F81" s="1" t="s">
        <v>10</v>
      </c>
      <c r="W81" s="5">
        <v>0.375</v>
      </c>
      <c r="X81" s="5">
        <v>0.13</v>
      </c>
      <c r="AA81" s="5">
        <v>0.05</v>
      </c>
      <c r="AC81" s="5">
        <v>0.16400000000000001</v>
      </c>
      <c r="AD81" s="5">
        <v>0.11899999999999999</v>
      </c>
      <c r="AE81" s="5">
        <v>6.6000000000000003E-2</v>
      </c>
      <c r="AG81" s="5">
        <v>1.413</v>
      </c>
      <c r="AH81" s="5">
        <v>0.04</v>
      </c>
      <c r="AI81" s="5">
        <v>1.149</v>
      </c>
      <c r="AJ81" s="5">
        <v>0.34699999999999998</v>
      </c>
      <c r="AK81" s="5">
        <v>39</v>
      </c>
      <c r="AM81" s="16">
        <f>+AO81/$AO$3</f>
        <v>3.7438390867061465E-5</v>
      </c>
      <c r="AN81" s="17">
        <f>IF(AK81=1,AM81,AM81+AN79)</f>
        <v>0.99957003664784116</v>
      </c>
      <c r="AO81" s="5">
        <f>SUM(G81:AJ81)</f>
        <v>3.8530000000000002</v>
      </c>
    </row>
    <row r="82" spans="1:41" x14ac:dyDescent="0.25">
      <c r="A82" s="1" t="s">
        <v>120</v>
      </c>
      <c r="B82" s="1" t="s">
        <v>7</v>
      </c>
      <c r="C82" s="1" t="s">
        <v>8</v>
      </c>
      <c r="D82" s="1" t="s">
        <v>213</v>
      </c>
      <c r="E82" s="34" t="s">
        <v>22</v>
      </c>
      <c r="F82" s="1" t="s">
        <v>11</v>
      </c>
      <c r="W82" s="5">
        <v>-1</v>
      </c>
      <c r="X82" s="5">
        <v>-1</v>
      </c>
      <c r="AA82" s="5">
        <v>-1</v>
      </c>
      <c r="AC82" s="5">
        <v>-1</v>
      </c>
      <c r="AD82" s="5">
        <v>-1</v>
      </c>
      <c r="AE82" s="5" t="s">
        <v>15</v>
      </c>
      <c r="AG82" s="5" t="s">
        <v>13</v>
      </c>
      <c r="AH82" s="5">
        <v>-1</v>
      </c>
      <c r="AI82" s="5" t="s">
        <v>15</v>
      </c>
      <c r="AJ82" s="5" t="s">
        <v>15</v>
      </c>
      <c r="AK82" s="1">
        <v>39</v>
      </c>
    </row>
    <row r="83" spans="1:41" x14ac:dyDescent="0.25">
      <c r="A83" s="1" t="s">
        <v>120</v>
      </c>
      <c r="B83" s="1" t="s">
        <v>7</v>
      </c>
      <c r="C83" s="1" t="s">
        <v>8</v>
      </c>
      <c r="D83" s="1" t="s">
        <v>38</v>
      </c>
      <c r="E83" s="34" t="s">
        <v>33</v>
      </c>
      <c r="F83" s="1" t="s">
        <v>10</v>
      </c>
      <c r="I83" s="5">
        <v>0.17699999999999999</v>
      </c>
      <c r="J83" s="5">
        <v>0.28699999999999998</v>
      </c>
      <c r="K83" s="5">
        <v>0.26600000000000001</v>
      </c>
      <c r="L83" s="5">
        <v>0.2</v>
      </c>
      <c r="M83" s="5">
        <v>0.11</v>
      </c>
      <c r="N83" s="5">
        <v>0.11899999999999999</v>
      </c>
      <c r="O83" s="5">
        <v>0.622</v>
      </c>
      <c r="P83" s="5">
        <v>0.35899999999999999</v>
      </c>
      <c r="Q83" s="5">
        <v>0.20899999999999999</v>
      </c>
      <c r="R83" s="5">
        <v>0.14499999999999999</v>
      </c>
      <c r="S83" s="5">
        <v>0.56799999999999995</v>
      </c>
      <c r="T83" s="5">
        <v>8.3000000000000004E-2</v>
      </c>
      <c r="U83" s="5">
        <v>3.1E-2</v>
      </c>
      <c r="Y83" s="5">
        <v>4.9000000000000002E-2</v>
      </c>
      <c r="Z83" s="5">
        <v>0.502</v>
      </c>
      <c r="AD83" s="5">
        <v>2.7E-2</v>
      </c>
      <c r="AH83" s="5">
        <v>5.2999999999999999E-2</v>
      </c>
      <c r="AK83" s="5">
        <v>40</v>
      </c>
      <c r="AM83" s="16">
        <f>+AO83/$AO$3</f>
        <v>3.6991423314534913E-5</v>
      </c>
      <c r="AN83" s="17">
        <f>IF(AK83=1,AM83,AM83+AN81)</f>
        <v>0.99960702807115565</v>
      </c>
      <c r="AO83" s="5">
        <f>SUM(G83:AJ83)</f>
        <v>3.8070000000000004</v>
      </c>
    </row>
    <row r="84" spans="1:41" x14ac:dyDescent="0.25">
      <c r="A84" s="1" t="s">
        <v>120</v>
      </c>
      <c r="B84" s="1" t="s">
        <v>7</v>
      </c>
      <c r="C84" s="1" t="s">
        <v>8</v>
      </c>
      <c r="D84" s="1" t="s">
        <v>38</v>
      </c>
      <c r="E84" s="34" t="s">
        <v>33</v>
      </c>
      <c r="F84" s="1" t="s">
        <v>11</v>
      </c>
      <c r="I84" s="5" t="s">
        <v>15</v>
      </c>
      <c r="J84" s="5" t="s">
        <v>15</v>
      </c>
      <c r="K84" s="5" t="s">
        <v>15</v>
      </c>
      <c r="L84" s="5" t="s">
        <v>15</v>
      </c>
      <c r="M84" s="5" t="s">
        <v>15</v>
      </c>
      <c r="N84" s="5" t="s">
        <v>15</v>
      </c>
      <c r="O84" s="5" t="s">
        <v>15</v>
      </c>
      <c r="P84" s="5" t="s">
        <v>15</v>
      </c>
      <c r="Q84" s="5" t="s">
        <v>15</v>
      </c>
      <c r="R84" s="5" t="s">
        <v>15</v>
      </c>
      <c r="S84" s="5" t="s">
        <v>15</v>
      </c>
      <c r="T84" s="5" t="s">
        <v>15</v>
      </c>
      <c r="U84" s="5" t="s">
        <v>15</v>
      </c>
      <c r="Y84" s="5" t="s">
        <v>15</v>
      </c>
      <c r="Z84" s="5">
        <v>-1</v>
      </c>
      <c r="AD84" s="5" t="s">
        <v>15</v>
      </c>
      <c r="AH84" s="5" t="s">
        <v>15</v>
      </c>
      <c r="AK84" s="1">
        <v>40</v>
      </c>
    </row>
    <row r="85" spans="1:41" x14ac:dyDescent="0.25">
      <c r="A85" s="1" t="s">
        <v>120</v>
      </c>
      <c r="B85" s="1" t="s">
        <v>7</v>
      </c>
      <c r="C85" s="1" t="s">
        <v>30</v>
      </c>
      <c r="D85" s="1" t="s">
        <v>220</v>
      </c>
      <c r="E85" s="34" t="s">
        <v>14</v>
      </c>
      <c r="F85" s="1" t="s">
        <v>10</v>
      </c>
      <c r="V85" s="5">
        <v>0.28399999999999997</v>
      </c>
      <c r="X85" s="5">
        <v>0.33800000000000002</v>
      </c>
      <c r="Y85" s="5">
        <v>0.73399999999999999</v>
      </c>
      <c r="AA85" s="5">
        <v>0.56000000000000005</v>
      </c>
      <c r="AB85" s="5">
        <v>1.2E-2</v>
      </c>
      <c r="AH85" s="5">
        <v>0.126</v>
      </c>
      <c r="AI85" s="5">
        <v>1.417</v>
      </c>
      <c r="AK85" s="5">
        <v>41</v>
      </c>
      <c r="AM85" s="16">
        <f>+AO85/$AO$3</f>
        <v>3.3726616843906136E-5</v>
      </c>
      <c r="AN85" s="17">
        <f>IF(AK85=1,AM85,AM85+AN83)</f>
        <v>0.99964075468799951</v>
      </c>
      <c r="AO85" s="5">
        <f>SUM(G85:AJ85)</f>
        <v>3.4710000000000001</v>
      </c>
    </row>
    <row r="86" spans="1:41" x14ac:dyDescent="0.25">
      <c r="A86" s="1" t="s">
        <v>120</v>
      </c>
      <c r="B86" s="1" t="s">
        <v>7</v>
      </c>
      <c r="C86" s="1" t="s">
        <v>30</v>
      </c>
      <c r="D86" s="1" t="s">
        <v>220</v>
      </c>
      <c r="E86" s="34" t="s">
        <v>14</v>
      </c>
      <c r="F86" s="1" t="s">
        <v>11</v>
      </c>
      <c r="V86" s="5">
        <v>-1</v>
      </c>
      <c r="X86" s="5">
        <v>-1</v>
      </c>
      <c r="Y86" s="5">
        <v>-1</v>
      </c>
      <c r="AA86" s="5">
        <v>-1</v>
      </c>
      <c r="AB86" s="5">
        <v>-1</v>
      </c>
      <c r="AH86" s="5">
        <v>-1</v>
      </c>
      <c r="AI86" s="5">
        <v>-1</v>
      </c>
      <c r="AK86" s="1">
        <v>41</v>
      </c>
    </row>
    <row r="87" spans="1:41" x14ac:dyDescent="0.25">
      <c r="A87" s="1" t="s">
        <v>120</v>
      </c>
      <c r="B87" s="1" t="s">
        <v>7</v>
      </c>
      <c r="C87" s="1" t="s">
        <v>8</v>
      </c>
      <c r="D87" s="1" t="s">
        <v>218</v>
      </c>
      <c r="E87" s="34" t="s">
        <v>22</v>
      </c>
      <c r="F87" s="1" t="s">
        <v>10</v>
      </c>
      <c r="S87" s="5">
        <v>7.4999999999999997E-2</v>
      </c>
      <c r="U87" s="5">
        <v>3.0000000000000001E-3</v>
      </c>
      <c r="V87" s="5">
        <v>1.284</v>
      </c>
      <c r="W87" s="5">
        <v>1.76</v>
      </c>
      <c r="Y87" s="5">
        <v>0.25800000000000001</v>
      </c>
      <c r="Z87" s="5">
        <v>7.0000000000000001E-3</v>
      </c>
      <c r="AH87" s="5">
        <v>0</v>
      </c>
      <c r="AK87" s="5">
        <v>42</v>
      </c>
      <c r="AM87" s="16">
        <f>+AO87/$AO$3</f>
        <v>3.2910415226248941E-5</v>
      </c>
      <c r="AN87" s="17">
        <f>IF(AK87=1,AM87,AM87+AN85)</f>
        <v>0.99967366510322575</v>
      </c>
      <c r="AO87" s="5">
        <f>SUM(G87:AJ87)</f>
        <v>3.387</v>
      </c>
    </row>
    <row r="88" spans="1:41" x14ac:dyDescent="0.25">
      <c r="A88" s="1" t="s">
        <v>120</v>
      </c>
      <c r="B88" s="1" t="s">
        <v>7</v>
      </c>
      <c r="C88" s="1" t="s">
        <v>8</v>
      </c>
      <c r="D88" s="1" t="s">
        <v>218</v>
      </c>
      <c r="E88" s="34" t="s">
        <v>22</v>
      </c>
      <c r="F88" s="1" t="s">
        <v>11</v>
      </c>
      <c r="S88" s="5" t="s">
        <v>15</v>
      </c>
      <c r="U88" s="5" t="s">
        <v>15</v>
      </c>
      <c r="V88" s="5">
        <v>-1</v>
      </c>
      <c r="W88" s="5" t="s">
        <v>15</v>
      </c>
      <c r="Y88" s="5">
        <v>-1</v>
      </c>
      <c r="Z88" s="5" t="s">
        <v>15</v>
      </c>
      <c r="AD88" s="5" t="s">
        <v>24</v>
      </c>
      <c r="AH88" s="5">
        <v>-1</v>
      </c>
      <c r="AK88" s="1">
        <v>42</v>
      </c>
    </row>
    <row r="89" spans="1:41" x14ac:dyDescent="0.25">
      <c r="A89" s="1" t="s">
        <v>120</v>
      </c>
      <c r="B89" s="1" t="s">
        <v>7</v>
      </c>
      <c r="C89" s="1" t="s">
        <v>8</v>
      </c>
      <c r="D89" s="1" t="s">
        <v>38</v>
      </c>
      <c r="E89" s="34" t="s">
        <v>26</v>
      </c>
      <c r="F89" s="1" t="s">
        <v>10</v>
      </c>
      <c r="N89" s="5">
        <v>1.1299999999999999</v>
      </c>
      <c r="O89" s="5">
        <v>0.217</v>
      </c>
      <c r="P89" s="5">
        <v>0.125</v>
      </c>
      <c r="T89" s="5">
        <v>2.1000000000000001E-2</v>
      </c>
      <c r="U89" s="5">
        <v>0.185</v>
      </c>
      <c r="V89" s="5">
        <v>1.2929999999999999</v>
      </c>
      <c r="X89" s="5">
        <v>0.30399999999999999</v>
      </c>
      <c r="Y89" s="5">
        <v>1.7999999999999999E-2</v>
      </c>
      <c r="AB89" s="5">
        <v>5.7000000000000002E-2</v>
      </c>
      <c r="AK89" s="5">
        <v>43</v>
      </c>
      <c r="AM89" s="16">
        <f>+AO89/$AO$3</f>
        <v>3.2550897847042799E-5</v>
      </c>
      <c r="AN89" s="17">
        <f>IF(AK89=1,AM89,AM89+AN87)</f>
        <v>0.99970621600107279</v>
      </c>
      <c r="AO89" s="5">
        <f>SUM(G89:AJ89)</f>
        <v>3.3499999999999996</v>
      </c>
    </row>
    <row r="90" spans="1:41" x14ac:dyDescent="0.25">
      <c r="A90" s="1" t="s">
        <v>120</v>
      </c>
      <c r="B90" s="1" t="s">
        <v>7</v>
      </c>
      <c r="C90" s="1" t="s">
        <v>8</v>
      </c>
      <c r="D90" s="1" t="s">
        <v>38</v>
      </c>
      <c r="E90" s="34" t="s">
        <v>26</v>
      </c>
      <c r="F90" s="1" t="s">
        <v>11</v>
      </c>
      <c r="N90" s="5" t="s">
        <v>15</v>
      </c>
      <c r="O90" s="5" t="s">
        <v>15</v>
      </c>
      <c r="P90" s="5" t="s">
        <v>15</v>
      </c>
      <c r="T90" s="5" t="s">
        <v>15</v>
      </c>
      <c r="U90" s="5" t="s">
        <v>15</v>
      </c>
      <c r="V90" s="5" t="s">
        <v>15</v>
      </c>
      <c r="X90" s="5" t="s">
        <v>18</v>
      </c>
      <c r="Y90" s="5" t="s">
        <v>13</v>
      </c>
      <c r="AB90" s="5" t="s">
        <v>15</v>
      </c>
      <c r="AK90" s="1">
        <v>43</v>
      </c>
    </row>
    <row r="91" spans="1:41" x14ac:dyDescent="0.25">
      <c r="A91" s="1" t="s">
        <v>120</v>
      </c>
      <c r="B91" s="1" t="s">
        <v>7</v>
      </c>
      <c r="C91" s="1" t="s">
        <v>8</v>
      </c>
      <c r="D91" s="1" t="s">
        <v>215</v>
      </c>
      <c r="E91" s="34" t="s">
        <v>9</v>
      </c>
      <c r="F91" s="1" t="s">
        <v>10</v>
      </c>
      <c r="Z91" s="5">
        <v>1.7999999999999999E-2</v>
      </c>
      <c r="AA91" s="5">
        <v>1.4E-2</v>
      </c>
      <c r="AB91" s="5">
        <v>0.03</v>
      </c>
      <c r="AD91" s="5">
        <v>1.4E-2</v>
      </c>
      <c r="AE91" s="5">
        <v>8.7999999999999995E-2</v>
      </c>
      <c r="AG91" s="5">
        <v>2.7850000000000001</v>
      </c>
      <c r="AK91" s="5">
        <v>44</v>
      </c>
      <c r="AM91" s="16">
        <f>+AO91/$AO$3</f>
        <v>2.8654506791322158E-5</v>
      </c>
      <c r="AN91" s="17">
        <f>IF(AK91=1,AM91,AM91+AN89)</f>
        <v>0.99973487050786414</v>
      </c>
      <c r="AO91" s="5">
        <f>SUM(G91:AJ91)</f>
        <v>2.9490000000000003</v>
      </c>
    </row>
    <row r="92" spans="1:41" x14ac:dyDescent="0.25">
      <c r="A92" s="1" t="s">
        <v>120</v>
      </c>
      <c r="B92" s="1" t="s">
        <v>7</v>
      </c>
      <c r="C92" s="1" t="s">
        <v>8</v>
      </c>
      <c r="D92" s="1" t="s">
        <v>215</v>
      </c>
      <c r="E92" s="34" t="s">
        <v>9</v>
      </c>
      <c r="F92" s="1" t="s">
        <v>11</v>
      </c>
      <c r="Z92" s="5" t="s">
        <v>15</v>
      </c>
      <c r="AA92" s="5" t="s">
        <v>15</v>
      </c>
      <c r="AB92" s="5" t="s">
        <v>15</v>
      </c>
      <c r="AD92" s="5">
        <v>-1</v>
      </c>
      <c r="AE92" s="5" t="s">
        <v>15</v>
      </c>
      <c r="AG92" s="5" t="s">
        <v>15</v>
      </c>
      <c r="AK92" s="1">
        <v>44</v>
      </c>
    </row>
    <row r="93" spans="1:41" x14ac:dyDescent="0.25">
      <c r="A93" s="1" t="s">
        <v>120</v>
      </c>
      <c r="B93" s="1" t="s">
        <v>7</v>
      </c>
      <c r="C93" s="1" t="s">
        <v>8</v>
      </c>
      <c r="D93" s="1" t="s">
        <v>216</v>
      </c>
      <c r="E93" s="34" t="s">
        <v>32</v>
      </c>
      <c r="F93" s="1" t="s">
        <v>10</v>
      </c>
      <c r="J93" s="5">
        <v>0.3</v>
      </c>
      <c r="M93" s="5">
        <v>2.5</v>
      </c>
      <c r="AK93" s="5">
        <v>45</v>
      </c>
      <c r="AM93" s="16">
        <f>+AO93/$AO$3</f>
        <v>2.7206720588573084E-5</v>
      </c>
      <c r="AN93" s="17">
        <f>IF(AK93=1,AM93,AM93+AN91)</f>
        <v>0.99976207722845267</v>
      </c>
      <c r="AO93" s="5">
        <f>SUM(G93:AJ93)</f>
        <v>2.8</v>
      </c>
    </row>
    <row r="94" spans="1:41" x14ac:dyDescent="0.25">
      <c r="A94" s="1" t="s">
        <v>120</v>
      </c>
      <c r="B94" s="1" t="s">
        <v>7</v>
      </c>
      <c r="C94" s="1" t="s">
        <v>8</v>
      </c>
      <c r="D94" s="1" t="s">
        <v>216</v>
      </c>
      <c r="E94" s="34" t="s">
        <v>32</v>
      </c>
      <c r="F94" s="1" t="s">
        <v>11</v>
      </c>
      <c r="J94" s="5">
        <v>-1</v>
      </c>
      <c r="M94" s="5">
        <v>-1</v>
      </c>
      <c r="AK94" s="1">
        <v>45</v>
      </c>
    </row>
    <row r="95" spans="1:41" x14ac:dyDescent="0.25">
      <c r="A95" s="1" t="s">
        <v>120</v>
      </c>
      <c r="B95" s="1" t="s">
        <v>7</v>
      </c>
      <c r="C95" s="1" t="s">
        <v>8</v>
      </c>
      <c r="D95" s="1" t="s">
        <v>213</v>
      </c>
      <c r="E95" s="34" t="s">
        <v>16</v>
      </c>
      <c r="F95" s="1" t="s">
        <v>10</v>
      </c>
      <c r="W95" s="5">
        <v>0.66600000000000004</v>
      </c>
      <c r="X95" s="5">
        <v>1.6</v>
      </c>
      <c r="Y95" s="5">
        <v>0.33700000000000002</v>
      </c>
      <c r="AF95" s="5">
        <v>2.9000000000000001E-2</v>
      </c>
      <c r="AJ95" s="5">
        <v>2.1000000000000001E-2</v>
      </c>
      <c r="AK95" s="5">
        <v>46</v>
      </c>
      <c r="AM95" s="16">
        <f>+AO95/$AO$3</f>
        <v>2.5778367757673001E-5</v>
      </c>
      <c r="AN95" s="17">
        <f>IF(AK95=1,AM95,AM95+AN93)</f>
        <v>0.99978785559621031</v>
      </c>
      <c r="AO95" s="5">
        <f>SUM(G95:AJ95)</f>
        <v>2.653</v>
      </c>
    </row>
    <row r="96" spans="1:41" x14ac:dyDescent="0.25">
      <c r="A96" s="1" t="s">
        <v>120</v>
      </c>
      <c r="B96" s="1" t="s">
        <v>7</v>
      </c>
      <c r="C96" s="1" t="s">
        <v>8</v>
      </c>
      <c r="D96" s="1" t="s">
        <v>213</v>
      </c>
      <c r="E96" s="34" t="s">
        <v>16</v>
      </c>
      <c r="F96" s="1" t="s">
        <v>11</v>
      </c>
      <c r="W96" s="5">
        <v>-1</v>
      </c>
      <c r="X96" s="5">
        <v>-1</v>
      </c>
      <c r="Y96" s="5">
        <v>-1</v>
      </c>
      <c r="AF96" s="5">
        <v>-1</v>
      </c>
      <c r="AG96" s="5" t="s">
        <v>24</v>
      </c>
      <c r="AJ96" s="5" t="s">
        <v>15</v>
      </c>
      <c r="AK96" s="1">
        <v>46</v>
      </c>
    </row>
    <row r="97" spans="1:41" x14ac:dyDescent="0.25">
      <c r="A97" s="1" t="s">
        <v>120</v>
      </c>
      <c r="B97" s="1" t="s">
        <v>7</v>
      </c>
      <c r="C97" s="1" t="s">
        <v>8</v>
      </c>
      <c r="D97" s="1" t="s">
        <v>43</v>
      </c>
      <c r="E97" s="34" t="s">
        <v>33</v>
      </c>
      <c r="F97" s="1" t="s">
        <v>10</v>
      </c>
      <c r="AC97" s="5">
        <v>0.93200000000000005</v>
      </c>
      <c r="AD97" s="5">
        <v>0.71599999999999997</v>
      </c>
      <c r="AE97" s="5">
        <v>0.999</v>
      </c>
      <c r="AK97" s="5">
        <v>47</v>
      </c>
      <c r="AM97" s="16">
        <f>+AO97/$AO$3</f>
        <v>2.5720067642126059E-5</v>
      </c>
      <c r="AN97" s="17">
        <f>IF(AK97=1,AM97,AM97+AN95)</f>
        <v>0.99981357566385243</v>
      </c>
      <c r="AO97" s="5">
        <f>SUM(G97:AJ97)</f>
        <v>2.6470000000000002</v>
      </c>
    </row>
    <row r="98" spans="1:41" x14ac:dyDescent="0.25">
      <c r="A98" s="1" t="s">
        <v>120</v>
      </c>
      <c r="B98" s="1" t="s">
        <v>7</v>
      </c>
      <c r="C98" s="1" t="s">
        <v>8</v>
      </c>
      <c r="D98" s="1" t="s">
        <v>43</v>
      </c>
      <c r="E98" s="34" t="s">
        <v>33</v>
      </c>
      <c r="F98" s="1" t="s">
        <v>11</v>
      </c>
      <c r="AC98" s="5">
        <v>-1</v>
      </c>
      <c r="AD98" s="5">
        <v>-1</v>
      </c>
      <c r="AE98" s="5">
        <v>-1</v>
      </c>
      <c r="AK98" s="1">
        <v>47</v>
      </c>
    </row>
    <row r="99" spans="1:41" x14ac:dyDescent="0.25">
      <c r="A99" s="1" t="s">
        <v>120</v>
      </c>
      <c r="B99" s="1" t="s">
        <v>7</v>
      </c>
      <c r="C99" s="1" t="s">
        <v>8</v>
      </c>
      <c r="D99" s="1" t="s">
        <v>192</v>
      </c>
      <c r="E99" s="34" t="s">
        <v>21</v>
      </c>
      <c r="F99" s="1" t="s">
        <v>10</v>
      </c>
      <c r="AD99" s="5">
        <v>2.08</v>
      </c>
      <c r="AK99" s="5">
        <v>48</v>
      </c>
      <c r="AM99" s="16">
        <f>+AO99/$AO$3</f>
        <v>2.0210706722940007E-5</v>
      </c>
      <c r="AN99" s="17">
        <f>IF(AK99=1,AM99,AM99+AN97)</f>
        <v>0.99983378637057541</v>
      </c>
      <c r="AO99" s="5">
        <f>SUM(G99:AJ99)</f>
        <v>2.08</v>
      </c>
    </row>
    <row r="100" spans="1:41" x14ac:dyDescent="0.25">
      <c r="A100" s="1" t="s">
        <v>120</v>
      </c>
      <c r="B100" s="1" t="s">
        <v>7</v>
      </c>
      <c r="C100" s="1" t="s">
        <v>8</v>
      </c>
      <c r="D100" s="1" t="s">
        <v>192</v>
      </c>
      <c r="E100" s="34" t="s">
        <v>21</v>
      </c>
      <c r="F100" s="1" t="s">
        <v>11</v>
      </c>
      <c r="AD100" s="5">
        <v>-1</v>
      </c>
      <c r="AK100" s="1">
        <v>48</v>
      </c>
    </row>
    <row r="101" spans="1:41" x14ac:dyDescent="0.25">
      <c r="A101" s="1" t="s">
        <v>120</v>
      </c>
      <c r="B101" s="1" t="s">
        <v>7</v>
      </c>
      <c r="C101" s="1" t="s">
        <v>8</v>
      </c>
      <c r="D101" s="1" t="s">
        <v>215</v>
      </c>
      <c r="E101" s="34" t="s">
        <v>46</v>
      </c>
      <c r="F101" s="1" t="s">
        <v>10</v>
      </c>
      <c r="AH101" s="5">
        <v>0.74399999999999999</v>
      </c>
      <c r="AI101" s="5">
        <v>1.044</v>
      </c>
      <c r="AJ101" s="5">
        <v>0.21299999999999999</v>
      </c>
      <c r="AK101" s="5">
        <v>49</v>
      </c>
      <c r="AM101" s="16">
        <f>+AO101/$AO$3</f>
        <v>1.9443088534905264E-5</v>
      </c>
      <c r="AN101" s="17">
        <f>IF(AK101=1,AM101,AM101+AN99)</f>
        <v>0.99985322945911026</v>
      </c>
      <c r="AO101" s="5">
        <f>SUM(G101:AJ101)</f>
        <v>2.0009999999999999</v>
      </c>
    </row>
    <row r="102" spans="1:41" x14ac:dyDescent="0.25">
      <c r="A102" s="1" t="s">
        <v>120</v>
      </c>
      <c r="B102" s="1" t="s">
        <v>7</v>
      </c>
      <c r="C102" s="1" t="s">
        <v>8</v>
      </c>
      <c r="D102" s="1" t="s">
        <v>215</v>
      </c>
      <c r="E102" s="34" t="s">
        <v>46</v>
      </c>
      <c r="F102" s="1" t="s">
        <v>11</v>
      </c>
      <c r="AH102" s="5" t="s">
        <v>15</v>
      </c>
      <c r="AI102" s="5" t="s">
        <v>15</v>
      </c>
      <c r="AJ102" s="5" t="s">
        <v>15</v>
      </c>
      <c r="AK102" s="1">
        <v>49</v>
      </c>
    </row>
    <row r="103" spans="1:41" x14ac:dyDescent="0.25">
      <c r="A103" s="1" t="s">
        <v>120</v>
      </c>
      <c r="B103" s="1" t="s">
        <v>7</v>
      </c>
      <c r="C103" s="1" t="s">
        <v>8</v>
      </c>
      <c r="D103" s="1" t="s">
        <v>39</v>
      </c>
      <c r="E103" s="34" t="s">
        <v>21</v>
      </c>
      <c r="F103" s="1" t="s">
        <v>10</v>
      </c>
      <c r="M103" s="5">
        <v>1.2</v>
      </c>
      <c r="V103" s="5">
        <v>0.69699999999999995</v>
      </c>
      <c r="AK103" s="5">
        <v>50</v>
      </c>
      <c r="AM103" s="16">
        <f>+AO103/$AO$3</f>
        <v>1.8432553198758265E-5</v>
      </c>
      <c r="AN103" s="17">
        <f>IF(AK103=1,AM103,AM103+AN101)</f>
        <v>0.99987166201230904</v>
      </c>
      <c r="AO103" s="5">
        <f>SUM(G103:AJ103)</f>
        <v>1.8969999999999998</v>
      </c>
    </row>
    <row r="104" spans="1:41" x14ac:dyDescent="0.25">
      <c r="A104" s="1" t="s">
        <v>120</v>
      </c>
      <c r="B104" s="1" t="s">
        <v>7</v>
      </c>
      <c r="C104" s="1" t="s">
        <v>8</v>
      </c>
      <c r="D104" s="1" t="s">
        <v>39</v>
      </c>
      <c r="E104" s="34" t="s">
        <v>21</v>
      </c>
      <c r="F104" s="1" t="s">
        <v>11</v>
      </c>
      <c r="M104" s="5">
        <v>-1</v>
      </c>
      <c r="V104" s="5" t="s">
        <v>15</v>
      </c>
      <c r="Y104" s="5" t="s">
        <v>15</v>
      </c>
      <c r="Z104" s="5" t="s">
        <v>15</v>
      </c>
      <c r="AA104" s="5" t="s">
        <v>15</v>
      </c>
      <c r="AB104" s="5" t="s">
        <v>15</v>
      </c>
      <c r="AK104" s="1">
        <v>50</v>
      </c>
    </row>
    <row r="105" spans="1:41" x14ac:dyDescent="0.25">
      <c r="A105" s="1" t="s">
        <v>120</v>
      </c>
      <c r="B105" s="1" t="s">
        <v>7</v>
      </c>
      <c r="C105" s="1" t="s">
        <v>8</v>
      </c>
      <c r="D105" s="1" t="s">
        <v>217</v>
      </c>
      <c r="E105" s="34" t="s">
        <v>16</v>
      </c>
      <c r="F105" s="1" t="s">
        <v>10</v>
      </c>
      <c r="G105" s="5">
        <v>0.50700000000000001</v>
      </c>
      <c r="H105" s="5">
        <v>0.61099999999999999</v>
      </c>
      <c r="I105" s="5">
        <v>0.104</v>
      </c>
      <c r="T105" s="5">
        <v>7.9000000000000001E-2</v>
      </c>
      <c r="AB105" s="5">
        <v>5.1999999999999998E-2</v>
      </c>
      <c r="AG105" s="5">
        <v>0.161</v>
      </c>
      <c r="AH105" s="5">
        <v>0.129</v>
      </c>
      <c r="AI105" s="5">
        <v>2.5999999999999999E-2</v>
      </c>
      <c r="AK105" s="5">
        <v>51</v>
      </c>
      <c r="AM105" s="16">
        <f>+AO105/$AO$3</f>
        <v>1.6217148807974458E-5</v>
      </c>
      <c r="AN105" s="17">
        <f>IF(AK105=1,AM105,AM105+AN103)</f>
        <v>0.99988787916111699</v>
      </c>
      <c r="AO105" s="5">
        <f>SUM(G105:AJ105)</f>
        <v>1.669</v>
      </c>
    </row>
    <row r="106" spans="1:41" x14ac:dyDescent="0.25">
      <c r="A106" s="1" t="s">
        <v>120</v>
      </c>
      <c r="B106" s="1" t="s">
        <v>7</v>
      </c>
      <c r="C106" s="1" t="s">
        <v>8</v>
      </c>
      <c r="D106" s="1" t="s">
        <v>217</v>
      </c>
      <c r="E106" s="34" t="s">
        <v>16</v>
      </c>
      <c r="F106" s="1" t="s">
        <v>11</v>
      </c>
      <c r="G106" s="5">
        <v>-1</v>
      </c>
      <c r="H106" s="5">
        <v>-1</v>
      </c>
      <c r="I106" s="5">
        <v>-1</v>
      </c>
      <c r="T106" s="5" t="s">
        <v>24</v>
      </c>
      <c r="U106" s="5" t="s">
        <v>24</v>
      </c>
      <c r="AB106" s="5" t="s">
        <v>24</v>
      </c>
      <c r="AG106" s="5">
        <v>-1</v>
      </c>
      <c r="AH106" s="5">
        <v>-1</v>
      </c>
      <c r="AI106" s="5">
        <v>-1</v>
      </c>
      <c r="AK106" s="1">
        <v>51</v>
      </c>
    </row>
    <row r="107" spans="1:41" x14ac:dyDescent="0.25">
      <c r="A107" s="1" t="s">
        <v>120</v>
      </c>
      <c r="B107" s="1" t="s">
        <v>7</v>
      </c>
      <c r="C107" s="1" t="s">
        <v>8</v>
      </c>
      <c r="D107" s="1" t="s">
        <v>215</v>
      </c>
      <c r="E107" s="34" t="s">
        <v>33</v>
      </c>
      <c r="F107" s="1" t="s">
        <v>10</v>
      </c>
      <c r="AG107" s="5">
        <v>0.11899999999999999</v>
      </c>
      <c r="AH107" s="5">
        <v>0.56799999999999995</v>
      </c>
      <c r="AI107" s="5">
        <v>0.65500000000000003</v>
      </c>
      <c r="AJ107" s="5">
        <v>1.9E-2</v>
      </c>
      <c r="AK107" s="5">
        <v>52</v>
      </c>
      <c r="AM107" s="16">
        <f>+AO107/$AO$3</f>
        <v>1.3224409543231417E-5</v>
      </c>
      <c r="AN107" s="17">
        <f>IF(AK107=1,AM107,AM107+AN105)</f>
        <v>0.9999011035706602</v>
      </c>
      <c r="AO107" s="5">
        <f>SUM(G107:AJ107)</f>
        <v>1.361</v>
      </c>
    </row>
    <row r="108" spans="1:41" x14ac:dyDescent="0.25">
      <c r="A108" s="1" t="s">
        <v>120</v>
      </c>
      <c r="B108" s="1" t="s">
        <v>7</v>
      </c>
      <c r="C108" s="1" t="s">
        <v>8</v>
      </c>
      <c r="D108" s="1" t="s">
        <v>215</v>
      </c>
      <c r="E108" s="34" t="s">
        <v>33</v>
      </c>
      <c r="F108" s="1" t="s">
        <v>11</v>
      </c>
      <c r="AD108" s="5" t="s">
        <v>15</v>
      </c>
      <c r="AG108" s="5" t="s">
        <v>15</v>
      </c>
      <c r="AH108" s="5" t="s">
        <v>15</v>
      </c>
      <c r="AI108" s="5" t="s">
        <v>15</v>
      </c>
      <c r="AJ108" s="5" t="s">
        <v>15</v>
      </c>
      <c r="AK108" s="1">
        <v>52</v>
      </c>
    </row>
    <row r="109" spans="1:41" x14ac:dyDescent="0.25">
      <c r="A109" s="1" t="s">
        <v>120</v>
      </c>
      <c r="B109" s="1" t="s">
        <v>7</v>
      </c>
      <c r="C109" s="1" t="s">
        <v>8</v>
      </c>
      <c r="D109" s="1" t="s">
        <v>222</v>
      </c>
      <c r="E109" s="34" t="s">
        <v>21</v>
      </c>
      <c r="F109" s="1" t="s">
        <v>10</v>
      </c>
      <c r="U109" s="5">
        <v>0.21299999999999999</v>
      </c>
      <c r="V109" s="5">
        <v>0.39</v>
      </c>
      <c r="X109" s="5">
        <v>2.7E-2</v>
      </c>
      <c r="Y109" s="5">
        <v>0.23400000000000001</v>
      </c>
      <c r="Z109" s="5">
        <v>0.05</v>
      </c>
      <c r="AC109" s="5">
        <v>2.3E-2</v>
      </c>
      <c r="AD109" s="5">
        <v>0.17199999999999999</v>
      </c>
      <c r="AI109" s="5">
        <v>0.19</v>
      </c>
      <c r="AK109" s="5">
        <v>53</v>
      </c>
      <c r="AM109" s="16">
        <f>+AO109/$AO$3</f>
        <v>1.2621975015913014E-5</v>
      </c>
      <c r="AN109" s="17">
        <f>IF(AK109=1,AM109,AM109+AN107)</f>
        <v>0.99991372554567615</v>
      </c>
      <c r="AO109" s="5">
        <f>SUM(G109:AJ109)</f>
        <v>1.2989999999999999</v>
      </c>
    </row>
    <row r="110" spans="1:41" x14ac:dyDescent="0.25">
      <c r="A110" s="1" t="s">
        <v>120</v>
      </c>
      <c r="B110" s="1" t="s">
        <v>7</v>
      </c>
      <c r="C110" s="1" t="s">
        <v>8</v>
      </c>
      <c r="D110" s="1" t="s">
        <v>222</v>
      </c>
      <c r="E110" s="34" t="s">
        <v>21</v>
      </c>
      <c r="F110" s="1" t="s">
        <v>11</v>
      </c>
      <c r="U110" s="5">
        <v>-1</v>
      </c>
      <c r="V110" s="5">
        <v>-1</v>
      </c>
      <c r="W110" s="5" t="s">
        <v>15</v>
      </c>
      <c r="X110" s="5" t="s">
        <v>15</v>
      </c>
      <c r="Y110" s="5" t="s">
        <v>15</v>
      </c>
      <c r="Z110" s="5" t="s">
        <v>15</v>
      </c>
      <c r="AC110" s="5" t="s">
        <v>15</v>
      </c>
      <c r="AD110" s="5">
        <v>-1</v>
      </c>
      <c r="AH110" s="5" t="s">
        <v>15</v>
      </c>
      <c r="AI110" s="5" t="s">
        <v>15</v>
      </c>
      <c r="AJ110" s="5" t="s">
        <v>15</v>
      </c>
      <c r="AK110" s="1">
        <v>53</v>
      </c>
    </row>
    <row r="111" spans="1:41" x14ac:dyDescent="0.25">
      <c r="A111" s="1" t="s">
        <v>120</v>
      </c>
      <c r="B111" s="1" t="s">
        <v>7</v>
      </c>
      <c r="C111" s="1" t="s">
        <v>8</v>
      </c>
      <c r="D111" s="1" t="s">
        <v>213</v>
      </c>
      <c r="E111" s="34" t="s">
        <v>28</v>
      </c>
      <c r="F111" s="1" t="s">
        <v>10</v>
      </c>
      <c r="W111" s="5">
        <v>0.32500000000000001</v>
      </c>
      <c r="X111" s="5">
        <v>1.7999999999999999E-2</v>
      </c>
      <c r="Y111" s="5">
        <v>7.2999999999999995E-2</v>
      </c>
      <c r="AE111" s="5">
        <v>0.13200000000000001</v>
      </c>
      <c r="AF111" s="5">
        <v>0.45100000000000001</v>
      </c>
      <c r="AG111" s="5">
        <v>0.26</v>
      </c>
      <c r="AK111" s="5">
        <v>54</v>
      </c>
      <c r="AM111" s="16">
        <f>+AO111/$AO$3</f>
        <v>1.22333075789334E-5</v>
      </c>
      <c r="AN111" s="17">
        <f>IF(AK111=1,AM111,AM111+AN109)</f>
        <v>0.99992595885325508</v>
      </c>
      <c r="AO111" s="5">
        <f>SUM(G111:AJ111)</f>
        <v>1.2590000000000001</v>
      </c>
    </row>
    <row r="112" spans="1:41" x14ac:dyDescent="0.25">
      <c r="A112" s="1" t="s">
        <v>120</v>
      </c>
      <c r="B112" s="1" t="s">
        <v>7</v>
      </c>
      <c r="C112" s="1" t="s">
        <v>8</v>
      </c>
      <c r="D112" s="1" t="s">
        <v>213</v>
      </c>
      <c r="E112" s="34" t="s">
        <v>28</v>
      </c>
      <c r="F112" s="1" t="s">
        <v>11</v>
      </c>
      <c r="W112" s="5">
        <v>-1</v>
      </c>
      <c r="X112" s="5">
        <v>-1</v>
      </c>
      <c r="Y112" s="5">
        <v>-1</v>
      </c>
      <c r="AE112" s="5" t="s">
        <v>15</v>
      </c>
      <c r="AF112" s="5">
        <v>-1</v>
      </c>
      <c r="AG112" s="5">
        <v>-1</v>
      </c>
      <c r="AH112" s="5" t="s">
        <v>15</v>
      </c>
      <c r="AI112" s="5" t="s">
        <v>13</v>
      </c>
      <c r="AJ112" s="5" t="s">
        <v>15</v>
      </c>
      <c r="AK112" s="1">
        <v>54</v>
      </c>
    </row>
    <row r="113" spans="1:41" x14ac:dyDescent="0.25">
      <c r="A113" s="1" t="s">
        <v>120</v>
      </c>
      <c r="B113" s="1" t="s">
        <v>7</v>
      </c>
      <c r="C113" s="1" t="s">
        <v>8</v>
      </c>
      <c r="D113" s="1" t="s">
        <v>217</v>
      </c>
      <c r="E113" s="34" t="s">
        <v>49</v>
      </c>
      <c r="F113" s="1" t="s">
        <v>10</v>
      </c>
      <c r="H113" s="5">
        <v>0.13400000000000001</v>
      </c>
      <c r="K113" s="5">
        <v>0.23699999999999999</v>
      </c>
      <c r="M113" s="5">
        <v>0.115</v>
      </c>
      <c r="P113" s="5">
        <v>4.5999999999999999E-2</v>
      </c>
      <c r="Y113" s="5">
        <v>0.622</v>
      </c>
      <c r="AK113" s="5">
        <v>55</v>
      </c>
      <c r="AM113" s="16">
        <f>+AO113/$AO$3</f>
        <v>1.1213055556861907E-5</v>
      </c>
      <c r="AN113" s="17">
        <f>IF(AK113=1,AM113,AM113+AN111)</f>
        <v>0.99993717190881193</v>
      </c>
      <c r="AO113" s="5">
        <f>SUM(G113:AJ113)</f>
        <v>1.1539999999999999</v>
      </c>
    </row>
    <row r="114" spans="1:41" x14ac:dyDescent="0.25">
      <c r="A114" s="1" t="s">
        <v>120</v>
      </c>
      <c r="B114" s="1" t="s">
        <v>7</v>
      </c>
      <c r="C114" s="1" t="s">
        <v>8</v>
      </c>
      <c r="D114" s="1" t="s">
        <v>217</v>
      </c>
      <c r="E114" s="34" t="s">
        <v>49</v>
      </c>
      <c r="F114" s="1" t="s">
        <v>11</v>
      </c>
      <c r="H114" s="5">
        <v>-1</v>
      </c>
      <c r="K114" s="5">
        <v>-1</v>
      </c>
      <c r="M114" s="5">
        <v>-1</v>
      </c>
      <c r="O114" s="5" t="s">
        <v>24</v>
      </c>
      <c r="P114" s="5">
        <v>-1</v>
      </c>
      <c r="Y114" s="5">
        <v>-1</v>
      </c>
      <c r="AK114" s="1">
        <v>55</v>
      </c>
    </row>
    <row r="115" spans="1:41" x14ac:dyDescent="0.25">
      <c r="A115" s="1" t="s">
        <v>120</v>
      </c>
      <c r="B115" s="1" t="s">
        <v>7</v>
      </c>
      <c r="C115" s="1" t="s">
        <v>8</v>
      </c>
      <c r="D115" s="1" t="s">
        <v>215</v>
      </c>
      <c r="E115" s="34" t="s">
        <v>16</v>
      </c>
      <c r="F115" s="1" t="s">
        <v>10</v>
      </c>
      <c r="AF115" s="5">
        <v>0.159</v>
      </c>
      <c r="AG115" s="5">
        <v>8.0000000000000002E-3</v>
      </c>
      <c r="AH115" s="5">
        <v>9.8000000000000004E-2</v>
      </c>
      <c r="AI115" s="5">
        <v>0.754</v>
      </c>
      <c r="AJ115" s="5">
        <v>2.5999999999999999E-2</v>
      </c>
      <c r="AK115" s="5">
        <v>56</v>
      </c>
      <c r="AM115" s="16">
        <f>+AO115/$AO$3</f>
        <v>1.0153936791092457E-5</v>
      </c>
      <c r="AN115" s="17">
        <f>IF(AK115=1,AM115,AM115+AN113)</f>
        <v>0.99994732584560297</v>
      </c>
      <c r="AO115" s="5">
        <f>SUM(G115:AJ115)</f>
        <v>1.0450000000000002</v>
      </c>
    </row>
    <row r="116" spans="1:41" x14ac:dyDescent="0.25">
      <c r="A116" s="1" t="s">
        <v>120</v>
      </c>
      <c r="B116" s="1" t="s">
        <v>7</v>
      </c>
      <c r="C116" s="1" t="s">
        <v>8</v>
      </c>
      <c r="D116" s="1" t="s">
        <v>215</v>
      </c>
      <c r="E116" s="34" t="s">
        <v>16</v>
      </c>
      <c r="F116" s="1" t="s">
        <v>11</v>
      </c>
      <c r="AF116" s="5" t="s">
        <v>15</v>
      </c>
      <c r="AG116" s="5" t="s">
        <v>15</v>
      </c>
      <c r="AH116" s="5" t="s">
        <v>15</v>
      </c>
      <c r="AI116" s="5" t="s">
        <v>15</v>
      </c>
      <c r="AJ116" s="5" t="s">
        <v>15</v>
      </c>
      <c r="AK116" s="1">
        <v>56</v>
      </c>
    </row>
    <row r="117" spans="1:41" x14ac:dyDescent="0.25">
      <c r="A117" s="1" t="s">
        <v>120</v>
      </c>
      <c r="B117" s="1" t="s">
        <v>7</v>
      </c>
      <c r="C117" s="1" t="s">
        <v>8</v>
      </c>
      <c r="D117" s="1" t="s">
        <v>222</v>
      </c>
      <c r="E117" s="34" t="s">
        <v>32</v>
      </c>
      <c r="F117" s="1" t="s">
        <v>10</v>
      </c>
      <c r="Z117" s="5">
        <v>0.25900000000000001</v>
      </c>
      <c r="AA117" s="5">
        <v>0.10299999999999999</v>
      </c>
      <c r="AB117" s="5">
        <v>2.3E-2</v>
      </c>
      <c r="AD117" s="5">
        <v>0.13600000000000001</v>
      </c>
      <c r="AE117" s="5">
        <v>0.13500000000000001</v>
      </c>
      <c r="AG117" s="5">
        <v>0.2</v>
      </c>
      <c r="AK117" s="5">
        <v>57</v>
      </c>
      <c r="AM117" s="16">
        <f>+AO117/$AO$3</f>
        <v>8.3174831513637727E-6</v>
      </c>
      <c r="AN117" s="17">
        <f>IF(AK117=1,AM117,AM117+AN115)</f>
        <v>0.99995564332875431</v>
      </c>
      <c r="AO117" s="5">
        <f>SUM(G117:AJ117)</f>
        <v>0.85600000000000009</v>
      </c>
    </row>
    <row r="118" spans="1:41" x14ac:dyDescent="0.25">
      <c r="A118" s="1" t="s">
        <v>120</v>
      </c>
      <c r="B118" s="1" t="s">
        <v>7</v>
      </c>
      <c r="C118" s="1" t="s">
        <v>8</v>
      </c>
      <c r="D118" s="1" t="s">
        <v>222</v>
      </c>
      <c r="E118" s="34" t="s">
        <v>32</v>
      </c>
      <c r="F118" s="1" t="s">
        <v>11</v>
      </c>
      <c r="Z118" s="5">
        <v>-1</v>
      </c>
      <c r="AA118" s="5">
        <v>-1</v>
      </c>
      <c r="AB118" s="5">
        <v>-1</v>
      </c>
      <c r="AD118" s="5">
        <v>-1</v>
      </c>
      <c r="AE118" s="5">
        <v>-1</v>
      </c>
      <c r="AG118" s="5">
        <v>-1</v>
      </c>
      <c r="AK118" s="1">
        <v>57</v>
      </c>
    </row>
    <row r="119" spans="1:41" x14ac:dyDescent="0.25">
      <c r="A119" s="1" t="s">
        <v>120</v>
      </c>
      <c r="B119" s="1" t="s">
        <v>7</v>
      </c>
      <c r="C119" s="1" t="s">
        <v>8</v>
      </c>
      <c r="D119" s="1" t="s">
        <v>213</v>
      </c>
      <c r="E119" s="34" t="s">
        <v>46</v>
      </c>
      <c r="F119" s="1" t="s">
        <v>10</v>
      </c>
      <c r="W119" s="5">
        <v>0.42099999999999999</v>
      </c>
      <c r="AD119" s="5">
        <v>0.16600000000000001</v>
      </c>
      <c r="AE119" s="5">
        <v>5.5E-2</v>
      </c>
      <c r="AF119" s="5">
        <v>8.2000000000000003E-2</v>
      </c>
      <c r="AG119" s="5">
        <v>1.4E-2</v>
      </c>
      <c r="AH119" s="5">
        <v>6.2E-2</v>
      </c>
      <c r="AK119" s="5">
        <v>58</v>
      </c>
      <c r="AM119" s="16">
        <f>+AO119/$AO$3</f>
        <v>7.7733487395923103E-6</v>
      </c>
      <c r="AN119" s="17">
        <f>IF(AK119=1,AM119,AM119+AN117)</f>
        <v>0.99996341667749389</v>
      </c>
      <c r="AO119" s="5">
        <f>SUM(G119:AJ119)</f>
        <v>0.8</v>
      </c>
    </row>
    <row r="120" spans="1:41" x14ac:dyDescent="0.25">
      <c r="A120" s="1" t="s">
        <v>120</v>
      </c>
      <c r="B120" s="1" t="s">
        <v>7</v>
      </c>
      <c r="C120" s="1" t="s">
        <v>8</v>
      </c>
      <c r="D120" s="1" t="s">
        <v>213</v>
      </c>
      <c r="E120" s="34" t="s">
        <v>46</v>
      </c>
      <c r="F120" s="1" t="s">
        <v>11</v>
      </c>
      <c r="W120" s="5">
        <v>-1</v>
      </c>
      <c r="AD120" s="5">
        <v>-1</v>
      </c>
      <c r="AE120" s="5" t="s">
        <v>15</v>
      </c>
      <c r="AF120" s="5">
        <v>-1</v>
      </c>
      <c r="AG120" s="5" t="s">
        <v>15</v>
      </c>
      <c r="AH120" s="5">
        <v>-1</v>
      </c>
      <c r="AK120" s="1">
        <v>58</v>
      </c>
    </row>
    <row r="121" spans="1:41" x14ac:dyDescent="0.25">
      <c r="A121" s="1" t="s">
        <v>120</v>
      </c>
      <c r="B121" s="1" t="s">
        <v>7</v>
      </c>
      <c r="C121" s="1" t="s">
        <v>8</v>
      </c>
      <c r="D121" s="1" t="s">
        <v>213</v>
      </c>
      <c r="E121" s="34" t="s">
        <v>32</v>
      </c>
      <c r="F121" s="1" t="s">
        <v>10</v>
      </c>
      <c r="AB121" s="5">
        <v>0.57799999999999996</v>
      </c>
      <c r="AD121" s="5">
        <v>4.2999999999999997E-2</v>
      </c>
      <c r="AE121" s="5">
        <v>0.03</v>
      </c>
      <c r="AK121" s="5">
        <v>59</v>
      </c>
      <c r="AM121" s="16">
        <f>+AO121/$AO$3</f>
        <v>6.325562536843243E-6</v>
      </c>
      <c r="AN121" s="17">
        <f>IF(AK121=1,AM121,AM121+AN119)</f>
        <v>0.99996974224003077</v>
      </c>
      <c r="AO121" s="5">
        <f>SUM(G121:AJ121)</f>
        <v>0.65100000000000002</v>
      </c>
    </row>
    <row r="122" spans="1:41" x14ac:dyDescent="0.25">
      <c r="A122" s="1" t="s">
        <v>120</v>
      </c>
      <c r="B122" s="1" t="s">
        <v>7</v>
      </c>
      <c r="C122" s="1" t="s">
        <v>8</v>
      </c>
      <c r="D122" s="1" t="s">
        <v>213</v>
      </c>
      <c r="E122" s="34" t="s">
        <v>32</v>
      </c>
      <c r="F122" s="1" t="s">
        <v>11</v>
      </c>
      <c r="AB122" s="5" t="s">
        <v>15</v>
      </c>
      <c r="AD122" s="5">
        <v>-1</v>
      </c>
      <c r="AE122" s="5" t="s">
        <v>15</v>
      </c>
      <c r="AK122" s="5">
        <v>59</v>
      </c>
    </row>
    <row r="123" spans="1:41" x14ac:dyDescent="0.25">
      <c r="A123" s="1" t="s">
        <v>120</v>
      </c>
      <c r="B123" s="1" t="s">
        <v>7</v>
      </c>
      <c r="C123" s="1" t="s">
        <v>8</v>
      </c>
      <c r="D123" s="1" t="s">
        <v>38</v>
      </c>
      <c r="E123" s="34" t="s">
        <v>44</v>
      </c>
      <c r="F123" s="1" t="s">
        <v>10</v>
      </c>
      <c r="M123" s="5">
        <v>5.0000000000000001E-3</v>
      </c>
      <c r="O123" s="5">
        <v>0.16</v>
      </c>
      <c r="P123" s="5">
        <v>9.6000000000000002E-2</v>
      </c>
      <c r="Q123" s="5">
        <v>0.13600000000000001</v>
      </c>
      <c r="R123" s="5">
        <v>0.114</v>
      </c>
      <c r="AK123" s="5">
        <v>60</v>
      </c>
      <c r="AM123" s="16">
        <f>+AO123/$AO$3</f>
        <v>4.9652265074145879E-6</v>
      </c>
      <c r="AN123" s="17">
        <f>IF(AK123=1,AM123,AM123+AN121)</f>
        <v>0.99997470746653816</v>
      </c>
      <c r="AO123" s="5">
        <f>SUM(G123:AJ123)</f>
        <v>0.51100000000000001</v>
      </c>
    </row>
    <row r="124" spans="1:41" x14ac:dyDescent="0.25">
      <c r="A124" s="1" t="s">
        <v>120</v>
      </c>
      <c r="B124" s="1" t="s">
        <v>7</v>
      </c>
      <c r="C124" s="1" t="s">
        <v>8</v>
      </c>
      <c r="D124" s="1" t="s">
        <v>38</v>
      </c>
      <c r="E124" s="34" t="s">
        <v>44</v>
      </c>
      <c r="F124" s="1" t="s">
        <v>11</v>
      </c>
      <c r="M124" s="5" t="s">
        <v>15</v>
      </c>
      <c r="O124" s="5" t="s">
        <v>15</v>
      </c>
      <c r="P124" s="5" t="s">
        <v>15</v>
      </c>
      <c r="Q124" s="5" t="s">
        <v>15</v>
      </c>
      <c r="R124" s="5" t="s">
        <v>15</v>
      </c>
      <c r="AK124" s="5">
        <v>60</v>
      </c>
    </row>
    <row r="125" spans="1:41" x14ac:dyDescent="0.25">
      <c r="A125" s="1" t="s">
        <v>120</v>
      </c>
      <c r="B125" s="1" t="s">
        <v>7</v>
      </c>
      <c r="C125" s="1" t="s">
        <v>8</v>
      </c>
      <c r="D125" s="1" t="s">
        <v>38</v>
      </c>
      <c r="E125" s="34" t="s">
        <v>47</v>
      </c>
      <c r="F125" s="1" t="s">
        <v>10</v>
      </c>
      <c r="I125" s="5">
        <v>0.34300000000000003</v>
      </c>
      <c r="P125" s="5">
        <v>0.16600000000000001</v>
      </c>
      <c r="AK125" s="5">
        <v>61</v>
      </c>
      <c r="AM125" s="16">
        <f>+AO125/$AO$3</f>
        <v>4.9457931355656074E-6</v>
      </c>
      <c r="AN125" s="17">
        <f>IF(AK125=1,AM125,AM125+AN123)</f>
        <v>0.99997965325967375</v>
      </c>
      <c r="AO125" s="5">
        <f>SUM(G125:AJ125)</f>
        <v>0.50900000000000001</v>
      </c>
    </row>
    <row r="126" spans="1:41" x14ac:dyDescent="0.25">
      <c r="A126" s="1" t="s">
        <v>120</v>
      </c>
      <c r="B126" s="1" t="s">
        <v>7</v>
      </c>
      <c r="C126" s="1" t="s">
        <v>8</v>
      </c>
      <c r="D126" s="1" t="s">
        <v>38</v>
      </c>
      <c r="E126" s="34" t="s">
        <v>47</v>
      </c>
      <c r="F126" s="1" t="s">
        <v>11</v>
      </c>
      <c r="I126" s="5">
        <v>-1</v>
      </c>
      <c r="P126" s="5" t="s">
        <v>15</v>
      </c>
      <c r="AH126" s="5" t="s">
        <v>15</v>
      </c>
      <c r="AK126" s="5">
        <v>61</v>
      </c>
    </row>
    <row r="127" spans="1:41" x14ac:dyDescent="0.25">
      <c r="A127" s="1" t="s">
        <v>120</v>
      </c>
      <c r="B127" s="1" t="s">
        <v>7</v>
      </c>
      <c r="C127" s="1" t="s">
        <v>8</v>
      </c>
      <c r="D127" s="1" t="s">
        <v>212</v>
      </c>
      <c r="E127" s="34" t="s">
        <v>28</v>
      </c>
      <c r="F127" s="1" t="s">
        <v>10</v>
      </c>
      <c r="AE127" s="5">
        <v>0.43099999999999999</v>
      </c>
      <c r="AK127" s="5">
        <v>62</v>
      </c>
      <c r="AM127" s="16">
        <f>+AO127/$AO$3</f>
        <v>4.1878916334553571E-6</v>
      </c>
      <c r="AN127" s="17">
        <f>IF(AK127=1,AM127,AM127+AN125)</f>
        <v>0.99998384115130723</v>
      </c>
      <c r="AO127" s="5">
        <f>SUM(G127:AJ127)</f>
        <v>0.43099999999999999</v>
      </c>
    </row>
    <row r="128" spans="1:41" x14ac:dyDescent="0.25">
      <c r="A128" s="1" t="s">
        <v>120</v>
      </c>
      <c r="B128" s="1" t="s">
        <v>7</v>
      </c>
      <c r="C128" s="1" t="s">
        <v>8</v>
      </c>
      <c r="D128" s="1" t="s">
        <v>212</v>
      </c>
      <c r="E128" s="34" t="s">
        <v>28</v>
      </c>
      <c r="F128" s="1" t="s">
        <v>11</v>
      </c>
      <c r="AE128" s="5">
        <v>-1</v>
      </c>
      <c r="AK128" s="5">
        <v>62</v>
      </c>
    </row>
    <row r="129" spans="1:41" x14ac:dyDescent="0.25">
      <c r="A129" s="1" t="s">
        <v>120</v>
      </c>
      <c r="B129" s="1" t="s">
        <v>7</v>
      </c>
      <c r="C129" s="1" t="s">
        <v>8</v>
      </c>
      <c r="D129" s="1" t="s">
        <v>215</v>
      </c>
      <c r="E129" s="34" t="s">
        <v>47</v>
      </c>
      <c r="F129" s="1" t="s">
        <v>10</v>
      </c>
      <c r="L129" s="5">
        <v>0.115</v>
      </c>
      <c r="T129" s="5">
        <v>6.7000000000000004E-2</v>
      </c>
      <c r="U129" s="5">
        <v>0.11899999999999999</v>
      </c>
      <c r="AG129" s="5">
        <v>8.9999999999999993E-3</v>
      </c>
      <c r="AH129" s="5">
        <v>7.0000000000000007E-2</v>
      </c>
      <c r="AI129" s="5">
        <v>2.9000000000000001E-2</v>
      </c>
      <c r="AK129" s="5">
        <v>63</v>
      </c>
      <c r="AM129" s="16">
        <f>+AO129/$AO$3</f>
        <v>3.9741245431165691E-6</v>
      </c>
      <c r="AN129" s="17">
        <f>IF(AK129=1,AM129,AM129+AN127)</f>
        <v>0.99998781527585034</v>
      </c>
      <c r="AO129" s="5">
        <f>SUM(G129:AJ129)</f>
        <v>0.40900000000000003</v>
      </c>
    </row>
    <row r="130" spans="1:41" x14ac:dyDescent="0.25">
      <c r="A130" s="1" t="s">
        <v>120</v>
      </c>
      <c r="B130" s="1" t="s">
        <v>7</v>
      </c>
      <c r="C130" s="1" t="s">
        <v>8</v>
      </c>
      <c r="D130" s="1" t="s">
        <v>215</v>
      </c>
      <c r="E130" s="34" t="s">
        <v>47</v>
      </c>
      <c r="F130" s="1" t="s">
        <v>11</v>
      </c>
      <c r="L130" s="5">
        <v>-1</v>
      </c>
      <c r="T130" s="5">
        <v>-1</v>
      </c>
      <c r="U130" s="5">
        <v>-1</v>
      </c>
      <c r="AG130" s="5" t="s">
        <v>15</v>
      </c>
      <c r="AH130" s="5" t="s">
        <v>15</v>
      </c>
      <c r="AI130" s="5" t="s">
        <v>15</v>
      </c>
      <c r="AK130" s="5">
        <v>63</v>
      </c>
    </row>
    <row r="131" spans="1:41" x14ac:dyDescent="0.25">
      <c r="A131" s="1" t="s">
        <v>120</v>
      </c>
      <c r="B131" s="1" t="s">
        <v>7</v>
      </c>
      <c r="C131" s="1" t="s">
        <v>8</v>
      </c>
      <c r="D131" s="1" t="s">
        <v>69</v>
      </c>
      <c r="E131" s="34" t="s">
        <v>16</v>
      </c>
      <c r="F131" s="1" t="s">
        <v>10</v>
      </c>
      <c r="AE131" s="5">
        <v>8.4000000000000005E-2</v>
      </c>
      <c r="AF131" s="5">
        <v>6.0000000000000001E-3</v>
      </c>
      <c r="AG131" s="5">
        <v>0.20399999999999999</v>
      </c>
      <c r="AK131" s="5">
        <v>64</v>
      </c>
      <c r="AM131" s="16">
        <f>+AO131/$AO$3</f>
        <v>2.856705661800174E-6</v>
      </c>
      <c r="AN131" s="17">
        <f>IF(AK131=1,AM131,AM131+AN129)</f>
        <v>0.99999067198151215</v>
      </c>
      <c r="AO131" s="5">
        <f>SUM(G131:AJ131)</f>
        <v>0.29399999999999998</v>
      </c>
    </row>
    <row r="132" spans="1:41" x14ac:dyDescent="0.25">
      <c r="A132" s="1" t="s">
        <v>120</v>
      </c>
      <c r="B132" s="1" t="s">
        <v>7</v>
      </c>
      <c r="C132" s="1" t="s">
        <v>8</v>
      </c>
      <c r="D132" s="1" t="s">
        <v>69</v>
      </c>
      <c r="E132" s="34" t="s">
        <v>16</v>
      </c>
      <c r="F132" s="1" t="s">
        <v>11</v>
      </c>
      <c r="AE132" s="5">
        <v>-1</v>
      </c>
      <c r="AF132" s="5" t="s">
        <v>24</v>
      </c>
      <c r="AG132" s="5" t="s">
        <v>24</v>
      </c>
      <c r="AI132" s="5" t="s">
        <v>12</v>
      </c>
      <c r="AJ132" s="5" t="s">
        <v>12</v>
      </c>
      <c r="AK132" s="5">
        <v>64</v>
      </c>
    </row>
    <row r="133" spans="1:41" x14ac:dyDescent="0.25">
      <c r="A133" s="1" t="s">
        <v>120</v>
      </c>
      <c r="B133" s="1" t="s">
        <v>7</v>
      </c>
      <c r="C133" s="1" t="s">
        <v>8</v>
      </c>
      <c r="D133" s="1" t="s">
        <v>38</v>
      </c>
      <c r="E133" s="34" t="s">
        <v>28</v>
      </c>
      <c r="F133" s="1" t="s">
        <v>10</v>
      </c>
      <c r="AD133" s="5">
        <v>0.185</v>
      </c>
      <c r="AK133" s="5">
        <v>65</v>
      </c>
      <c r="AM133" s="16">
        <f>+AO133/$AO$3</f>
        <v>1.7975868960307217E-6</v>
      </c>
      <c r="AN133" s="17">
        <f>IF(AK133=1,AM133,AM133+AN131)</f>
        <v>0.99999246956840815</v>
      </c>
      <c r="AO133" s="5">
        <f>SUM(G133:AJ133)</f>
        <v>0.185</v>
      </c>
    </row>
    <row r="134" spans="1:41" x14ac:dyDescent="0.25">
      <c r="A134" s="1" t="s">
        <v>120</v>
      </c>
      <c r="B134" s="1" t="s">
        <v>7</v>
      </c>
      <c r="C134" s="1" t="s">
        <v>8</v>
      </c>
      <c r="D134" s="1" t="s">
        <v>38</v>
      </c>
      <c r="E134" s="34" t="s">
        <v>28</v>
      </c>
      <c r="F134" s="1" t="s">
        <v>11</v>
      </c>
      <c r="AD134" s="5" t="s">
        <v>15</v>
      </c>
      <c r="AK134" s="5">
        <v>65</v>
      </c>
    </row>
    <row r="135" spans="1:41" x14ac:dyDescent="0.25">
      <c r="A135" s="1" t="s">
        <v>120</v>
      </c>
      <c r="B135" s="1" t="s">
        <v>7</v>
      </c>
      <c r="C135" s="1" t="s">
        <v>8</v>
      </c>
      <c r="D135" s="1" t="s">
        <v>213</v>
      </c>
      <c r="E135" s="34" t="s">
        <v>47</v>
      </c>
      <c r="F135" s="1" t="s">
        <v>10</v>
      </c>
      <c r="W135" s="5">
        <v>0.16</v>
      </c>
      <c r="AK135" s="5">
        <v>66</v>
      </c>
      <c r="AM135" s="16">
        <f>+AO135/$AO$3</f>
        <v>1.5546697479184621E-6</v>
      </c>
      <c r="AN135" s="17">
        <f>IF(AK135=1,AM135,AM135+AN133)</f>
        <v>0.99999402423815609</v>
      </c>
      <c r="AO135" s="5">
        <f>SUM(G135:AJ135)</f>
        <v>0.16</v>
      </c>
    </row>
    <row r="136" spans="1:41" x14ac:dyDescent="0.25">
      <c r="A136" s="1" t="s">
        <v>120</v>
      </c>
      <c r="B136" s="1" t="s">
        <v>7</v>
      </c>
      <c r="C136" s="1" t="s">
        <v>8</v>
      </c>
      <c r="D136" s="1" t="s">
        <v>213</v>
      </c>
      <c r="E136" s="34" t="s">
        <v>47</v>
      </c>
      <c r="F136" s="1" t="s">
        <v>11</v>
      </c>
      <c r="W136" s="5">
        <v>-1</v>
      </c>
      <c r="AK136" s="5">
        <v>66</v>
      </c>
    </row>
    <row r="137" spans="1:41" x14ac:dyDescent="0.25">
      <c r="A137" s="1" t="s">
        <v>120</v>
      </c>
      <c r="B137" s="1" t="s">
        <v>7</v>
      </c>
      <c r="C137" s="1" t="s">
        <v>8</v>
      </c>
      <c r="D137" s="1" t="s">
        <v>218</v>
      </c>
      <c r="E137" s="34" t="s">
        <v>47</v>
      </c>
      <c r="F137" s="1" t="s">
        <v>10</v>
      </c>
      <c r="W137" s="5">
        <v>2.5999999999999999E-2</v>
      </c>
      <c r="Z137" s="5">
        <v>0.10299999999999999</v>
      </c>
      <c r="AK137" s="5">
        <v>67</v>
      </c>
      <c r="AM137" s="16">
        <f>+AO137/$AO$3</f>
        <v>1.25345248425926E-6</v>
      </c>
      <c r="AN137" s="17">
        <f>IF(AK137=1,AM137,AM137+AN135)</f>
        <v>0.99999527769064034</v>
      </c>
      <c r="AO137" s="5">
        <f>SUM(G137:AJ137)</f>
        <v>0.129</v>
      </c>
    </row>
    <row r="138" spans="1:41" x14ac:dyDescent="0.25">
      <c r="A138" s="1" t="s">
        <v>120</v>
      </c>
      <c r="B138" s="1" t="s">
        <v>7</v>
      </c>
      <c r="C138" s="1" t="s">
        <v>8</v>
      </c>
      <c r="D138" s="1" t="s">
        <v>218</v>
      </c>
      <c r="E138" s="34" t="s">
        <v>47</v>
      </c>
      <c r="F138" s="1" t="s">
        <v>11</v>
      </c>
      <c r="W138" s="5" t="s">
        <v>15</v>
      </c>
      <c r="Z138" s="5" t="s">
        <v>15</v>
      </c>
      <c r="AK138" s="5">
        <v>67</v>
      </c>
    </row>
    <row r="139" spans="1:41" x14ac:dyDescent="0.25">
      <c r="A139" s="1" t="s">
        <v>120</v>
      </c>
      <c r="B139" s="1" t="s">
        <v>7</v>
      </c>
      <c r="C139" s="1" t="s">
        <v>8</v>
      </c>
      <c r="D139" s="1" t="s">
        <v>218</v>
      </c>
      <c r="E139" s="34" t="s">
        <v>33</v>
      </c>
      <c r="F139" s="1" t="s">
        <v>10</v>
      </c>
      <c r="W139" s="5">
        <v>3.0000000000000001E-3</v>
      </c>
      <c r="X139" s="5">
        <v>8.9999999999999993E-3</v>
      </c>
      <c r="Z139" s="5">
        <v>0.10299999999999999</v>
      </c>
      <c r="AH139" s="5">
        <v>2E-3</v>
      </c>
      <c r="AK139" s="5">
        <v>68</v>
      </c>
      <c r="AM139" s="16">
        <f>+AO139/$AO$3</f>
        <v>1.1368522531653753E-6</v>
      </c>
      <c r="AN139" s="17">
        <f>IF(AK139=1,AM139,AM139+AN137)</f>
        <v>0.99999641454289345</v>
      </c>
      <c r="AO139" s="5">
        <f>SUM(G139:AJ139)</f>
        <v>0.11699999999999999</v>
      </c>
    </row>
    <row r="140" spans="1:41" x14ac:dyDescent="0.25">
      <c r="A140" s="1" t="s">
        <v>120</v>
      </c>
      <c r="B140" s="1" t="s">
        <v>7</v>
      </c>
      <c r="C140" s="1" t="s">
        <v>8</v>
      </c>
      <c r="D140" s="1" t="s">
        <v>218</v>
      </c>
      <c r="E140" s="34" t="s">
        <v>33</v>
      </c>
      <c r="F140" s="1" t="s">
        <v>11</v>
      </c>
      <c r="S140" s="5" t="s">
        <v>15</v>
      </c>
      <c r="W140" s="5" t="s">
        <v>15</v>
      </c>
      <c r="X140" s="5" t="s">
        <v>15</v>
      </c>
      <c r="Z140" s="5" t="s">
        <v>15</v>
      </c>
      <c r="AH140" s="5">
        <v>-1</v>
      </c>
      <c r="AK140" s="5">
        <v>68</v>
      </c>
    </row>
    <row r="141" spans="1:41" x14ac:dyDescent="0.25">
      <c r="A141" s="1" t="s">
        <v>120</v>
      </c>
      <c r="B141" s="1" t="s">
        <v>7</v>
      </c>
      <c r="C141" s="1" t="s">
        <v>8</v>
      </c>
      <c r="D141" s="1" t="s">
        <v>217</v>
      </c>
      <c r="E141" s="34" t="s">
        <v>14</v>
      </c>
      <c r="F141" s="1" t="s">
        <v>10</v>
      </c>
      <c r="AE141" s="5">
        <v>3.9E-2</v>
      </c>
      <c r="AH141" s="5">
        <v>5.6000000000000001E-2</v>
      </c>
      <c r="AK141" s="5">
        <v>69</v>
      </c>
      <c r="AM141" s="16">
        <f>+AO141/$AO$3</f>
        <v>9.2308516282658691E-7</v>
      </c>
      <c r="AN141" s="17">
        <f>IF(AK141=1,AM141,AM141+AN139)</f>
        <v>0.99999733762805632</v>
      </c>
      <c r="AO141" s="5">
        <f>SUM(G141:AJ141)</f>
        <v>9.5000000000000001E-2</v>
      </c>
    </row>
    <row r="142" spans="1:41" x14ac:dyDescent="0.25">
      <c r="A142" s="1" t="s">
        <v>120</v>
      </c>
      <c r="B142" s="1" t="s">
        <v>7</v>
      </c>
      <c r="C142" s="1" t="s">
        <v>8</v>
      </c>
      <c r="D142" s="1" t="s">
        <v>217</v>
      </c>
      <c r="E142" s="34" t="s">
        <v>14</v>
      </c>
      <c r="F142" s="1" t="s">
        <v>11</v>
      </c>
      <c r="AE142" s="5">
        <v>-1</v>
      </c>
      <c r="AH142" s="5" t="s">
        <v>24</v>
      </c>
      <c r="AK142" s="5">
        <v>69</v>
      </c>
    </row>
    <row r="143" spans="1:41" x14ac:dyDescent="0.25">
      <c r="A143" s="1" t="s">
        <v>120</v>
      </c>
      <c r="B143" s="1" t="s">
        <v>7</v>
      </c>
      <c r="C143" s="1" t="s">
        <v>8</v>
      </c>
      <c r="D143" s="1" t="s">
        <v>58</v>
      </c>
      <c r="E143" s="34" t="s">
        <v>28</v>
      </c>
      <c r="F143" s="1" t="s">
        <v>10</v>
      </c>
      <c r="AE143" s="5">
        <v>6.6000000000000003E-2</v>
      </c>
      <c r="AK143" s="5">
        <v>70</v>
      </c>
      <c r="AM143" s="16">
        <f>+AO143/$AO$3</f>
        <v>6.4130127101636559E-7</v>
      </c>
      <c r="AN143" s="17">
        <f>IF(AK143=1,AM143,AM143+AN141)</f>
        <v>0.99999797892932729</v>
      </c>
      <c r="AO143" s="5">
        <f>SUM(G143:AJ143)</f>
        <v>6.6000000000000003E-2</v>
      </c>
    </row>
    <row r="144" spans="1:41" x14ac:dyDescent="0.25">
      <c r="A144" s="1" t="s">
        <v>120</v>
      </c>
      <c r="B144" s="1" t="s">
        <v>7</v>
      </c>
      <c r="C144" s="1" t="s">
        <v>8</v>
      </c>
      <c r="D144" s="1" t="s">
        <v>58</v>
      </c>
      <c r="E144" s="34" t="s">
        <v>28</v>
      </c>
      <c r="F144" s="1" t="s">
        <v>11</v>
      </c>
      <c r="AE144" s="5">
        <v>-1</v>
      </c>
      <c r="AK144" s="5">
        <v>70</v>
      </c>
    </row>
    <row r="145" spans="1:41" x14ac:dyDescent="0.25">
      <c r="A145" s="1" t="s">
        <v>120</v>
      </c>
      <c r="B145" s="1" t="s">
        <v>7</v>
      </c>
      <c r="C145" s="1" t="s">
        <v>8</v>
      </c>
      <c r="D145" s="1" t="s">
        <v>218</v>
      </c>
      <c r="E145" s="34" t="s">
        <v>16</v>
      </c>
      <c r="F145" s="1" t="s">
        <v>10</v>
      </c>
      <c r="U145" s="5">
        <v>4.0000000000000001E-3</v>
      </c>
      <c r="Y145" s="5">
        <v>4.0000000000000001E-3</v>
      </c>
      <c r="AG145" s="5">
        <v>3.4000000000000002E-2</v>
      </c>
      <c r="AH145" s="5">
        <v>1.7000000000000001E-2</v>
      </c>
      <c r="AK145" s="5">
        <v>71</v>
      </c>
      <c r="AM145" s="16">
        <f>+AO145/$AO$3</f>
        <v>5.732844695449329E-7</v>
      </c>
      <c r="AN145" s="17">
        <f>IF(AK145=1,AM145,AM145+AN143)</f>
        <v>0.99999855221379685</v>
      </c>
      <c r="AO145" s="5">
        <f>SUM(G145:AJ145)</f>
        <v>5.9000000000000004E-2</v>
      </c>
    </row>
    <row r="146" spans="1:41" x14ac:dyDescent="0.25">
      <c r="A146" s="1" t="s">
        <v>120</v>
      </c>
      <c r="B146" s="1" t="s">
        <v>7</v>
      </c>
      <c r="C146" s="1" t="s">
        <v>8</v>
      </c>
      <c r="D146" s="1" t="s">
        <v>218</v>
      </c>
      <c r="E146" s="34" t="s">
        <v>16</v>
      </c>
      <c r="F146" s="1" t="s">
        <v>11</v>
      </c>
      <c r="S146" s="5" t="s">
        <v>15</v>
      </c>
      <c r="U146" s="5" t="s">
        <v>15</v>
      </c>
      <c r="Y146" s="5">
        <v>-1</v>
      </c>
      <c r="AG146" s="5" t="s">
        <v>15</v>
      </c>
      <c r="AH146" s="5">
        <v>-1</v>
      </c>
      <c r="AK146" s="5">
        <v>71</v>
      </c>
    </row>
    <row r="147" spans="1:41" x14ac:dyDescent="0.25">
      <c r="A147" s="1" t="s">
        <v>120</v>
      </c>
      <c r="B147" s="1" t="s">
        <v>7</v>
      </c>
      <c r="C147" s="1" t="s">
        <v>8</v>
      </c>
      <c r="D147" s="1" t="s">
        <v>161</v>
      </c>
      <c r="E147" s="34" t="s">
        <v>28</v>
      </c>
      <c r="F147" s="1" t="s">
        <v>10</v>
      </c>
      <c r="AE147" s="5">
        <v>5.3999999999999999E-2</v>
      </c>
      <c r="AK147" s="5">
        <v>72</v>
      </c>
      <c r="AM147" s="16">
        <f>+AO147/$AO$3</f>
        <v>5.2470103992248092E-7</v>
      </c>
      <c r="AN147" s="17">
        <f>IF(AK147=1,AM147,AM147+AN145)</f>
        <v>0.9999990769148368</v>
      </c>
      <c r="AO147" s="5">
        <f>SUM(G147:AJ147)</f>
        <v>5.3999999999999999E-2</v>
      </c>
    </row>
    <row r="148" spans="1:41" x14ac:dyDescent="0.25">
      <c r="A148" s="1" t="s">
        <v>120</v>
      </c>
      <c r="B148" s="1" t="s">
        <v>7</v>
      </c>
      <c r="C148" s="1" t="s">
        <v>8</v>
      </c>
      <c r="D148" s="1" t="s">
        <v>161</v>
      </c>
      <c r="E148" s="34" t="s">
        <v>28</v>
      </c>
      <c r="F148" s="1" t="s">
        <v>11</v>
      </c>
      <c r="AE148" s="5">
        <v>-1</v>
      </c>
      <c r="AK148" s="5">
        <v>72</v>
      </c>
    </row>
    <row r="149" spans="1:41" x14ac:dyDescent="0.25">
      <c r="A149" s="1" t="s">
        <v>120</v>
      </c>
      <c r="B149" s="1" t="s">
        <v>7</v>
      </c>
      <c r="C149" s="1" t="s">
        <v>8</v>
      </c>
      <c r="D149" s="1" t="s">
        <v>41</v>
      </c>
      <c r="E149" s="34" t="s">
        <v>26</v>
      </c>
      <c r="F149" s="1" t="s">
        <v>10</v>
      </c>
      <c r="U149" s="5">
        <v>3.9E-2</v>
      </c>
      <c r="AK149" s="5">
        <v>73</v>
      </c>
      <c r="AM149" s="16">
        <f>+AO149/$AO$3</f>
        <v>3.7895075105512513E-7</v>
      </c>
      <c r="AN149" s="17">
        <f>IF(AK149=1,AM149,AM149+AN147)</f>
        <v>0.99999945586558781</v>
      </c>
      <c r="AO149" s="5">
        <f>SUM(G149:AJ149)</f>
        <v>3.9E-2</v>
      </c>
    </row>
    <row r="150" spans="1:41" x14ac:dyDescent="0.25">
      <c r="A150" s="1" t="s">
        <v>120</v>
      </c>
      <c r="B150" s="1" t="s">
        <v>7</v>
      </c>
      <c r="C150" s="1" t="s">
        <v>8</v>
      </c>
      <c r="D150" s="1" t="s">
        <v>41</v>
      </c>
      <c r="E150" s="34" t="s">
        <v>26</v>
      </c>
      <c r="F150" s="1" t="s">
        <v>11</v>
      </c>
      <c r="U150" s="5" t="s">
        <v>15</v>
      </c>
      <c r="AK150" s="5">
        <v>73</v>
      </c>
    </row>
    <row r="151" spans="1:41" x14ac:dyDescent="0.25">
      <c r="A151" s="1" t="s">
        <v>120</v>
      </c>
      <c r="B151" s="1" t="s">
        <v>7</v>
      </c>
      <c r="C151" s="1" t="s">
        <v>8</v>
      </c>
      <c r="D151" s="1" t="s">
        <v>35</v>
      </c>
      <c r="E151" s="34" t="s">
        <v>28</v>
      </c>
      <c r="F151" s="1" t="s">
        <v>10</v>
      </c>
      <c r="AE151" s="5">
        <v>2.9000000000000001E-2</v>
      </c>
      <c r="AK151" s="5">
        <v>74</v>
      </c>
      <c r="AM151" s="16">
        <f>+AO151/$AO$3</f>
        <v>2.8178389181022127E-7</v>
      </c>
      <c r="AN151" s="17">
        <f>IF(AK151=1,AM151,AM151+AN149)</f>
        <v>0.99999973764947958</v>
      </c>
      <c r="AO151" s="5">
        <f>SUM(G151:AJ151)</f>
        <v>2.9000000000000001E-2</v>
      </c>
    </row>
    <row r="152" spans="1:41" x14ac:dyDescent="0.25">
      <c r="A152" s="1" t="s">
        <v>120</v>
      </c>
      <c r="B152" s="1" t="s">
        <v>7</v>
      </c>
      <c r="C152" s="1" t="s">
        <v>8</v>
      </c>
      <c r="D152" s="1" t="s">
        <v>35</v>
      </c>
      <c r="E152" s="34" t="s">
        <v>28</v>
      </c>
      <c r="F152" s="1" t="s">
        <v>11</v>
      </c>
      <c r="AE152" s="5">
        <v>-1</v>
      </c>
      <c r="AK152" s="5">
        <v>74</v>
      </c>
    </row>
    <row r="153" spans="1:41" x14ac:dyDescent="0.25">
      <c r="A153" s="1" t="s">
        <v>120</v>
      </c>
      <c r="B153" s="1" t="s">
        <v>7</v>
      </c>
      <c r="C153" s="1" t="s">
        <v>8</v>
      </c>
      <c r="D153" s="1" t="s">
        <v>50</v>
      </c>
      <c r="E153" s="34" t="s">
        <v>28</v>
      </c>
      <c r="F153" s="1" t="s">
        <v>10</v>
      </c>
      <c r="AE153" s="5">
        <v>1.6E-2</v>
      </c>
      <c r="AK153" s="5">
        <v>75</v>
      </c>
      <c r="AM153" s="16">
        <f>+AO153/$AO$3</f>
        <v>1.5546697479184622E-7</v>
      </c>
      <c r="AN153" s="17">
        <f>IF(AK153=1,AM153,AM153+AN151)</f>
        <v>0.99999989311645432</v>
      </c>
      <c r="AO153" s="5">
        <f>SUM(G153:AJ153)</f>
        <v>1.6E-2</v>
      </c>
    </row>
    <row r="154" spans="1:41" x14ac:dyDescent="0.25">
      <c r="A154" s="1" t="s">
        <v>120</v>
      </c>
      <c r="B154" s="1" t="s">
        <v>7</v>
      </c>
      <c r="C154" s="1" t="s">
        <v>8</v>
      </c>
      <c r="D154" s="1" t="s">
        <v>50</v>
      </c>
      <c r="E154" s="34" t="s">
        <v>28</v>
      </c>
      <c r="F154" s="1" t="s">
        <v>11</v>
      </c>
      <c r="AE154" s="5">
        <v>-1</v>
      </c>
      <c r="AK154" s="5">
        <v>75</v>
      </c>
    </row>
    <row r="155" spans="1:41" x14ac:dyDescent="0.25">
      <c r="A155" s="1" t="s">
        <v>120</v>
      </c>
      <c r="B155" s="1" t="s">
        <v>7</v>
      </c>
      <c r="C155" s="1" t="s">
        <v>8</v>
      </c>
      <c r="D155" s="1" t="s">
        <v>213</v>
      </c>
      <c r="E155" s="34" t="s">
        <v>33</v>
      </c>
      <c r="F155" s="1" t="s">
        <v>10</v>
      </c>
      <c r="AI155" s="5">
        <v>8.9999999999999993E-3</v>
      </c>
      <c r="AK155" s="5">
        <v>76</v>
      </c>
      <c r="AM155" s="16">
        <f>+AO155/$AO$3</f>
        <v>8.745017332041349E-8</v>
      </c>
      <c r="AN155" s="17">
        <f>IF(AK155=1,AM155,AM155+AN153)</f>
        <v>0.99999998056662764</v>
      </c>
      <c r="AO155" s="5">
        <f>SUM(G155:AJ155)</f>
        <v>8.9999999999999993E-3</v>
      </c>
    </row>
    <row r="156" spans="1:41" x14ac:dyDescent="0.25">
      <c r="A156" s="1" t="s">
        <v>120</v>
      </c>
      <c r="B156" s="1" t="s">
        <v>7</v>
      </c>
      <c r="C156" s="1" t="s">
        <v>8</v>
      </c>
      <c r="D156" s="1" t="s">
        <v>213</v>
      </c>
      <c r="E156" s="34" t="s">
        <v>33</v>
      </c>
      <c r="F156" s="1" t="s">
        <v>11</v>
      </c>
      <c r="AI156" s="5" t="s">
        <v>15</v>
      </c>
      <c r="AK156" s="5">
        <v>76</v>
      </c>
    </row>
    <row r="157" spans="1:41" x14ac:dyDescent="0.25">
      <c r="A157" s="1" t="s">
        <v>120</v>
      </c>
      <c r="B157" s="1" t="s">
        <v>7</v>
      </c>
      <c r="C157" s="1" t="s">
        <v>8</v>
      </c>
      <c r="D157" s="1" t="s">
        <v>223</v>
      </c>
      <c r="E157" s="34" t="s">
        <v>33</v>
      </c>
      <c r="F157" s="1" t="s">
        <v>10</v>
      </c>
      <c r="AE157" s="5">
        <v>2E-3</v>
      </c>
      <c r="AK157" s="5">
        <v>77</v>
      </c>
      <c r="AM157" s="16">
        <f>+AO157/$AO$3</f>
        <v>1.9433371848980777E-8</v>
      </c>
      <c r="AN157" s="17">
        <f>IF(AK157=1,AM157,AM157+AN155)</f>
        <v>0.99999999999999944</v>
      </c>
      <c r="AO157" s="5">
        <f>SUM(G157:AJ157)</f>
        <v>2E-3</v>
      </c>
    </row>
    <row r="158" spans="1:41" x14ac:dyDescent="0.25">
      <c r="A158" s="1" t="s">
        <v>120</v>
      </c>
      <c r="B158" s="1" t="s">
        <v>7</v>
      </c>
      <c r="C158" s="1" t="s">
        <v>8</v>
      </c>
      <c r="D158" s="1" t="s">
        <v>223</v>
      </c>
      <c r="E158" s="34" t="s">
        <v>33</v>
      </c>
      <c r="F158" s="1" t="s">
        <v>11</v>
      </c>
      <c r="AE158" s="5">
        <v>-1</v>
      </c>
      <c r="AK158" s="5">
        <v>77</v>
      </c>
    </row>
  </sheetData>
  <mergeCells count="2">
    <mergeCell ref="E2:F2"/>
    <mergeCell ref="A1:D1"/>
  </mergeCells>
  <conditionalFormatting sqref="AM5:AM158">
    <cfRule type="colorScale" priority="126">
      <colorScale>
        <cfvo type="min"/>
        <cfvo type="percentile" val="50"/>
        <cfvo type="max"/>
        <color rgb="FFF8696B"/>
        <color rgb="FFFFEB84"/>
        <color rgb="FF63BE7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cfRule type="colorScale" priority="125">
      <colorScale>
        <cfvo type="min"/>
        <cfvo type="percentile" val="50"/>
        <cfvo type="num" val="0.97499999999999998"/>
        <color rgb="FF63BE7B"/>
        <color rgb="FFFCFCFF"/>
        <color rgb="FFF8696B"/>
      </colorScale>
    </cfRule>
  </conditionalFormatting>
  <conditionalFormatting sqref="AM8">
    <cfRule type="colorScale" priority="124">
      <colorScale>
        <cfvo type="min"/>
        <cfvo type="percentile" val="50"/>
        <cfvo type="max"/>
        <color rgb="FFF8696B"/>
        <color rgb="FFFFEB84"/>
        <color rgb="FF63BE7B"/>
      </colorScale>
    </cfRule>
  </conditionalFormatting>
  <conditionalFormatting sqref="AN8">
    <cfRule type="colorScale" priority="123">
      <colorScale>
        <cfvo type="min"/>
        <cfvo type="percentile" val="50"/>
        <cfvo type="num" val="0.97499999999999998"/>
        <color rgb="FF63BE7B"/>
        <color rgb="FFFCFCFF"/>
        <color rgb="FFF8696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cfRule type="colorScale" priority="106">
      <colorScale>
        <cfvo type="min"/>
        <cfvo type="percentile" val="50"/>
        <cfvo type="max"/>
        <color rgb="FFF8696B"/>
        <color rgb="FFFFEB84"/>
        <color rgb="FF63BE7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cfRule type="colorScale" priority="105">
      <colorScale>
        <cfvo type="min"/>
        <cfvo type="percentile" val="50"/>
        <cfvo type="num" val="0.97499999999999998"/>
        <color rgb="FF63BE7B"/>
        <color rgb="FFFCFCFF"/>
        <color rgb="FFF8696B"/>
      </colorScale>
    </cfRule>
  </conditionalFormatting>
  <conditionalFormatting sqref="AN5:AN158">
    <cfRule type="colorScale" priority="79">
      <colorScale>
        <cfvo type="min"/>
        <cfvo type="percentile" val="50"/>
        <cfvo type="num" val="0.97499999999999998"/>
        <color rgb="FF63BE7B"/>
        <color rgb="FFFCFCFF"/>
        <color rgb="FFF8696B"/>
      </colorScale>
    </cfRule>
  </conditionalFormatting>
  <conditionalFormatting sqref="AO2">
    <cfRule type="cellIs" dxfId="863" priority="78" operator="equal">
      <formula>"Check functions"</formula>
    </cfRule>
  </conditionalFormatting>
  <conditionalFormatting sqref="G6:AJ122">
    <cfRule type="cellIs" dxfId="862" priority="70" operator="equal">
      <formula>-1</formula>
    </cfRule>
    <cfRule type="cellIs" dxfId="861" priority="71" operator="equal">
      <formula>"a"</formula>
    </cfRule>
    <cfRule type="cellIs" dxfId="860" priority="72" operator="equal">
      <formula>"b"</formula>
    </cfRule>
    <cfRule type="cellIs" dxfId="859" priority="73" operator="equal">
      <formula>"c"</formula>
    </cfRule>
    <cfRule type="cellIs" dxfId="858" priority="74" operator="equal">
      <formula>"bc"</formula>
    </cfRule>
    <cfRule type="cellIs" dxfId="857" priority="75" operator="equal">
      <formula>"ab"</formula>
    </cfRule>
    <cfRule type="cellIs" dxfId="856" priority="76" operator="equal">
      <formula>"ac"</formula>
    </cfRule>
    <cfRule type="cellIs" dxfId="855" priority="77" operator="equal">
      <formula>"abc"</formula>
    </cfRule>
  </conditionalFormatting>
  <conditionalFormatting sqref="G123:AJ130">
    <cfRule type="cellIs" dxfId="854" priority="62" operator="equal">
      <formula>-1</formula>
    </cfRule>
    <cfRule type="cellIs" dxfId="853" priority="63" operator="equal">
      <formula>"a"</formula>
    </cfRule>
    <cfRule type="cellIs" dxfId="852" priority="64" operator="equal">
      <formula>"b"</formula>
    </cfRule>
    <cfRule type="cellIs" dxfId="851" priority="65" operator="equal">
      <formula>"c"</formula>
    </cfRule>
    <cfRule type="cellIs" dxfId="850" priority="66" operator="equal">
      <formula>"bc"</formula>
    </cfRule>
    <cfRule type="cellIs" dxfId="849" priority="67" operator="equal">
      <formula>"ab"</formula>
    </cfRule>
    <cfRule type="cellIs" dxfId="848" priority="68" operator="equal">
      <formula>"ac"</formula>
    </cfRule>
    <cfRule type="cellIs" dxfId="847" priority="69" operator="equal">
      <formula>"abc"</formula>
    </cfRule>
  </conditionalFormatting>
  <conditionalFormatting sqref="G131:AJ144">
    <cfRule type="cellIs" dxfId="846" priority="54" operator="equal">
      <formula>-1</formula>
    </cfRule>
    <cfRule type="cellIs" dxfId="845" priority="55" operator="equal">
      <formula>"a"</formula>
    </cfRule>
    <cfRule type="cellIs" dxfId="844" priority="56" operator="equal">
      <formula>"b"</formula>
    </cfRule>
    <cfRule type="cellIs" dxfId="843" priority="57" operator="equal">
      <formula>"c"</formula>
    </cfRule>
    <cfRule type="cellIs" dxfId="842" priority="58" operator="equal">
      <formula>"bc"</formula>
    </cfRule>
    <cfRule type="cellIs" dxfId="841" priority="59" operator="equal">
      <formula>"ab"</formula>
    </cfRule>
    <cfRule type="cellIs" dxfId="840" priority="60" operator="equal">
      <formula>"ac"</formula>
    </cfRule>
    <cfRule type="cellIs" dxfId="839" priority="61" operator="equal">
      <formula>"abc"</formula>
    </cfRule>
  </conditionalFormatting>
  <conditionalFormatting sqref="G146:AJ148">
    <cfRule type="cellIs" dxfId="838" priority="46" operator="equal">
      <formula>-1</formula>
    </cfRule>
    <cfRule type="cellIs" dxfId="837" priority="47" operator="equal">
      <formula>"a"</formula>
    </cfRule>
    <cfRule type="cellIs" dxfId="836" priority="48" operator="equal">
      <formula>"b"</formula>
    </cfRule>
    <cfRule type="cellIs" dxfId="835" priority="49" operator="equal">
      <formula>"c"</formula>
    </cfRule>
    <cfRule type="cellIs" dxfId="834" priority="50" operator="equal">
      <formula>"bc"</formula>
    </cfRule>
    <cfRule type="cellIs" dxfId="833" priority="51" operator="equal">
      <formula>"ab"</formula>
    </cfRule>
    <cfRule type="cellIs" dxfId="832" priority="52" operator="equal">
      <formula>"ac"</formula>
    </cfRule>
    <cfRule type="cellIs" dxfId="831" priority="53" operator="equal">
      <formula>"abc"</formula>
    </cfRule>
  </conditionalFormatting>
  <conditionalFormatting sqref="G150:AJ150">
    <cfRule type="cellIs" dxfId="830" priority="38" operator="equal">
      <formula>-1</formula>
    </cfRule>
    <cfRule type="cellIs" dxfId="829" priority="39" operator="equal">
      <formula>"a"</formula>
    </cfRule>
    <cfRule type="cellIs" dxfId="828" priority="40" operator="equal">
      <formula>"b"</formula>
    </cfRule>
    <cfRule type="cellIs" dxfId="827" priority="41" operator="equal">
      <formula>"c"</formula>
    </cfRule>
    <cfRule type="cellIs" dxfId="826" priority="42" operator="equal">
      <formula>"bc"</formula>
    </cfRule>
    <cfRule type="cellIs" dxfId="825" priority="43" operator="equal">
      <formula>"ab"</formula>
    </cfRule>
    <cfRule type="cellIs" dxfId="824" priority="44" operator="equal">
      <formula>"ac"</formula>
    </cfRule>
    <cfRule type="cellIs" dxfId="823" priority="45" operator="equal">
      <formula>"abc"</formula>
    </cfRule>
  </conditionalFormatting>
  <conditionalFormatting sqref="G152:AJ152">
    <cfRule type="cellIs" dxfId="822" priority="28" operator="equal">
      <formula>-1</formula>
    </cfRule>
    <cfRule type="cellIs" dxfId="821" priority="29" operator="equal">
      <formula>"a"</formula>
    </cfRule>
    <cfRule type="cellIs" dxfId="820" priority="30" operator="equal">
      <formula>"b"</formula>
    </cfRule>
    <cfRule type="cellIs" dxfId="819" priority="31" operator="equal">
      <formula>"c"</formula>
    </cfRule>
    <cfRule type="cellIs" dxfId="818" priority="32" operator="equal">
      <formula>"bc"</formula>
    </cfRule>
    <cfRule type="cellIs" dxfId="817" priority="33" operator="equal">
      <formula>"ab"</formula>
    </cfRule>
    <cfRule type="cellIs" dxfId="816" priority="34" operator="equal">
      <formula>"ac"</formula>
    </cfRule>
    <cfRule type="cellIs" dxfId="815" priority="35" operator="equal">
      <formula>"abc"</formula>
    </cfRule>
  </conditionalFormatting>
  <conditionalFormatting sqref="G154:AJ154">
    <cfRule type="cellIs" dxfId="814" priority="18" operator="equal">
      <formula>-1</formula>
    </cfRule>
    <cfRule type="cellIs" dxfId="813" priority="19" operator="equal">
      <formula>"a"</formula>
    </cfRule>
    <cfRule type="cellIs" dxfId="812" priority="20" operator="equal">
      <formula>"b"</formula>
    </cfRule>
    <cfRule type="cellIs" dxfId="811" priority="21" operator="equal">
      <formula>"c"</formula>
    </cfRule>
    <cfRule type="cellIs" dxfId="810" priority="22" operator="equal">
      <formula>"bc"</formula>
    </cfRule>
    <cfRule type="cellIs" dxfId="809" priority="23" operator="equal">
      <formula>"ab"</formula>
    </cfRule>
    <cfRule type="cellIs" dxfId="808" priority="24" operator="equal">
      <formula>"ac"</formula>
    </cfRule>
    <cfRule type="cellIs" dxfId="807" priority="25" operator="equal">
      <formula>"abc"</formula>
    </cfRule>
  </conditionalFormatting>
  <conditionalFormatting sqref="G156:AJ156">
    <cfRule type="cellIs" dxfId="806" priority="10" operator="equal">
      <formula>-1</formula>
    </cfRule>
    <cfRule type="cellIs" dxfId="805" priority="11" operator="equal">
      <formula>"a"</formula>
    </cfRule>
    <cfRule type="cellIs" dxfId="804" priority="12" operator="equal">
      <formula>"b"</formula>
    </cfRule>
    <cfRule type="cellIs" dxfId="803" priority="13" operator="equal">
      <formula>"c"</formula>
    </cfRule>
    <cfRule type="cellIs" dxfId="802" priority="14" operator="equal">
      <formula>"bc"</formula>
    </cfRule>
    <cfRule type="cellIs" dxfId="801" priority="15" operator="equal">
      <formula>"ab"</formula>
    </cfRule>
    <cfRule type="cellIs" dxfId="800" priority="16" operator="equal">
      <formula>"ac"</formula>
    </cfRule>
    <cfRule type="cellIs" dxfId="799" priority="17" operator="equal">
      <formula>"abc"</formula>
    </cfRule>
  </conditionalFormatting>
  <conditionalFormatting sqref="E5:E1000">
    <cfRule type="cellIs" dxfId="798" priority="9" operator="equal">
      <formula>"UN"</formula>
    </cfRule>
  </conditionalFormatting>
  <conditionalFormatting sqref="G158:AJ158">
    <cfRule type="cellIs" dxfId="797" priority="1" operator="equal">
      <formula>-1</formula>
    </cfRule>
    <cfRule type="cellIs" dxfId="796" priority="2" operator="equal">
      <formula>"a"</formula>
    </cfRule>
    <cfRule type="cellIs" dxfId="795" priority="3" operator="equal">
      <formula>"b"</formula>
    </cfRule>
    <cfRule type="cellIs" dxfId="794" priority="4" operator="equal">
      <formula>"c"</formula>
    </cfRule>
    <cfRule type="cellIs" dxfId="793" priority="5" operator="equal">
      <formula>"bc"</formula>
    </cfRule>
    <cfRule type="cellIs" dxfId="792" priority="6" operator="equal">
      <formula>"ab"</formula>
    </cfRule>
    <cfRule type="cellIs" dxfId="791" priority="7" operator="equal">
      <formula>"ac"</formula>
    </cfRule>
    <cfRule type="cellIs" dxfId="790" priority="8" operator="equal">
      <formula>"abc"</formula>
    </cfRule>
  </conditionalFormatting>
  <pageMargins left="0.7" right="0.7" top="0.75" bottom="0.75"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pageSetUpPr fitToPage="1"/>
  </sheetPr>
  <dimension ref="A1:AO76"/>
  <sheetViews>
    <sheetView tabSelected="1" zoomScale="70" zoomScaleNormal="70" zoomScaleSheetLayoutView="90" workbookViewId="0">
      <selection activeCell="E22" sqref="E22"/>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28. SMA-S region</v>
      </c>
      <c r="B1" s="55"/>
      <c r="C1" s="55"/>
      <c r="D1" s="55"/>
      <c r="AO1" s="12">
        <v>28</v>
      </c>
    </row>
    <row r="2" spans="1:41" x14ac:dyDescent="0.25">
      <c r="E2" s="54" t="s">
        <v>146</v>
      </c>
      <c r="F2" s="54"/>
      <c r="G2" s="19">
        <f>SUMIF(G5:G76,"&gt;0")</f>
        <v>1742.9680000000001</v>
      </c>
      <c r="H2" s="19">
        <f t="shared" ref="H2:AJ2" si="0">SUMIF(H5:H76,"&gt;0")</f>
        <v>2182.4190000000003</v>
      </c>
      <c r="I2" s="19">
        <f t="shared" si="0"/>
        <v>3099.982</v>
      </c>
      <c r="J2" s="19">
        <f t="shared" si="0"/>
        <v>2395.0250000000001</v>
      </c>
      <c r="K2" s="19">
        <f t="shared" si="0"/>
        <v>2187.4089999999997</v>
      </c>
      <c r="L2" s="19">
        <f t="shared" si="0"/>
        <v>2008.347</v>
      </c>
      <c r="M2" s="19">
        <f t="shared" si="0"/>
        <v>1606.4819999999997</v>
      </c>
      <c r="N2" s="19">
        <f t="shared" si="0"/>
        <v>2587.973</v>
      </c>
      <c r="O2" s="19">
        <f t="shared" si="0"/>
        <v>2107.4370000000004</v>
      </c>
      <c r="P2" s="19">
        <f t="shared" si="0"/>
        <v>2103.3069999999998</v>
      </c>
      <c r="Q2" s="19">
        <f t="shared" si="0"/>
        <v>3235.4790000000007</v>
      </c>
      <c r="R2" s="19">
        <f t="shared" si="0"/>
        <v>2525.7099999999996</v>
      </c>
      <c r="S2" s="19">
        <f t="shared" si="0"/>
        <v>3258.9089999999997</v>
      </c>
      <c r="T2" s="19">
        <f t="shared" si="0"/>
        <v>3035.6880000000001</v>
      </c>
      <c r="U2" s="19">
        <f t="shared" si="0"/>
        <v>2786.0090000000005</v>
      </c>
      <c r="V2" s="19">
        <f t="shared" si="0"/>
        <v>1881.0209999999997</v>
      </c>
      <c r="W2" s="19">
        <f t="shared" si="0"/>
        <v>2063.2569999999996</v>
      </c>
      <c r="X2" s="19">
        <f t="shared" si="0"/>
        <v>2485.7690000000007</v>
      </c>
      <c r="Y2" s="19">
        <f t="shared" si="0"/>
        <v>3257.951</v>
      </c>
      <c r="Z2" s="19">
        <f t="shared" si="0"/>
        <v>2905.2730000000006</v>
      </c>
      <c r="AA2" s="19">
        <f t="shared" si="0"/>
        <v>2182.7419999999997</v>
      </c>
      <c r="AB2" s="19">
        <f t="shared" si="0"/>
        <v>3273.9099999999989</v>
      </c>
      <c r="AC2" s="19">
        <f t="shared" si="0"/>
        <v>2774.482</v>
      </c>
      <c r="AD2" s="19">
        <f t="shared" si="0"/>
        <v>2764.7820000000006</v>
      </c>
      <c r="AE2" s="19">
        <f t="shared" si="0"/>
        <v>2786.4049999999997</v>
      </c>
      <c r="AF2" s="19">
        <f t="shared" si="0"/>
        <v>3158.3880000000004</v>
      </c>
      <c r="AG2" s="19">
        <f t="shared" si="0"/>
        <v>2308.7849999999994</v>
      </c>
      <c r="AH2" s="19">
        <f t="shared" si="0"/>
        <v>2856.8219999999997</v>
      </c>
      <c r="AI2" s="19">
        <f t="shared" si="0"/>
        <v>2255.5950000000003</v>
      </c>
      <c r="AJ2" s="19">
        <f t="shared" si="0"/>
        <v>2484.6140000000005</v>
      </c>
      <c r="AO2" s="12" t="str">
        <f>IF((SUM(G2:AJ2)=AO3),"Ok","Check functions")</f>
        <v>Ok</v>
      </c>
    </row>
    <row r="3" spans="1:41" x14ac:dyDescent="0.25">
      <c r="A3" s="45" t="s">
        <v>243</v>
      </c>
      <c r="B3" s="48">
        <v>5.4523799999999998</v>
      </c>
      <c r="C3" s="48"/>
      <c r="AO3" s="5">
        <f>SUM(AO5:AO76)</f>
        <v>76302.940000000031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120</v>
      </c>
      <c r="B5" s="1" t="s">
        <v>53</v>
      </c>
      <c r="C5" s="1" t="s">
        <v>8</v>
      </c>
      <c r="D5" s="1" t="s">
        <v>212</v>
      </c>
      <c r="E5" s="34" t="s">
        <v>21</v>
      </c>
      <c r="F5" s="1" t="s">
        <v>10</v>
      </c>
      <c r="G5" s="5">
        <v>772.22299999999996</v>
      </c>
      <c r="H5" s="5">
        <v>552.14700000000005</v>
      </c>
      <c r="I5" s="5">
        <v>1084.0350000000001</v>
      </c>
      <c r="J5" s="5">
        <v>1481.6590000000001</v>
      </c>
      <c r="K5" s="5">
        <v>1356.001</v>
      </c>
      <c r="L5" s="5">
        <v>984.15300000000002</v>
      </c>
      <c r="M5" s="5">
        <v>861.303</v>
      </c>
      <c r="N5" s="5">
        <v>1089.67</v>
      </c>
      <c r="O5" s="5">
        <v>1234.616</v>
      </c>
      <c r="P5" s="5">
        <v>810.51199999999994</v>
      </c>
      <c r="Q5" s="5">
        <v>1158.2280000000001</v>
      </c>
      <c r="R5" s="5">
        <v>702.702</v>
      </c>
      <c r="S5" s="5">
        <v>583.60400000000004</v>
      </c>
      <c r="T5" s="5">
        <v>664.36699999999996</v>
      </c>
      <c r="U5" s="5">
        <v>653.86900000000003</v>
      </c>
      <c r="V5" s="5">
        <v>627.99800000000005</v>
      </c>
      <c r="W5" s="5">
        <v>921.98099999999999</v>
      </c>
      <c r="X5" s="5">
        <v>1192.1590000000001</v>
      </c>
      <c r="Y5" s="5">
        <v>1535.4290000000001</v>
      </c>
      <c r="Z5" s="5">
        <v>1207.143</v>
      </c>
      <c r="AA5" s="5">
        <v>1082.6379999999999</v>
      </c>
      <c r="AB5" s="5">
        <v>1076.8989999999999</v>
      </c>
      <c r="AC5" s="5">
        <v>861.57500000000005</v>
      </c>
      <c r="AD5" s="5">
        <v>882.42200000000003</v>
      </c>
      <c r="AE5" s="5">
        <v>1048.6790000000001</v>
      </c>
      <c r="AF5" s="5">
        <v>1043.7950000000001</v>
      </c>
      <c r="AG5" s="5">
        <v>1089.586</v>
      </c>
      <c r="AH5" s="5">
        <v>799.36900000000003</v>
      </c>
      <c r="AI5" s="5">
        <v>649.60400000000004</v>
      </c>
      <c r="AJ5" s="5">
        <v>657.19600000000003</v>
      </c>
      <c r="AK5" s="5">
        <v>1</v>
      </c>
      <c r="AM5" s="13">
        <f>+AO5/$AO$3</f>
        <v>0.37568096327611999</v>
      </c>
      <c r="AN5" s="7">
        <f>IF(AK5=1,AM5,AM5+AN3)</f>
        <v>0.37568096327611999</v>
      </c>
      <c r="AO5" s="5">
        <f>SUM(G5:AJ5)</f>
        <v>28665.561999999998</v>
      </c>
    </row>
    <row r="6" spans="1:41" x14ac:dyDescent="0.25">
      <c r="A6" s="1" t="s">
        <v>120</v>
      </c>
      <c r="B6" s="1" t="s">
        <v>53</v>
      </c>
      <c r="C6" s="1" t="s">
        <v>8</v>
      </c>
      <c r="D6" s="1" t="s">
        <v>212</v>
      </c>
      <c r="E6" s="34" t="s">
        <v>21</v>
      </c>
      <c r="F6" s="1" t="s">
        <v>11</v>
      </c>
      <c r="G6" s="5" t="s">
        <v>24</v>
      </c>
      <c r="H6" s="5" t="s">
        <v>24</v>
      </c>
      <c r="I6" s="5" t="s">
        <v>24</v>
      </c>
      <c r="J6" s="5" t="s">
        <v>24</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5">
      <c r="A7" s="1" t="s">
        <v>120</v>
      </c>
      <c r="B7" s="1" t="s">
        <v>53</v>
      </c>
      <c r="C7" s="1" t="s">
        <v>8</v>
      </c>
      <c r="D7" s="1" t="s">
        <v>55</v>
      </c>
      <c r="E7" s="34" t="s">
        <v>21</v>
      </c>
      <c r="F7" s="1" t="s">
        <v>10</v>
      </c>
      <c r="M7" s="5">
        <v>1.228</v>
      </c>
      <c r="P7" s="5">
        <v>458.85</v>
      </c>
      <c r="Q7" s="5">
        <v>374.71</v>
      </c>
      <c r="R7" s="5">
        <v>509.02300000000002</v>
      </c>
      <c r="S7" s="5">
        <v>1415.252</v>
      </c>
      <c r="T7" s="5">
        <v>1243.498</v>
      </c>
      <c r="U7" s="5">
        <v>1001.812</v>
      </c>
      <c r="V7" s="5">
        <v>294.55</v>
      </c>
      <c r="W7" s="5">
        <v>23.318000000000001</v>
      </c>
      <c r="X7" s="5">
        <v>306.43799999999999</v>
      </c>
      <c r="Y7" s="5">
        <v>328.46499999999997</v>
      </c>
      <c r="Z7" s="5">
        <v>554.34199999999998</v>
      </c>
      <c r="AA7" s="5">
        <v>8.5</v>
      </c>
      <c r="AB7" s="5">
        <v>949.8</v>
      </c>
      <c r="AC7" s="5">
        <v>660.9</v>
      </c>
      <c r="AD7" s="5">
        <v>798.8</v>
      </c>
      <c r="AE7" s="5">
        <v>193.75</v>
      </c>
      <c r="AF7" s="5">
        <v>980.21500000000003</v>
      </c>
      <c r="AH7" s="5">
        <v>929.38099999999997</v>
      </c>
      <c r="AI7" s="5">
        <v>637.48699999999997</v>
      </c>
      <c r="AJ7" s="5">
        <v>788.65200000000004</v>
      </c>
      <c r="AK7" s="5">
        <v>2</v>
      </c>
      <c r="AM7" s="13">
        <f>+AO7/$AO$3</f>
        <v>0.16328297441749945</v>
      </c>
      <c r="AN7" s="7">
        <f>IF(AK7=1,AM7,AM7+AN5)</f>
        <v>0.5389639376936195</v>
      </c>
      <c r="AO7" s="5">
        <f>SUM(G7:AJ7)</f>
        <v>12458.971</v>
      </c>
    </row>
    <row r="8" spans="1:41" x14ac:dyDescent="0.25">
      <c r="A8" s="1" t="s">
        <v>120</v>
      </c>
      <c r="B8" s="1" t="s">
        <v>53</v>
      </c>
      <c r="C8" s="1" t="s">
        <v>8</v>
      </c>
      <c r="D8" s="1" t="s">
        <v>55</v>
      </c>
      <c r="E8" s="34" t="s">
        <v>21</v>
      </c>
      <c r="F8" s="1" t="s">
        <v>11</v>
      </c>
      <c r="M8" s="5">
        <v>-1</v>
      </c>
      <c r="P8" s="5" t="s">
        <v>15</v>
      </c>
      <c r="Q8" s="5">
        <v>-1</v>
      </c>
      <c r="R8" s="5" t="s">
        <v>13</v>
      </c>
      <c r="S8" s="5" t="s">
        <v>13</v>
      </c>
      <c r="T8" s="5" t="s">
        <v>13</v>
      </c>
      <c r="U8" s="5" t="s">
        <v>13</v>
      </c>
      <c r="V8" s="5" t="s">
        <v>13</v>
      </c>
      <c r="W8" s="5" t="s">
        <v>13</v>
      </c>
      <c r="X8" s="5" t="s">
        <v>13</v>
      </c>
      <c r="Y8" s="5" t="s">
        <v>13</v>
      </c>
      <c r="Z8" s="5" t="s">
        <v>15</v>
      </c>
      <c r="AA8" s="5" t="s">
        <v>13</v>
      </c>
      <c r="AB8" s="5" t="s">
        <v>15</v>
      </c>
      <c r="AC8" s="5" t="s">
        <v>15</v>
      </c>
      <c r="AD8" s="5" t="s">
        <v>15</v>
      </c>
      <c r="AE8" s="5" t="s">
        <v>13</v>
      </c>
      <c r="AF8" s="5" t="s">
        <v>13</v>
      </c>
      <c r="AG8" s="5" t="s">
        <v>13</v>
      </c>
      <c r="AH8" s="5" t="s">
        <v>13</v>
      </c>
      <c r="AI8" s="5" t="s">
        <v>13</v>
      </c>
      <c r="AJ8" s="5" t="s">
        <v>15</v>
      </c>
      <c r="AK8" s="1">
        <v>2</v>
      </c>
    </row>
    <row r="9" spans="1:41" x14ac:dyDescent="0.25">
      <c r="A9" s="1" t="s">
        <v>120</v>
      </c>
      <c r="B9" s="1" t="s">
        <v>53</v>
      </c>
      <c r="C9" s="1" t="s">
        <v>8</v>
      </c>
      <c r="D9" s="1" t="s">
        <v>215</v>
      </c>
      <c r="E9" s="34" t="s">
        <v>21</v>
      </c>
      <c r="F9" s="1" t="s">
        <v>10</v>
      </c>
      <c r="I9" s="5">
        <v>92</v>
      </c>
      <c r="J9" s="5">
        <v>94</v>
      </c>
      <c r="K9" s="5">
        <v>165</v>
      </c>
      <c r="L9" s="5">
        <v>116</v>
      </c>
      <c r="M9" s="5">
        <v>118.5</v>
      </c>
      <c r="N9" s="5">
        <v>387.7</v>
      </c>
      <c r="O9" s="5">
        <v>140.1</v>
      </c>
      <c r="P9" s="5">
        <v>56</v>
      </c>
      <c r="Q9" s="5">
        <v>624.61</v>
      </c>
      <c r="R9" s="5">
        <v>12.781000000000001</v>
      </c>
      <c r="S9" s="5">
        <v>241.78800000000001</v>
      </c>
      <c r="T9" s="5">
        <v>493.32499999999999</v>
      </c>
      <c r="U9" s="5">
        <v>374.73500000000001</v>
      </c>
      <c r="V9" s="5">
        <v>321.02199999999999</v>
      </c>
      <c r="W9" s="5">
        <v>502.262</v>
      </c>
      <c r="X9" s="5">
        <v>336.28800000000001</v>
      </c>
      <c r="Y9" s="5">
        <v>409.15800000000002</v>
      </c>
      <c r="Z9" s="5">
        <v>175.93</v>
      </c>
      <c r="AA9" s="5">
        <v>132.185</v>
      </c>
      <c r="AB9" s="5">
        <v>126.598</v>
      </c>
      <c r="AC9" s="5">
        <v>157.565</v>
      </c>
      <c r="AD9" s="5">
        <v>392.892</v>
      </c>
      <c r="AE9" s="5">
        <v>502.85599999999999</v>
      </c>
      <c r="AF9" s="5">
        <v>300.25799999999998</v>
      </c>
      <c r="AG9" s="5">
        <v>242.72300000000001</v>
      </c>
      <c r="AH9" s="5">
        <v>448.702</v>
      </c>
      <c r="AI9" s="5">
        <v>356.94200000000001</v>
      </c>
      <c r="AJ9" s="5">
        <v>358.16899999999998</v>
      </c>
      <c r="AK9" s="5">
        <v>3</v>
      </c>
      <c r="AM9" s="13">
        <f>+AO9/$AO$3</f>
        <v>0.10065259608607476</v>
      </c>
      <c r="AN9" s="7">
        <f>IF(AK9=1,AM9,AM9+AN7)</f>
        <v>0.6396165337796943</v>
      </c>
      <c r="AO9" s="5">
        <f>SUM(G9:AJ9)</f>
        <v>7680.0889999999999</v>
      </c>
    </row>
    <row r="10" spans="1:41" x14ac:dyDescent="0.25">
      <c r="A10" s="1" t="s">
        <v>120</v>
      </c>
      <c r="B10" s="1" t="s">
        <v>53</v>
      </c>
      <c r="C10" s="1" t="s">
        <v>8</v>
      </c>
      <c r="D10" s="1" t="s">
        <v>215</v>
      </c>
      <c r="E10" s="34" t="s">
        <v>21</v>
      </c>
      <c r="F10" s="1" t="s">
        <v>11</v>
      </c>
      <c r="I10" s="5">
        <v>-1</v>
      </c>
      <c r="J10" s="5">
        <v>-1</v>
      </c>
      <c r="K10" s="5" t="s">
        <v>15</v>
      </c>
      <c r="L10" s="5" t="s">
        <v>15</v>
      </c>
      <c r="M10" s="5" t="s">
        <v>15</v>
      </c>
      <c r="N10" s="5" t="s">
        <v>15</v>
      </c>
      <c r="O10" s="5" t="s">
        <v>15</v>
      </c>
      <c r="P10" s="5" t="s">
        <v>15</v>
      </c>
      <c r="Q10" s="5" t="s">
        <v>15</v>
      </c>
      <c r="R10" s="5" t="s">
        <v>15</v>
      </c>
      <c r="S10" s="5" t="s">
        <v>15</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15</v>
      </c>
      <c r="AI10" s="5" t="s">
        <v>13</v>
      </c>
      <c r="AJ10" s="5" t="s">
        <v>15</v>
      </c>
      <c r="AK10" s="1">
        <v>3</v>
      </c>
    </row>
    <row r="11" spans="1:41" x14ac:dyDescent="0.25">
      <c r="A11" s="1" t="s">
        <v>120</v>
      </c>
      <c r="B11" s="1" t="s">
        <v>53</v>
      </c>
      <c r="C11" s="1" t="s">
        <v>8</v>
      </c>
      <c r="D11" s="1" t="s">
        <v>153</v>
      </c>
      <c r="E11" s="34" t="s">
        <v>21</v>
      </c>
      <c r="F11" s="1" t="s">
        <v>10</v>
      </c>
      <c r="G11" s="5">
        <v>121.91200000000001</v>
      </c>
      <c r="H11" s="5">
        <v>95.144000000000005</v>
      </c>
      <c r="I11" s="5">
        <v>119.30800000000001</v>
      </c>
      <c r="J11" s="5">
        <v>82.8</v>
      </c>
      <c r="K11" s="5">
        <v>190.2</v>
      </c>
      <c r="L11" s="5">
        <v>232.80199999999999</v>
      </c>
      <c r="M11" s="5">
        <v>26.776</v>
      </c>
      <c r="N11" s="5">
        <v>218.8</v>
      </c>
      <c r="O11" s="5">
        <v>409.4</v>
      </c>
      <c r="P11" s="5">
        <v>225.6</v>
      </c>
      <c r="Q11" s="5">
        <v>282.505</v>
      </c>
      <c r="R11" s="5">
        <v>177.48400000000001</v>
      </c>
      <c r="S11" s="5">
        <v>425.839</v>
      </c>
      <c r="T11" s="5">
        <v>183.22499999999999</v>
      </c>
      <c r="U11" s="5">
        <v>152.24</v>
      </c>
      <c r="V11" s="5">
        <v>120.681</v>
      </c>
      <c r="W11" s="5">
        <v>91.784999999999997</v>
      </c>
      <c r="X11" s="5">
        <v>127.70099999999999</v>
      </c>
      <c r="Y11" s="5">
        <v>178.61</v>
      </c>
      <c r="Z11" s="5">
        <v>192.85300000000001</v>
      </c>
      <c r="AA11" s="5">
        <v>275.50599999999997</v>
      </c>
      <c r="AB11" s="5">
        <v>256.053</v>
      </c>
      <c r="AC11" s="5">
        <v>172.08</v>
      </c>
      <c r="AD11" s="5">
        <v>124.244</v>
      </c>
      <c r="AE11" s="5">
        <v>275.20499999999998</v>
      </c>
      <c r="AF11" s="5">
        <v>395.70600000000002</v>
      </c>
      <c r="AG11" s="5">
        <v>739.31</v>
      </c>
      <c r="AH11" s="5">
        <v>542.33000000000004</v>
      </c>
      <c r="AI11" s="5">
        <v>476.92500000000001</v>
      </c>
      <c r="AJ11" s="5">
        <v>555</v>
      </c>
      <c r="AK11" s="5">
        <v>4</v>
      </c>
      <c r="AM11" s="13">
        <f>+AO11/$AO$3</f>
        <v>9.7873345378303861E-2</v>
      </c>
      <c r="AN11" s="7">
        <f>IF(AK11=1,AM11,AM11+AN9)</f>
        <v>0.73748987915799813</v>
      </c>
      <c r="AO11" s="5">
        <f>SUM(G11:AJ11)</f>
        <v>7468.0240000000003</v>
      </c>
    </row>
    <row r="12" spans="1:41" x14ac:dyDescent="0.25">
      <c r="A12" s="1" t="s">
        <v>120</v>
      </c>
      <c r="B12" s="1" t="s">
        <v>53</v>
      </c>
      <c r="C12" s="1" t="s">
        <v>8</v>
      </c>
      <c r="D12" s="1" t="s">
        <v>153</v>
      </c>
      <c r="E12" s="34" t="s">
        <v>21</v>
      </c>
      <c r="F12" s="1" t="s">
        <v>11</v>
      </c>
      <c r="G12" s="5">
        <v>-1</v>
      </c>
      <c r="H12" s="5">
        <v>-1</v>
      </c>
      <c r="I12" s="5">
        <v>-1</v>
      </c>
      <c r="J12" s="5">
        <v>-1</v>
      </c>
      <c r="K12" s="5" t="s">
        <v>15</v>
      </c>
      <c r="L12" s="5">
        <v>-1</v>
      </c>
      <c r="M12" s="5">
        <v>-1</v>
      </c>
      <c r="N12" s="5" t="s">
        <v>13</v>
      </c>
      <c r="O12" s="5" t="s">
        <v>15</v>
      </c>
      <c r="P12" s="5" t="s">
        <v>15</v>
      </c>
      <c r="Q12" s="5" t="s">
        <v>15</v>
      </c>
      <c r="R12" s="5" t="s">
        <v>15</v>
      </c>
      <c r="S12" s="5" t="s">
        <v>13</v>
      </c>
      <c r="T12" s="5" t="s">
        <v>15</v>
      </c>
      <c r="U12" s="5" t="s">
        <v>13</v>
      </c>
      <c r="V12" s="5" t="s">
        <v>15</v>
      </c>
      <c r="W12" s="5" t="s">
        <v>13</v>
      </c>
      <c r="X12" s="5" t="s">
        <v>13</v>
      </c>
      <c r="Y12" s="5" t="s">
        <v>13</v>
      </c>
      <c r="Z12" s="5" t="s">
        <v>15</v>
      </c>
      <c r="AA12" s="5" t="s">
        <v>15</v>
      </c>
      <c r="AB12" s="5" t="s">
        <v>15</v>
      </c>
      <c r="AC12" s="5" t="s">
        <v>15</v>
      </c>
      <c r="AD12" s="5" t="s">
        <v>15</v>
      </c>
      <c r="AE12" s="5" t="s">
        <v>15</v>
      </c>
      <c r="AF12" s="5" t="s">
        <v>15</v>
      </c>
      <c r="AG12" s="5" t="s">
        <v>15</v>
      </c>
      <c r="AH12" s="5" t="s">
        <v>15</v>
      </c>
      <c r="AI12" s="5" t="s">
        <v>13</v>
      </c>
      <c r="AJ12" s="5" t="s">
        <v>13</v>
      </c>
      <c r="AK12" s="1">
        <v>4</v>
      </c>
    </row>
    <row r="13" spans="1:41" x14ac:dyDescent="0.25">
      <c r="A13" s="1" t="s">
        <v>120</v>
      </c>
      <c r="B13" s="1" t="s">
        <v>53</v>
      </c>
      <c r="C13" s="1" t="s">
        <v>8</v>
      </c>
      <c r="D13" s="1" t="s">
        <v>25</v>
      </c>
      <c r="E13" s="34" t="s">
        <v>21</v>
      </c>
      <c r="F13" s="1" t="s">
        <v>10</v>
      </c>
      <c r="G13" s="5">
        <v>701</v>
      </c>
      <c r="H13" s="5">
        <v>1369</v>
      </c>
      <c r="I13" s="5">
        <v>1617</v>
      </c>
      <c r="J13" s="5">
        <v>514</v>
      </c>
      <c r="K13" s="5">
        <v>244</v>
      </c>
      <c r="L13" s="5">
        <v>267</v>
      </c>
      <c r="M13" s="5">
        <v>151</v>
      </c>
      <c r="N13" s="5">
        <v>264</v>
      </c>
      <c r="O13" s="5">
        <v>56</v>
      </c>
      <c r="P13" s="5">
        <v>133</v>
      </c>
      <c r="Q13" s="5">
        <v>118</v>
      </c>
      <c r="R13" s="5">
        <v>398</v>
      </c>
      <c r="U13" s="5">
        <v>72.290000000000006</v>
      </c>
      <c r="V13" s="5">
        <v>115.157</v>
      </c>
      <c r="W13" s="5">
        <v>108.276</v>
      </c>
      <c r="X13" s="5">
        <v>103.242</v>
      </c>
      <c r="Y13" s="5">
        <v>132.30199999999999</v>
      </c>
      <c r="Z13" s="5">
        <v>290.95999999999998</v>
      </c>
      <c r="AA13" s="5">
        <v>114.027</v>
      </c>
      <c r="AB13" s="5">
        <v>181.95</v>
      </c>
      <c r="AC13" s="5">
        <v>109.202</v>
      </c>
      <c r="AD13" s="5">
        <v>77.323999999999998</v>
      </c>
      <c r="AE13" s="5">
        <v>96.305000000000007</v>
      </c>
      <c r="AF13" s="5">
        <v>92.724000000000004</v>
      </c>
      <c r="AG13" s="5">
        <v>54.954000000000001</v>
      </c>
      <c r="AH13" s="5">
        <v>5.2850000000000001</v>
      </c>
      <c r="AI13" s="5">
        <v>10.231</v>
      </c>
      <c r="AJ13" s="5">
        <v>3.6840000000000002</v>
      </c>
      <c r="AK13" s="5">
        <v>5</v>
      </c>
      <c r="AM13" s="13">
        <f>+AO13/$AO$3</f>
        <v>9.6980706116959539E-2</v>
      </c>
      <c r="AN13" s="7">
        <f>IF(AK13=1,AM13,AM13+AN11)</f>
        <v>0.83447058527495765</v>
      </c>
      <c r="AO13" s="5">
        <f>SUM(G13:AJ13)</f>
        <v>7399.9129999999996</v>
      </c>
    </row>
    <row r="14" spans="1:41" x14ac:dyDescent="0.25">
      <c r="A14" s="1" t="s">
        <v>120</v>
      </c>
      <c r="B14" s="1" t="s">
        <v>53</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t="s">
        <v>15</v>
      </c>
      <c r="AI14" s="5">
        <v>-1</v>
      </c>
      <c r="AJ14" s="5" t="s">
        <v>15</v>
      </c>
      <c r="AK14" s="1">
        <v>5</v>
      </c>
    </row>
    <row r="15" spans="1:41" x14ac:dyDescent="0.25">
      <c r="A15" s="1" t="s">
        <v>120</v>
      </c>
      <c r="B15" s="1" t="s">
        <v>53</v>
      </c>
      <c r="C15" s="1" t="s">
        <v>8</v>
      </c>
      <c r="D15" s="1" t="s">
        <v>54</v>
      </c>
      <c r="E15" s="34" t="s">
        <v>21</v>
      </c>
      <c r="F15" s="1" t="s">
        <v>10</v>
      </c>
      <c r="G15" s="5">
        <v>43.387999999999998</v>
      </c>
      <c r="H15" s="5">
        <v>22.959</v>
      </c>
      <c r="I15" s="5">
        <v>46.061999999999998</v>
      </c>
      <c r="J15" s="5">
        <v>36.01</v>
      </c>
      <c r="K15" s="5">
        <v>29.204999999999998</v>
      </c>
      <c r="L15" s="5">
        <v>168.417</v>
      </c>
      <c r="M15" s="5">
        <v>66.106999999999999</v>
      </c>
      <c r="N15" s="5">
        <v>102.536</v>
      </c>
      <c r="O15" s="5">
        <v>67.805999999999997</v>
      </c>
      <c r="P15" s="5">
        <v>11.64</v>
      </c>
      <c r="Q15" s="5">
        <v>115.444</v>
      </c>
      <c r="R15" s="5">
        <v>101.268</v>
      </c>
      <c r="S15" s="5">
        <v>110.545</v>
      </c>
      <c r="T15" s="5">
        <v>86.152000000000001</v>
      </c>
      <c r="U15" s="5">
        <v>223.93100000000001</v>
      </c>
      <c r="V15" s="5">
        <v>136.58199999999999</v>
      </c>
      <c r="W15" s="5">
        <v>146.15700000000001</v>
      </c>
      <c r="X15" s="5">
        <v>151.62899999999999</v>
      </c>
      <c r="Y15" s="5">
        <v>217.86600000000001</v>
      </c>
      <c r="Z15" s="5">
        <v>107.572</v>
      </c>
      <c r="AA15" s="5">
        <v>249.96</v>
      </c>
      <c r="AB15" s="5">
        <v>476.21100000000001</v>
      </c>
      <c r="AC15" s="5">
        <v>613.05100000000004</v>
      </c>
      <c r="AD15" s="5">
        <v>338.55099999999999</v>
      </c>
      <c r="AE15" s="5">
        <v>304.92099999999999</v>
      </c>
      <c r="AF15" s="5">
        <v>244.386</v>
      </c>
      <c r="AG15" s="5">
        <v>110.17</v>
      </c>
      <c r="AH15" s="5">
        <v>45.832000000000001</v>
      </c>
      <c r="AI15" s="5">
        <v>69.534000000000006</v>
      </c>
      <c r="AJ15" s="5">
        <v>66.061000000000007</v>
      </c>
      <c r="AK15" s="5">
        <v>6</v>
      </c>
      <c r="AM15" s="13">
        <f>+AO15/$AO$3</f>
        <v>5.9105887663044143E-2</v>
      </c>
      <c r="AN15" s="7">
        <f>IF(AK15=1,AM15,AM15+AN13)</f>
        <v>0.8935764729380018</v>
      </c>
      <c r="AO15" s="5">
        <f>SUM(G15:AJ15)</f>
        <v>4509.9529999999995</v>
      </c>
    </row>
    <row r="16" spans="1:41" x14ac:dyDescent="0.25">
      <c r="A16" s="1" t="s">
        <v>120</v>
      </c>
      <c r="B16" s="1" t="s">
        <v>53</v>
      </c>
      <c r="C16" s="1" t="s">
        <v>8</v>
      </c>
      <c r="D16" s="1" t="s">
        <v>54</v>
      </c>
      <c r="E16" s="34" t="s">
        <v>21</v>
      </c>
      <c r="F16" s="1" t="s">
        <v>11</v>
      </c>
      <c r="G16" s="5">
        <v>-1</v>
      </c>
      <c r="H16" s="5">
        <v>-1</v>
      </c>
      <c r="I16" s="5">
        <v>-1</v>
      </c>
      <c r="J16" s="5">
        <v>-1</v>
      </c>
      <c r="K16" s="5">
        <v>-1</v>
      </c>
      <c r="L16" s="5">
        <v>-1</v>
      </c>
      <c r="M16" s="5">
        <v>-1</v>
      </c>
      <c r="N16" s="5" t="s">
        <v>13</v>
      </c>
      <c r="O16" s="5" t="s">
        <v>15</v>
      </c>
      <c r="P16" s="5" t="s">
        <v>13</v>
      </c>
      <c r="Q16" s="5" t="s">
        <v>13</v>
      </c>
      <c r="R16" s="5" t="s">
        <v>13</v>
      </c>
      <c r="S16" s="5" t="s">
        <v>13</v>
      </c>
      <c r="T16" s="5" t="s">
        <v>13</v>
      </c>
      <c r="U16" s="5" t="s">
        <v>13</v>
      </c>
      <c r="V16" s="5" t="s">
        <v>13</v>
      </c>
      <c r="W16" s="5" t="s">
        <v>13</v>
      </c>
      <c r="X16" s="5" t="s">
        <v>13</v>
      </c>
      <c r="Y16" s="5" t="s">
        <v>15</v>
      </c>
      <c r="Z16" s="5" t="s">
        <v>13</v>
      </c>
      <c r="AA16" s="5" t="s">
        <v>13</v>
      </c>
      <c r="AB16" s="5" t="s">
        <v>13</v>
      </c>
      <c r="AC16" s="5" t="s">
        <v>13</v>
      </c>
      <c r="AD16" s="5" t="s">
        <v>13</v>
      </c>
      <c r="AE16" s="5" t="s">
        <v>13</v>
      </c>
      <c r="AF16" s="5" t="s">
        <v>13</v>
      </c>
      <c r="AG16" s="5" t="s">
        <v>13</v>
      </c>
      <c r="AH16" s="5" t="s">
        <v>13</v>
      </c>
      <c r="AI16" s="5" t="s">
        <v>13</v>
      </c>
      <c r="AJ16" s="5" t="s">
        <v>13</v>
      </c>
      <c r="AK16" s="1">
        <v>6</v>
      </c>
    </row>
    <row r="17" spans="1:41" x14ac:dyDescent="0.25">
      <c r="A17" s="1" t="s">
        <v>120</v>
      </c>
      <c r="B17" s="1" t="s">
        <v>53</v>
      </c>
      <c r="C17" s="1" t="s">
        <v>19</v>
      </c>
      <c r="D17" s="1" t="s">
        <v>20</v>
      </c>
      <c r="E17" s="34" t="s">
        <v>21</v>
      </c>
      <c r="F17" s="1" t="s">
        <v>10</v>
      </c>
      <c r="G17" s="5">
        <v>31</v>
      </c>
      <c r="H17" s="5">
        <v>65</v>
      </c>
      <c r="I17" s="5">
        <v>87</v>
      </c>
      <c r="J17" s="5">
        <v>117</v>
      </c>
      <c r="K17" s="5">
        <v>139</v>
      </c>
      <c r="L17" s="5">
        <v>130</v>
      </c>
      <c r="M17" s="5">
        <v>198</v>
      </c>
      <c r="N17" s="5">
        <v>162</v>
      </c>
      <c r="O17" s="5">
        <v>120</v>
      </c>
      <c r="P17" s="5">
        <v>146</v>
      </c>
      <c r="Q17" s="5">
        <v>83</v>
      </c>
      <c r="R17" s="5">
        <v>180</v>
      </c>
      <c r="S17" s="5">
        <v>226</v>
      </c>
      <c r="T17" s="5">
        <v>166</v>
      </c>
      <c r="U17" s="5">
        <v>147</v>
      </c>
      <c r="V17" s="5">
        <v>123.947</v>
      </c>
      <c r="W17" s="5">
        <v>117.35</v>
      </c>
      <c r="X17" s="5">
        <v>143.76599999999999</v>
      </c>
      <c r="Y17" s="5">
        <v>203.595</v>
      </c>
      <c r="Z17" s="5">
        <v>157.84299999999999</v>
      </c>
      <c r="AA17" s="5">
        <v>157.29400000000001</v>
      </c>
      <c r="AB17" s="5">
        <v>160.553</v>
      </c>
      <c r="AC17" s="5">
        <v>153.80500000000001</v>
      </c>
      <c r="AD17" s="5">
        <v>95.269000000000005</v>
      </c>
      <c r="AE17" s="5">
        <v>88.171999999999997</v>
      </c>
      <c r="AF17" s="5">
        <v>66.186999999999998</v>
      </c>
      <c r="AG17" s="5">
        <v>44.161999999999999</v>
      </c>
      <c r="AH17" s="5">
        <v>54.027000000000001</v>
      </c>
      <c r="AI17" s="5">
        <v>37.238</v>
      </c>
      <c r="AJ17" s="5">
        <v>26.06</v>
      </c>
      <c r="AK17" s="5">
        <v>7</v>
      </c>
      <c r="AM17" s="13">
        <f>+AO17/$AO$3</f>
        <v>4.7524617006893803E-2</v>
      </c>
      <c r="AN17" s="7">
        <f>IF(AK17=1,AM17,AM17+AN15)</f>
        <v>0.94110108994489561</v>
      </c>
      <c r="AO17" s="5">
        <f>SUM(G17:AJ17)</f>
        <v>3626.2679999999991</v>
      </c>
    </row>
    <row r="18" spans="1:41" ht="12.6" thickBot="1" x14ac:dyDescent="0.3">
      <c r="A18" s="1" t="s">
        <v>120</v>
      </c>
      <c r="B18" s="1" t="s">
        <v>53</v>
      </c>
      <c r="C18" s="1" t="s">
        <v>19</v>
      </c>
      <c r="D18" s="1" t="s">
        <v>20</v>
      </c>
      <c r="E18" s="34" t="s">
        <v>21</v>
      </c>
      <c r="F18" s="1" t="s">
        <v>11</v>
      </c>
      <c r="G18" s="5">
        <v>-1</v>
      </c>
      <c r="H18" s="5">
        <v>-1</v>
      </c>
      <c r="I18" s="5">
        <v>-1</v>
      </c>
      <c r="J18" s="5">
        <v>-1</v>
      </c>
      <c r="K18" s="5">
        <v>-1</v>
      </c>
      <c r="L18" s="5">
        <v>-1</v>
      </c>
      <c r="M18" s="5">
        <v>-1</v>
      </c>
      <c r="N18" s="5">
        <v>-1</v>
      </c>
      <c r="O18" s="5">
        <v>-1</v>
      </c>
      <c r="P18" s="5">
        <v>-1</v>
      </c>
      <c r="Q18" s="5" t="s">
        <v>13</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13</v>
      </c>
      <c r="AI18" s="5" t="s">
        <v>13</v>
      </c>
      <c r="AJ18" s="5" t="s">
        <v>13</v>
      </c>
      <c r="AK18" s="31">
        <v>7</v>
      </c>
    </row>
    <row r="19" spans="1:41" x14ac:dyDescent="0.25">
      <c r="A19" s="1" t="s">
        <v>120</v>
      </c>
      <c r="B19" s="1" t="s">
        <v>53</v>
      </c>
      <c r="C19" s="1" t="s">
        <v>8</v>
      </c>
      <c r="D19" s="1" t="s">
        <v>152</v>
      </c>
      <c r="E19" s="34" t="s">
        <v>21</v>
      </c>
      <c r="F19" s="1" t="s">
        <v>10</v>
      </c>
      <c r="G19" s="5">
        <v>34.438000000000002</v>
      </c>
      <c r="H19" s="5">
        <v>45.331000000000003</v>
      </c>
      <c r="I19" s="5">
        <v>22.625</v>
      </c>
      <c r="J19" s="5">
        <v>27</v>
      </c>
      <c r="K19" s="5">
        <v>19.2</v>
      </c>
      <c r="L19" s="5">
        <v>74.400000000000006</v>
      </c>
      <c r="M19" s="5">
        <v>126</v>
      </c>
      <c r="N19" s="5">
        <v>305.399</v>
      </c>
      <c r="O19" s="5">
        <v>22</v>
      </c>
      <c r="P19" s="5">
        <v>208</v>
      </c>
      <c r="Q19" s="5">
        <v>260</v>
      </c>
      <c r="R19" s="5">
        <v>68.143000000000001</v>
      </c>
      <c r="S19" s="5">
        <v>45.182000000000002</v>
      </c>
      <c r="T19" s="5">
        <v>69.665999999999997</v>
      </c>
      <c r="U19" s="5">
        <v>76.8</v>
      </c>
      <c r="V19" s="5">
        <v>5.5</v>
      </c>
      <c r="W19" s="5">
        <v>24</v>
      </c>
      <c r="X19" s="5">
        <v>32.494</v>
      </c>
      <c r="Y19" s="5">
        <v>29.206</v>
      </c>
      <c r="Z19" s="5">
        <v>8.0709999999999997</v>
      </c>
      <c r="AA19" s="5">
        <v>8.7360000000000007</v>
      </c>
      <c r="AB19" s="5">
        <v>9.4209999999999994</v>
      </c>
      <c r="AC19" s="5">
        <v>4.585</v>
      </c>
      <c r="AD19" s="5">
        <v>3.3660000000000001</v>
      </c>
      <c r="AE19" s="5">
        <v>0.59099999999999997</v>
      </c>
      <c r="AH19" s="5">
        <v>0.54300000000000004</v>
      </c>
      <c r="AI19" s="5">
        <v>0.66100000000000003</v>
      </c>
      <c r="AJ19" s="5">
        <v>3.4990000000000001</v>
      </c>
      <c r="AK19" s="5">
        <v>8</v>
      </c>
      <c r="AM19" s="13">
        <f>+AO19/$AO$3</f>
        <v>2.011530617299935E-2</v>
      </c>
      <c r="AN19" s="7">
        <f>IF(AK19=1,AM19,AM19+AN17)</f>
        <v>0.961216396117895</v>
      </c>
      <c r="AO19" s="5">
        <f>SUM(G19:AJ19)</f>
        <v>1534.8569999999997</v>
      </c>
    </row>
    <row r="20" spans="1:41" x14ac:dyDescent="0.25">
      <c r="A20" s="1" t="s">
        <v>120</v>
      </c>
      <c r="B20" s="1" t="s">
        <v>53</v>
      </c>
      <c r="C20" s="1" t="s">
        <v>8</v>
      </c>
      <c r="D20" s="1" t="s">
        <v>152</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15</v>
      </c>
      <c r="AB20" s="5" t="s">
        <v>15</v>
      </c>
      <c r="AC20" s="5" t="s">
        <v>15</v>
      </c>
      <c r="AD20" s="5" t="s">
        <v>15</v>
      </c>
      <c r="AE20" s="5" t="s">
        <v>15</v>
      </c>
      <c r="AG20" s="5" t="s">
        <v>15</v>
      </c>
      <c r="AH20" s="5" t="s">
        <v>15</v>
      </c>
      <c r="AI20" s="5" t="s">
        <v>15</v>
      </c>
      <c r="AJ20" s="5" t="s">
        <v>15</v>
      </c>
      <c r="AK20" s="1">
        <v>8</v>
      </c>
    </row>
    <row r="21" spans="1:41" x14ac:dyDescent="0.25">
      <c r="A21" s="1" t="s">
        <v>120</v>
      </c>
      <c r="B21" s="1" t="s">
        <v>53</v>
      </c>
      <c r="C21" s="1" t="s">
        <v>8</v>
      </c>
      <c r="D21" s="1" t="s">
        <v>56</v>
      </c>
      <c r="E21" s="34" t="s">
        <v>21</v>
      </c>
      <c r="F21" s="1" t="s">
        <v>10</v>
      </c>
      <c r="G21" s="5">
        <v>28.027999999999999</v>
      </c>
      <c r="H21" s="5">
        <v>11.917</v>
      </c>
      <c r="I21" s="5">
        <v>16.786000000000001</v>
      </c>
      <c r="J21" s="5">
        <v>26.282</v>
      </c>
      <c r="K21" s="5">
        <v>20.282</v>
      </c>
      <c r="L21" s="5">
        <v>23.257000000000001</v>
      </c>
      <c r="M21" s="5">
        <v>21.006</v>
      </c>
      <c r="N21" s="5">
        <v>34.542000000000002</v>
      </c>
      <c r="O21" s="5">
        <v>39.982999999999997</v>
      </c>
      <c r="P21" s="5">
        <v>38.301000000000002</v>
      </c>
      <c r="Q21" s="5">
        <v>187.76</v>
      </c>
      <c r="R21" s="5">
        <v>248.601</v>
      </c>
      <c r="S21" s="5">
        <v>145.72900000000001</v>
      </c>
      <c r="T21" s="5">
        <v>68.051000000000002</v>
      </c>
      <c r="U21" s="5">
        <v>35.631</v>
      </c>
      <c r="V21" s="5">
        <v>41.024000000000001</v>
      </c>
      <c r="W21" s="5">
        <v>105.66800000000001</v>
      </c>
      <c r="X21" s="5">
        <v>22.611000000000001</v>
      </c>
      <c r="Y21" s="5">
        <v>76.007000000000005</v>
      </c>
      <c r="Z21" s="5">
        <v>36.122999999999998</v>
      </c>
      <c r="AA21" s="5">
        <v>1.478</v>
      </c>
      <c r="AK21" s="5">
        <v>9</v>
      </c>
      <c r="AM21" s="13">
        <f>+AO21/$AO$3</f>
        <v>1.6107727959106158E-2</v>
      </c>
      <c r="AN21" s="7">
        <f>IF(AK21=1,AM21,AM21+AN19)</f>
        <v>0.9773241240770012</v>
      </c>
      <c r="AO21" s="5">
        <f>SUM(G21:AJ21)</f>
        <v>1229.0670000000002</v>
      </c>
    </row>
    <row r="22" spans="1:41" x14ac:dyDescent="0.25">
      <c r="A22" s="1" t="s">
        <v>120</v>
      </c>
      <c r="B22" s="1" t="s">
        <v>53</v>
      </c>
      <c r="C22" s="1" t="s">
        <v>8</v>
      </c>
      <c r="D22" s="1" t="s">
        <v>56</v>
      </c>
      <c r="E22" s="34" t="s">
        <v>21</v>
      </c>
      <c r="F22" s="1" t="s">
        <v>11</v>
      </c>
      <c r="G22" s="5">
        <v>-1</v>
      </c>
      <c r="H22" s="5">
        <v>-1</v>
      </c>
      <c r="I22" s="5">
        <v>-1</v>
      </c>
      <c r="J22" s="5">
        <v>-1</v>
      </c>
      <c r="K22" s="5">
        <v>-1</v>
      </c>
      <c r="L22" s="5">
        <v>-1</v>
      </c>
      <c r="M22" s="5">
        <v>-1</v>
      </c>
      <c r="N22" s="5">
        <v>-1</v>
      </c>
      <c r="O22" s="5">
        <v>-1</v>
      </c>
      <c r="P22" s="5">
        <v>-1</v>
      </c>
      <c r="Q22" s="5">
        <v>-1</v>
      </c>
      <c r="R22" s="5">
        <v>-1</v>
      </c>
      <c r="S22" s="5">
        <v>-1</v>
      </c>
      <c r="T22" s="5" t="s">
        <v>13</v>
      </c>
      <c r="U22" s="5" t="s">
        <v>13</v>
      </c>
      <c r="V22" s="5" t="s">
        <v>13</v>
      </c>
      <c r="W22" s="5" t="s">
        <v>15</v>
      </c>
      <c r="X22" s="5">
        <v>-1</v>
      </c>
      <c r="Y22" s="5" t="s">
        <v>13</v>
      </c>
      <c r="Z22" s="5" t="s">
        <v>13</v>
      </c>
      <c r="AA22" s="5" t="s">
        <v>13</v>
      </c>
      <c r="AK22" s="1">
        <v>9</v>
      </c>
    </row>
    <row r="23" spans="1:41" x14ac:dyDescent="0.25">
      <c r="A23" s="1" t="s">
        <v>120</v>
      </c>
      <c r="B23" s="1" t="s">
        <v>53</v>
      </c>
      <c r="C23" s="1" t="s">
        <v>8</v>
      </c>
      <c r="D23" s="1" t="s">
        <v>160</v>
      </c>
      <c r="E23" s="34" t="s">
        <v>22</v>
      </c>
      <c r="F23" s="1" t="s">
        <v>10</v>
      </c>
      <c r="G23" s="5">
        <v>9.52</v>
      </c>
      <c r="H23" s="5">
        <v>19.57</v>
      </c>
      <c r="I23" s="5">
        <v>12.51</v>
      </c>
      <c r="J23" s="5">
        <v>14.9</v>
      </c>
      <c r="K23" s="5">
        <v>22.6</v>
      </c>
      <c r="L23" s="5">
        <v>10.199999999999999</v>
      </c>
      <c r="M23" s="5">
        <v>9.8000000000000007</v>
      </c>
      <c r="N23" s="5">
        <v>9</v>
      </c>
      <c r="O23" s="5">
        <v>15.23</v>
      </c>
      <c r="P23" s="5">
        <v>15.06</v>
      </c>
      <c r="Q23" s="5">
        <v>30.26</v>
      </c>
      <c r="R23" s="5">
        <v>15</v>
      </c>
      <c r="S23" s="5">
        <v>14</v>
      </c>
      <c r="T23" s="5">
        <v>16.09</v>
      </c>
      <c r="U23" s="5">
        <v>25.07</v>
      </c>
      <c r="Z23" s="5">
        <v>19.224</v>
      </c>
      <c r="AA23" s="5">
        <v>33.335000000000001</v>
      </c>
      <c r="AB23" s="5">
        <v>18.861000000000001</v>
      </c>
      <c r="AC23" s="5">
        <v>11.028</v>
      </c>
      <c r="AD23" s="5">
        <v>13.225</v>
      </c>
      <c r="AE23" s="5">
        <v>161.322</v>
      </c>
      <c r="AF23" s="5">
        <v>3.887</v>
      </c>
      <c r="AG23" s="5">
        <v>7.657</v>
      </c>
      <c r="AH23" s="5">
        <v>7.2249999999999996</v>
      </c>
      <c r="AJ23" s="5">
        <v>0.71699999999999997</v>
      </c>
      <c r="AK23" s="5">
        <v>10</v>
      </c>
      <c r="AM23" s="13">
        <f>+AO23/$AO$3</f>
        <v>6.7532260224835335E-3</v>
      </c>
      <c r="AN23" s="7">
        <f>IF(AK23=1,AM23,AM23+AN21)</f>
        <v>0.98407735009948472</v>
      </c>
      <c r="AO23" s="5">
        <f>SUM(G23:AJ23)</f>
        <v>515.29099999999994</v>
      </c>
    </row>
    <row r="24" spans="1:41" x14ac:dyDescent="0.25">
      <c r="A24" s="1" t="s">
        <v>120</v>
      </c>
      <c r="B24" s="1" t="s">
        <v>53</v>
      </c>
      <c r="C24" s="1" t="s">
        <v>8</v>
      </c>
      <c r="D24" s="1" t="s">
        <v>160</v>
      </c>
      <c r="E24" s="34" t="s">
        <v>22</v>
      </c>
      <c r="F24" s="1" t="s">
        <v>11</v>
      </c>
      <c r="G24" s="5">
        <v>-1</v>
      </c>
      <c r="H24" s="5">
        <v>-1</v>
      </c>
      <c r="I24" s="5">
        <v>-1</v>
      </c>
      <c r="J24" s="5">
        <v>-1</v>
      </c>
      <c r="K24" s="5">
        <v>-1</v>
      </c>
      <c r="L24" s="5">
        <v>-1</v>
      </c>
      <c r="M24" s="5">
        <v>-1</v>
      </c>
      <c r="N24" s="5">
        <v>-1</v>
      </c>
      <c r="O24" s="5">
        <v>-1</v>
      </c>
      <c r="P24" s="5" t="s">
        <v>24</v>
      </c>
      <c r="Q24" s="5" t="s">
        <v>24</v>
      </c>
      <c r="R24" s="5">
        <v>-1</v>
      </c>
      <c r="S24" s="5">
        <v>-1</v>
      </c>
      <c r="T24" s="5">
        <v>-1</v>
      </c>
      <c r="U24" s="5" t="s">
        <v>15</v>
      </c>
      <c r="Z24" s="5" t="s">
        <v>15</v>
      </c>
      <c r="AA24" s="5" t="s">
        <v>15</v>
      </c>
      <c r="AB24" s="5" t="s">
        <v>13</v>
      </c>
      <c r="AC24" s="5" t="s">
        <v>15</v>
      </c>
      <c r="AD24" s="5" t="s">
        <v>15</v>
      </c>
      <c r="AE24" s="5" t="s">
        <v>24</v>
      </c>
      <c r="AF24" s="5">
        <v>-1</v>
      </c>
      <c r="AG24" s="5" t="s">
        <v>15</v>
      </c>
      <c r="AH24" s="5">
        <v>-1</v>
      </c>
      <c r="AJ24" s="5">
        <v>-1</v>
      </c>
      <c r="AK24" s="1">
        <v>10</v>
      </c>
    </row>
    <row r="25" spans="1:41" x14ac:dyDescent="0.25">
      <c r="A25" s="1" t="s">
        <v>120</v>
      </c>
      <c r="B25" s="1" t="s">
        <v>53</v>
      </c>
      <c r="C25" s="1" t="s">
        <v>8</v>
      </c>
      <c r="D25" s="1" t="s">
        <v>34</v>
      </c>
      <c r="E25" s="34" t="s">
        <v>21</v>
      </c>
      <c r="F25" s="1" t="s">
        <v>10</v>
      </c>
      <c r="S25" s="5">
        <v>38.405000000000001</v>
      </c>
      <c r="U25" s="5">
        <v>17.440000000000001</v>
      </c>
      <c r="V25" s="5">
        <v>1.6</v>
      </c>
      <c r="X25" s="5">
        <v>31.768000000000001</v>
      </c>
      <c r="Y25" s="5">
        <v>59.021999999999998</v>
      </c>
      <c r="Z25" s="5">
        <v>77.885000000000005</v>
      </c>
      <c r="AA25" s="5">
        <v>88.245000000000005</v>
      </c>
      <c r="AB25" s="5">
        <v>1.4550000000000001</v>
      </c>
      <c r="AC25" s="5">
        <v>15.214</v>
      </c>
      <c r="AD25" s="5">
        <v>13.930999999999999</v>
      </c>
      <c r="AE25" s="5">
        <v>34.182000000000002</v>
      </c>
      <c r="AF25" s="5">
        <v>14.71</v>
      </c>
      <c r="AG25" s="5">
        <v>6.7119999999999997</v>
      </c>
      <c r="AH25" s="5">
        <v>1.92</v>
      </c>
      <c r="AI25" s="5">
        <v>1.1479999999999999</v>
      </c>
      <c r="AK25" s="5">
        <v>11</v>
      </c>
      <c r="AM25" s="13">
        <f>+AO25/$AO$3</f>
        <v>5.2899272295405635E-3</v>
      </c>
      <c r="AN25" s="7">
        <f>IF(AK25=1,AM25,AM25+AN23)</f>
        <v>0.9893672773290253</v>
      </c>
      <c r="AO25" s="5">
        <f>SUM(G25:AJ25)</f>
        <v>403.637</v>
      </c>
    </row>
    <row r="26" spans="1:41" x14ac:dyDescent="0.25">
      <c r="A26" s="1" t="s">
        <v>120</v>
      </c>
      <c r="B26" s="1" t="s">
        <v>53</v>
      </c>
      <c r="C26" s="1" t="s">
        <v>8</v>
      </c>
      <c r="D26" s="1" t="s">
        <v>34</v>
      </c>
      <c r="E26" s="34" t="s">
        <v>21</v>
      </c>
      <c r="F26" s="1" t="s">
        <v>11</v>
      </c>
      <c r="S26" s="5" t="s">
        <v>15</v>
      </c>
      <c r="T26" s="5" t="s">
        <v>15</v>
      </c>
      <c r="U26" s="5" t="s">
        <v>15</v>
      </c>
      <c r="V26" s="5" t="s">
        <v>15</v>
      </c>
      <c r="X26" s="5" t="s">
        <v>15</v>
      </c>
      <c r="Y26" s="5" t="s">
        <v>13</v>
      </c>
      <c r="Z26" s="5" t="s">
        <v>13</v>
      </c>
      <c r="AA26" s="5" t="s">
        <v>15</v>
      </c>
      <c r="AB26" s="5" t="s">
        <v>15</v>
      </c>
      <c r="AC26" s="5" t="s">
        <v>15</v>
      </c>
      <c r="AD26" s="5" t="s">
        <v>15</v>
      </c>
      <c r="AE26" s="5" t="s">
        <v>15</v>
      </c>
      <c r="AF26" s="5" t="s">
        <v>15</v>
      </c>
      <c r="AG26" s="5" t="s">
        <v>13</v>
      </c>
      <c r="AH26" s="5" t="s">
        <v>15</v>
      </c>
      <c r="AI26" s="5" t="s">
        <v>15</v>
      </c>
      <c r="AK26" s="1">
        <v>11</v>
      </c>
    </row>
    <row r="27" spans="1:41" x14ac:dyDescent="0.25">
      <c r="A27" s="1" t="s">
        <v>120</v>
      </c>
      <c r="B27" s="1" t="s">
        <v>53</v>
      </c>
      <c r="C27" s="1" t="s">
        <v>8</v>
      </c>
      <c r="D27" s="1" t="s">
        <v>153</v>
      </c>
      <c r="E27" s="34" t="s">
        <v>32</v>
      </c>
      <c r="F27" s="1" t="s">
        <v>10</v>
      </c>
      <c r="R27" s="5">
        <v>60.543999999999997</v>
      </c>
      <c r="S27" s="5">
        <v>1.4999999999999999E-2</v>
      </c>
      <c r="T27" s="5">
        <v>26.937999999999999</v>
      </c>
      <c r="U27" s="5">
        <v>4.6020000000000003</v>
      </c>
      <c r="V27" s="5">
        <v>78.168000000000006</v>
      </c>
      <c r="W27" s="5">
        <v>6.7510000000000003</v>
      </c>
      <c r="Y27" s="5">
        <v>6.5629999999999997</v>
      </c>
      <c r="Z27" s="5">
        <v>2.1659999999999999</v>
      </c>
      <c r="AF27" s="5">
        <v>2.2269999999999999</v>
      </c>
      <c r="AK27" s="5">
        <v>12</v>
      </c>
      <c r="AM27" s="13">
        <f>+AO27/$AO$3</f>
        <v>2.4635223754156774E-3</v>
      </c>
      <c r="AN27" s="7">
        <f>IF(AK27=1,AM27,AM27+AN25)</f>
        <v>0.99183079970444099</v>
      </c>
      <c r="AO27" s="5">
        <f>SUM(G27:AJ27)</f>
        <v>187.97399999999999</v>
      </c>
    </row>
    <row r="28" spans="1:41" x14ac:dyDescent="0.25">
      <c r="A28" s="1" t="s">
        <v>120</v>
      </c>
      <c r="B28" s="1" t="s">
        <v>53</v>
      </c>
      <c r="C28" s="1" t="s">
        <v>8</v>
      </c>
      <c r="D28" s="1" t="s">
        <v>153</v>
      </c>
      <c r="E28" s="34" t="s">
        <v>32</v>
      </c>
      <c r="F28" s="1" t="s">
        <v>11</v>
      </c>
      <c r="R28" s="5">
        <v>-1</v>
      </c>
      <c r="S28" s="5">
        <v>-1</v>
      </c>
      <c r="T28" s="5">
        <v>-1</v>
      </c>
      <c r="U28" s="5">
        <v>-1</v>
      </c>
      <c r="V28" s="5">
        <v>-1</v>
      </c>
      <c r="W28" s="5">
        <v>-1</v>
      </c>
      <c r="Y28" s="5">
        <v>-1</v>
      </c>
      <c r="Z28" s="5">
        <v>-1</v>
      </c>
      <c r="AF28" s="5">
        <v>-1</v>
      </c>
      <c r="AK28" s="1">
        <v>12</v>
      </c>
    </row>
    <row r="29" spans="1:41" x14ac:dyDescent="0.25">
      <c r="A29" s="1" t="s">
        <v>120</v>
      </c>
      <c r="B29" s="1" t="s">
        <v>53</v>
      </c>
      <c r="C29" s="1" t="s">
        <v>8</v>
      </c>
      <c r="D29" s="1" t="s">
        <v>71</v>
      </c>
      <c r="E29" s="34" t="s">
        <v>21</v>
      </c>
      <c r="F29" s="1" t="s">
        <v>10</v>
      </c>
      <c r="Y29" s="5">
        <v>13.420999999999999</v>
      </c>
      <c r="Z29" s="5">
        <v>34.274999999999999</v>
      </c>
      <c r="AA29" s="5">
        <v>23.074999999999999</v>
      </c>
      <c r="AC29" s="5">
        <v>10.637</v>
      </c>
      <c r="AD29" s="5">
        <v>5.8150000000000004</v>
      </c>
      <c r="AE29" s="5">
        <v>38.732999999999997</v>
      </c>
      <c r="AF29" s="5">
        <v>4.0730000000000004</v>
      </c>
      <c r="AG29" s="5">
        <v>6.6760000000000002</v>
      </c>
      <c r="AK29" s="5">
        <v>13</v>
      </c>
      <c r="AM29" s="13">
        <f>+AO29/$AO$3</f>
        <v>1.791608554008534E-3</v>
      </c>
      <c r="AN29" s="7">
        <f>IF(AK29=1,AM29,AM29+AN27)</f>
        <v>0.9936224082584495</v>
      </c>
      <c r="AO29" s="5">
        <f>SUM(G29:AJ29)</f>
        <v>136.70499999999998</v>
      </c>
    </row>
    <row r="30" spans="1:41" x14ac:dyDescent="0.25">
      <c r="A30" s="1" t="s">
        <v>120</v>
      </c>
      <c r="B30" s="1" t="s">
        <v>53</v>
      </c>
      <c r="C30" s="1" t="s">
        <v>8</v>
      </c>
      <c r="D30" s="1" t="s">
        <v>71</v>
      </c>
      <c r="E30" s="34" t="s">
        <v>21</v>
      </c>
      <c r="F30" s="1" t="s">
        <v>11</v>
      </c>
      <c r="V30" s="5" t="s">
        <v>15</v>
      </c>
      <c r="X30" s="5" t="s">
        <v>15</v>
      </c>
      <c r="Y30" s="5" t="s">
        <v>15</v>
      </c>
      <c r="Z30" s="5" t="s">
        <v>15</v>
      </c>
      <c r="AA30" s="5" t="s">
        <v>15</v>
      </c>
      <c r="AC30" s="5">
        <v>-1</v>
      </c>
      <c r="AD30" s="5" t="s">
        <v>15</v>
      </c>
      <c r="AE30" s="5">
        <v>-1</v>
      </c>
      <c r="AF30" s="5">
        <v>-1</v>
      </c>
      <c r="AG30" s="5">
        <v>-1</v>
      </c>
      <c r="AK30" s="1">
        <v>13</v>
      </c>
    </row>
    <row r="31" spans="1:41" x14ac:dyDescent="0.25">
      <c r="A31" s="1" t="s">
        <v>120</v>
      </c>
      <c r="B31" s="1" t="s">
        <v>53</v>
      </c>
      <c r="C31" s="1" t="s">
        <v>8</v>
      </c>
      <c r="D31" s="1" t="s">
        <v>219</v>
      </c>
      <c r="E31" s="34" t="s">
        <v>21</v>
      </c>
      <c r="F31" s="1" t="s">
        <v>10</v>
      </c>
      <c r="X31" s="5">
        <v>29.346</v>
      </c>
      <c r="Y31" s="5">
        <v>13</v>
      </c>
      <c r="Z31" s="5">
        <v>7.3730000000000002</v>
      </c>
      <c r="AA31" s="5">
        <v>7.0469999999999997</v>
      </c>
      <c r="AB31" s="5">
        <v>4.0789999999999997</v>
      </c>
      <c r="AC31" s="5">
        <v>3.5339999999999998</v>
      </c>
      <c r="AD31" s="5">
        <v>18.356000000000002</v>
      </c>
      <c r="AE31" s="5">
        <v>8.6890000000000001</v>
      </c>
      <c r="AF31" s="5">
        <v>8.6609999999999996</v>
      </c>
      <c r="AG31" s="5">
        <v>6.0220000000000002</v>
      </c>
      <c r="AJ31" s="5">
        <v>6.5000000000000002E-2</v>
      </c>
      <c r="AK31" s="5">
        <v>14</v>
      </c>
      <c r="AM31" s="13">
        <f>+AO31/$AO$3</f>
        <v>1.3914535927449186E-3</v>
      </c>
      <c r="AN31" s="7">
        <f>IF(AK31=1,AM31,AM31+AN29)</f>
        <v>0.99501386185119445</v>
      </c>
      <c r="AO31" s="5">
        <f>SUM(G31:AJ31)</f>
        <v>106.17200000000001</v>
      </c>
    </row>
    <row r="32" spans="1:41" x14ac:dyDescent="0.25">
      <c r="A32" s="1" t="s">
        <v>120</v>
      </c>
      <c r="B32" s="1" t="s">
        <v>53</v>
      </c>
      <c r="C32" s="1" t="s">
        <v>8</v>
      </c>
      <c r="D32" s="1" t="s">
        <v>219</v>
      </c>
      <c r="E32" s="34" t="s">
        <v>21</v>
      </c>
      <c r="F32" s="1" t="s">
        <v>11</v>
      </c>
      <c r="X32" s="5">
        <v>-1</v>
      </c>
      <c r="Y32" s="5" t="s">
        <v>13</v>
      </c>
      <c r="Z32" s="5" t="s">
        <v>15</v>
      </c>
      <c r="AA32" s="5" t="s">
        <v>12</v>
      </c>
      <c r="AB32" s="5" t="s">
        <v>15</v>
      </c>
      <c r="AC32" s="5" t="s">
        <v>15</v>
      </c>
      <c r="AD32" s="5" t="s">
        <v>13</v>
      </c>
      <c r="AE32" s="5" t="s">
        <v>15</v>
      </c>
      <c r="AF32" s="5" t="s">
        <v>13</v>
      </c>
      <c r="AG32" s="5" t="s">
        <v>13</v>
      </c>
      <c r="AJ32" s="5">
        <v>-1</v>
      </c>
      <c r="AK32" s="1">
        <v>14</v>
      </c>
    </row>
    <row r="33" spans="1:41" x14ac:dyDescent="0.25">
      <c r="A33" s="1" t="s">
        <v>120</v>
      </c>
      <c r="B33" s="1" t="s">
        <v>53</v>
      </c>
      <c r="C33" s="1" t="s">
        <v>8</v>
      </c>
      <c r="D33" s="1" t="s">
        <v>55</v>
      </c>
      <c r="E33" s="34" t="s">
        <v>9</v>
      </c>
      <c r="F33" s="1" t="s">
        <v>10</v>
      </c>
      <c r="X33" s="5">
        <v>0.49199999999999999</v>
      </c>
      <c r="Y33" s="5">
        <v>48.281999999999996</v>
      </c>
      <c r="Z33" s="5">
        <v>31.465</v>
      </c>
      <c r="AH33" s="5">
        <v>15.747</v>
      </c>
      <c r="AK33" s="5">
        <v>15</v>
      </c>
      <c r="AM33" s="13">
        <f>+AO33/$AO$3</f>
        <v>1.2579593918661581E-3</v>
      </c>
      <c r="AN33" s="7">
        <f>IF(AK33=1,AM33,AM33+AN31)</f>
        <v>0.99627182124306057</v>
      </c>
      <c r="AO33" s="5">
        <f>SUM(G33:AJ33)</f>
        <v>95.98599999999999</v>
      </c>
    </row>
    <row r="34" spans="1:41" x14ac:dyDescent="0.25">
      <c r="A34" s="1" t="s">
        <v>120</v>
      </c>
      <c r="B34" s="1" t="s">
        <v>53</v>
      </c>
      <c r="C34" s="1" t="s">
        <v>8</v>
      </c>
      <c r="D34" s="1" t="s">
        <v>55</v>
      </c>
      <c r="E34" s="34" t="s">
        <v>9</v>
      </c>
      <c r="F34" s="1" t="s">
        <v>11</v>
      </c>
      <c r="X34" s="5">
        <v>-1</v>
      </c>
      <c r="Y34" s="5">
        <v>-1</v>
      </c>
      <c r="Z34" s="5">
        <v>-1</v>
      </c>
      <c r="AH34" s="5">
        <v>-1</v>
      </c>
      <c r="AK34" s="1">
        <v>15</v>
      </c>
    </row>
    <row r="35" spans="1:41" x14ac:dyDescent="0.25">
      <c r="A35" s="1" t="s">
        <v>120</v>
      </c>
      <c r="B35" s="1" t="s">
        <v>53</v>
      </c>
      <c r="C35" s="1" t="s">
        <v>30</v>
      </c>
      <c r="D35" s="1" t="s">
        <v>29</v>
      </c>
      <c r="E35" s="34" t="s">
        <v>21</v>
      </c>
      <c r="F35" s="1" t="s">
        <v>10</v>
      </c>
      <c r="R35" s="5">
        <v>52.124000000000002</v>
      </c>
      <c r="S35" s="5">
        <v>12.105</v>
      </c>
      <c r="T35" s="5">
        <v>13.45</v>
      </c>
      <c r="U35" s="5">
        <v>0.57899999999999996</v>
      </c>
      <c r="V35" s="5">
        <v>0.19800000000000001</v>
      </c>
      <c r="AK35" s="5">
        <v>16</v>
      </c>
      <c r="AM35" s="13">
        <f>+AO35/$AO$3</f>
        <v>1.0282172613532317E-3</v>
      </c>
      <c r="AN35" s="7">
        <f>IF(AK35=1,AM35,AM35+AN33)</f>
        <v>0.99730003850441384</v>
      </c>
      <c r="AO35" s="5">
        <f>SUM(G35:AJ35)</f>
        <v>78.455999999999989</v>
      </c>
    </row>
    <row r="36" spans="1:41" x14ac:dyDescent="0.25">
      <c r="A36" s="1" t="s">
        <v>120</v>
      </c>
      <c r="B36" s="1" t="s">
        <v>53</v>
      </c>
      <c r="C36" s="1" t="s">
        <v>30</v>
      </c>
      <c r="D36" s="1" t="s">
        <v>29</v>
      </c>
      <c r="E36" s="34" t="s">
        <v>21</v>
      </c>
      <c r="F36" s="1" t="s">
        <v>11</v>
      </c>
      <c r="R36" s="5">
        <v>-1</v>
      </c>
      <c r="S36" s="5" t="s">
        <v>15</v>
      </c>
      <c r="T36" s="5" t="s">
        <v>15</v>
      </c>
      <c r="U36" s="5">
        <v>-1</v>
      </c>
      <c r="V36" s="5">
        <v>-1</v>
      </c>
      <c r="AK36" s="1">
        <v>16</v>
      </c>
    </row>
    <row r="37" spans="1:41" x14ac:dyDescent="0.25">
      <c r="A37" s="1" t="s">
        <v>120</v>
      </c>
      <c r="B37" s="1" t="s">
        <v>53</v>
      </c>
      <c r="C37" s="1" t="s">
        <v>8</v>
      </c>
      <c r="D37" s="1" t="s">
        <v>74</v>
      </c>
      <c r="E37" s="34" t="s">
        <v>21</v>
      </c>
      <c r="F37" s="1" t="s">
        <v>10</v>
      </c>
      <c r="AE37" s="5">
        <v>31.375</v>
      </c>
      <c r="AI37" s="5">
        <v>6.94</v>
      </c>
      <c r="AJ37" s="5">
        <v>23.26</v>
      </c>
      <c r="AK37" s="5">
        <v>17</v>
      </c>
      <c r="AM37" s="13">
        <f>+AO37/$AO$3</f>
        <v>8.0698070087469737E-4</v>
      </c>
      <c r="AN37" s="7">
        <f>IF(AK37=1,AM37,AM37+AN35)</f>
        <v>0.99810701920528855</v>
      </c>
      <c r="AO37" s="5">
        <f>SUM(G37:AJ37)</f>
        <v>61.575000000000003</v>
      </c>
    </row>
    <row r="38" spans="1:41" x14ac:dyDescent="0.25">
      <c r="A38" s="1" t="s">
        <v>120</v>
      </c>
      <c r="B38" s="1" t="s">
        <v>53</v>
      </c>
      <c r="C38" s="1" t="s">
        <v>8</v>
      </c>
      <c r="D38" s="1" t="s">
        <v>74</v>
      </c>
      <c r="E38" s="34" t="s">
        <v>21</v>
      </c>
      <c r="F38" s="1" t="s">
        <v>11</v>
      </c>
      <c r="AE38" s="5" t="s">
        <v>15</v>
      </c>
      <c r="AI38" s="5">
        <v>-1</v>
      </c>
      <c r="AJ38" s="5">
        <v>-1</v>
      </c>
      <c r="AK38" s="1">
        <v>17</v>
      </c>
    </row>
    <row r="39" spans="1:41" x14ac:dyDescent="0.25">
      <c r="A39" s="1" t="s">
        <v>120</v>
      </c>
      <c r="B39" s="1" t="s">
        <v>53</v>
      </c>
      <c r="C39" s="1" t="s">
        <v>8</v>
      </c>
      <c r="D39" s="1" t="s">
        <v>35</v>
      </c>
      <c r="E39" s="34" t="s">
        <v>21</v>
      </c>
      <c r="F39" s="1" t="s">
        <v>10</v>
      </c>
      <c r="M39" s="5">
        <v>24.2</v>
      </c>
      <c r="N39" s="5">
        <v>0.72</v>
      </c>
      <c r="V39" s="5">
        <v>10.077</v>
      </c>
      <c r="AK39" s="5">
        <v>18</v>
      </c>
      <c r="AM39" s="13">
        <f>+AO39/$AO$3</f>
        <v>4.5865860476673617E-4</v>
      </c>
      <c r="AN39" s="7">
        <f>IF(AK39=1,AM39,AM39+AN37)</f>
        <v>0.99856567781005523</v>
      </c>
      <c r="AO39" s="5">
        <f>SUM(G39:AJ39)</f>
        <v>34.997</v>
      </c>
    </row>
    <row r="40" spans="1:41" x14ac:dyDescent="0.25">
      <c r="A40" s="1" t="s">
        <v>120</v>
      </c>
      <c r="B40" s="1" t="s">
        <v>53</v>
      </c>
      <c r="C40" s="1" t="s">
        <v>8</v>
      </c>
      <c r="D40" s="1" t="s">
        <v>35</v>
      </c>
      <c r="E40" s="34" t="s">
        <v>21</v>
      </c>
      <c r="F40" s="1" t="s">
        <v>11</v>
      </c>
      <c r="M40" s="5">
        <v>-1</v>
      </c>
      <c r="N40" s="5">
        <v>-1</v>
      </c>
      <c r="U40" s="5" t="s">
        <v>15</v>
      </c>
      <c r="V40" s="5" t="s">
        <v>15</v>
      </c>
      <c r="W40" s="5" t="s">
        <v>15</v>
      </c>
      <c r="AA40" s="5" t="s">
        <v>15</v>
      </c>
      <c r="AB40" s="5" t="s">
        <v>15</v>
      </c>
      <c r="AK40" s="1">
        <v>18</v>
      </c>
    </row>
    <row r="41" spans="1:41" x14ac:dyDescent="0.25">
      <c r="A41" s="1" t="s">
        <v>120</v>
      </c>
      <c r="B41" s="1" t="s">
        <v>53</v>
      </c>
      <c r="C41" s="1" t="s">
        <v>8</v>
      </c>
      <c r="D41" s="1" t="s">
        <v>54</v>
      </c>
      <c r="E41" s="34" t="s">
        <v>9</v>
      </c>
      <c r="F41" s="1" t="s">
        <v>10</v>
      </c>
      <c r="G41" s="5">
        <v>1.4590000000000001</v>
      </c>
      <c r="H41" s="5">
        <v>1.351</v>
      </c>
      <c r="I41" s="5">
        <v>2.6560000000000001</v>
      </c>
      <c r="J41" s="5">
        <v>1.3740000000000001</v>
      </c>
      <c r="K41" s="5">
        <v>1.921</v>
      </c>
      <c r="L41" s="5">
        <v>2.1179999999999999</v>
      </c>
      <c r="M41" s="5">
        <v>0.5</v>
      </c>
      <c r="N41" s="5">
        <v>13.378</v>
      </c>
      <c r="O41" s="5">
        <v>2.302</v>
      </c>
      <c r="P41" s="5">
        <v>0.34399999999999997</v>
      </c>
      <c r="Q41" s="5">
        <v>0.56200000000000006</v>
      </c>
      <c r="R41" s="5">
        <v>0.04</v>
      </c>
      <c r="S41" s="5">
        <v>0.185</v>
      </c>
      <c r="U41" s="5">
        <v>0.01</v>
      </c>
      <c r="V41" s="5">
        <v>1.4E-2</v>
      </c>
      <c r="W41" s="5">
        <v>3.0000000000000001E-3</v>
      </c>
      <c r="X41" s="5">
        <v>0.39700000000000002</v>
      </c>
      <c r="Y41" s="5">
        <v>0.156</v>
      </c>
      <c r="Z41" s="5">
        <v>6.7000000000000004E-2</v>
      </c>
      <c r="AA41" s="5">
        <v>9.6000000000000002E-2</v>
      </c>
      <c r="AK41" s="5">
        <v>19</v>
      </c>
      <c r="AM41" s="13">
        <f>+AO41/$AO$3</f>
        <v>3.7918591341303475E-4</v>
      </c>
      <c r="AN41" s="7">
        <f>IF(AK41=1,AM41,AM41+AN39)</f>
        <v>0.99894486372346825</v>
      </c>
      <c r="AO41" s="5">
        <f>SUM(G41:AJ41)</f>
        <v>28.932999999999996</v>
      </c>
    </row>
    <row r="42" spans="1:41" x14ac:dyDescent="0.25">
      <c r="A42" s="1" t="s">
        <v>120</v>
      </c>
      <c r="B42" s="1" t="s">
        <v>53</v>
      </c>
      <c r="C42" s="1" t="s">
        <v>8</v>
      </c>
      <c r="D42" s="1" t="s">
        <v>54</v>
      </c>
      <c r="E42" s="34" t="s">
        <v>9</v>
      </c>
      <c r="F42" s="1" t="s">
        <v>11</v>
      </c>
      <c r="G42" s="5">
        <v>-1</v>
      </c>
      <c r="H42" s="5">
        <v>-1</v>
      </c>
      <c r="I42" s="5">
        <v>-1</v>
      </c>
      <c r="J42" s="5">
        <v>-1</v>
      </c>
      <c r="K42" s="5">
        <v>-1</v>
      </c>
      <c r="L42" s="5">
        <v>-1</v>
      </c>
      <c r="M42" s="5">
        <v>-1</v>
      </c>
      <c r="N42" s="5">
        <v>-1</v>
      </c>
      <c r="O42" s="5" t="s">
        <v>15</v>
      </c>
      <c r="P42" s="5">
        <v>-1</v>
      </c>
      <c r="Q42" s="5">
        <v>-1</v>
      </c>
      <c r="R42" s="5">
        <v>-1</v>
      </c>
      <c r="S42" s="5">
        <v>-1</v>
      </c>
      <c r="U42" s="5">
        <v>-1</v>
      </c>
      <c r="V42" s="5">
        <v>-1</v>
      </c>
      <c r="W42" s="5" t="s">
        <v>15</v>
      </c>
      <c r="X42" s="5" t="s">
        <v>15</v>
      </c>
      <c r="Y42" s="5" t="s">
        <v>15</v>
      </c>
      <c r="Z42" s="5">
        <v>-1</v>
      </c>
      <c r="AA42" s="5">
        <v>-1</v>
      </c>
      <c r="AE42" s="5" t="s">
        <v>15</v>
      </c>
      <c r="AK42" s="1">
        <v>19</v>
      </c>
    </row>
    <row r="43" spans="1:41" x14ac:dyDescent="0.25">
      <c r="A43" s="1" t="s">
        <v>120</v>
      </c>
      <c r="B43" s="1" t="s">
        <v>53</v>
      </c>
      <c r="C43" s="1" t="s">
        <v>8</v>
      </c>
      <c r="D43" s="1" t="s">
        <v>153</v>
      </c>
      <c r="E43" s="34" t="s">
        <v>9</v>
      </c>
      <c r="F43" s="1" t="s">
        <v>10</v>
      </c>
      <c r="S43" s="5">
        <v>0.06</v>
      </c>
      <c r="T43" s="5">
        <v>0.32600000000000001</v>
      </c>
      <c r="V43" s="5">
        <v>4</v>
      </c>
      <c r="Y43" s="5">
        <v>0.17</v>
      </c>
      <c r="AB43" s="5">
        <v>11.85</v>
      </c>
      <c r="AC43" s="5">
        <v>0.86399999999999999</v>
      </c>
      <c r="AF43" s="5">
        <v>0.61699999999999999</v>
      </c>
      <c r="AK43" s="5">
        <v>20</v>
      </c>
      <c r="AM43" s="13">
        <f>+AO43/$AO$3</f>
        <v>2.3442084931458727E-4</v>
      </c>
      <c r="AN43" s="7">
        <f>IF(AK43=1,AM43,AM43+AN41)</f>
        <v>0.99917928457278282</v>
      </c>
      <c r="AO43" s="5">
        <f>SUM(G43:AJ43)</f>
        <v>17.887</v>
      </c>
    </row>
    <row r="44" spans="1:41" x14ac:dyDescent="0.25">
      <c r="A44" s="1" t="s">
        <v>120</v>
      </c>
      <c r="B44" s="1" t="s">
        <v>53</v>
      </c>
      <c r="C44" s="1" t="s">
        <v>8</v>
      </c>
      <c r="D44" s="1" t="s">
        <v>153</v>
      </c>
      <c r="E44" s="34" t="s">
        <v>9</v>
      </c>
      <c r="F44" s="1" t="s">
        <v>11</v>
      </c>
      <c r="S44" s="5" t="s">
        <v>15</v>
      </c>
      <c r="T44" s="5" t="s">
        <v>15</v>
      </c>
      <c r="V44" s="5" t="s">
        <v>15</v>
      </c>
      <c r="Y44" s="5">
        <v>-1</v>
      </c>
      <c r="AB44" s="5">
        <v>-1</v>
      </c>
      <c r="AC44" s="5">
        <v>-1</v>
      </c>
      <c r="AF44" s="5">
        <v>-1</v>
      </c>
      <c r="AK44" s="1">
        <v>20</v>
      </c>
    </row>
    <row r="45" spans="1:41" x14ac:dyDescent="0.25">
      <c r="A45" s="1" t="s">
        <v>120</v>
      </c>
      <c r="B45" s="1" t="s">
        <v>53</v>
      </c>
      <c r="C45" s="1" t="s">
        <v>8</v>
      </c>
      <c r="D45" s="1" t="s">
        <v>218</v>
      </c>
      <c r="E45" s="34" t="s">
        <v>21</v>
      </c>
      <c r="F45" s="1" t="s">
        <v>10</v>
      </c>
      <c r="T45" s="5">
        <v>4.5999999999999996</v>
      </c>
      <c r="W45" s="5">
        <v>10.836</v>
      </c>
      <c r="AK45" s="5">
        <v>21</v>
      </c>
      <c r="AM45" s="13">
        <f>+AO45/$AO$3</f>
        <v>2.0229888913847872E-4</v>
      </c>
      <c r="AN45" s="7">
        <f>IF(AK45=1,AM45,AM45+AN43)</f>
        <v>0.9993815834619213</v>
      </c>
      <c r="AO45" s="5">
        <f>SUM(G45:AJ45)</f>
        <v>15.436</v>
      </c>
    </row>
    <row r="46" spans="1:41" x14ac:dyDescent="0.25">
      <c r="A46" s="1" t="s">
        <v>120</v>
      </c>
      <c r="B46" s="1" t="s">
        <v>53</v>
      </c>
      <c r="C46" s="1" t="s">
        <v>8</v>
      </c>
      <c r="D46" s="1" t="s">
        <v>218</v>
      </c>
      <c r="E46" s="34" t="s">
        <v>21</v>
      </c>
      <c r="F46" s="1" t="s">
        <v>11</v>
      </c>
      <c r="T46" s="5">
        <v>-1</v>
      </c>
      <c r="W46" s="5">
        <v>-1</v>
      </c>
      <c r="AK46" s="1">
        <v>21</v>
      </c>
    </row>
    <row r="47" spans="1:41" x14ac:dyDescent="0.25">
      <c r="A47" s="1" t="s">
        <v>120</v>
      </c>
      <c r="B47" s="1" t="s">
        <v>53</v>
      </c>
      <c r="C47" s="1" t="s">
        <v>8</v>
      </c>
      <c r="D47" s="1" t="s">
        <v>160</v>
      </c>
      <c r="E47" s="34" t="s">
        <v>33</v>
      </c>
      <c r="F47" s="1" t="s">
        <v>10</v>
      </c>
      <c r="AH47" s="5">
        <v>6.375</v>
      </c>
      <c r="AI47" s="5">
        <v>8.8770000000000007</v>
      </c>
      <c r="AK47" s="5">
        <v>22</v>
      </c>
      <c r="AM47" s="13">
        <f>+AO47/$AO$3</f>
        <v>1.9988744863566192E-4</v>
      </c>
      <c r="AN47" s="7">
        <f>IF(AK47=1,AM47,AM47+AN45)</f>
        <v>0.99958147091055694</v>
      </c>
      <c r="AO47" s="5">
        <f>SUM(G47:AJ47)</f>
        <v>15.252000000000001</v>
      </c>
    </row>
    <row r="48" spans="1:41" x14ac:dyDescent="0.25">
      <c r="A48" s="1" t="s">
        <v>120</v>
      </c>
      <c r="B48" s="1" t="s">
        <v>53</v>
      </c>
      <c r="C48" s="1" t="s">
        <v>8</v>
      </c>
      <c r="D48" s="1" t="s">
        <v>160</v>
      </c>
      <c r="E48" s="34" t="s">
        <v>33</v>
      </c>
      <c r="F48" s="1" t="s">
        <v>11</v>
      </c>
      <c r="AH48" s="5">
        <v>-1</v>
      </c>
      <c r="AI48" s="5">
        <v>-1</v>
      </c>
      <c r="AK48" s="1">
        <v>22</v>
      </c>
    </row>
    <row r="49" spans="1:41" x14ac:dyDescent="0.25">
      <c r="A49" s="1" t="s">
        <v>120</v>
      </c>
      <c r="B49" s="1" t="s">
        <v>53</v>
      </c>
      <c r="C49" s="1" t="s">
        <v>8</v>
      </c>
      <c r="D49" s="1" t="s">
        <v>160</v>
      </c>
      <c r="E49" s="34" t="s">
        <v>21</v>
      </c>
      <c r="F49" s="1" t="s">
        <v>10</v>
      </c>
      <c r="W49" s="5">
        <v>4.87</v>
      </c>
      <c r="X49" s="5">
        <v>7.2279999999999998</v>
      </c>
      <c r="AE49" s="5">
        <v>6.6000000000000003E-2</v>
      </c>
      <c r="AK49" s="5">
        <v>23</v>
      </c>
      <c r="AM49" s="13">
        <f>+AO49/$AO$3</f>
        <v>1.594171862840409E-4</v>
      </c>
      <c r="AN49" s="7">
        <f>IF(AK49=1,AM49,AM49+AN47)</f>
        <v>0.99974088809684103</v>
      </c>
      <c r="AO49" s="5">
        <f>SUM(G49:AJ49)</f>
        <v>12.164</v>
      </c>
    </row>
    <row r="50" spans="1:41" x14ac:dyDescent="0.25">
      <c r="A50" s="1" t="s">
        <v>120</v>
      </c>
      <c r="B50" s="1" t="s">
        <v>53</v>
      </c>
      <c r="C50" s="1" t="s">
        <v>8</v>
      </c>
      <c r="D50" s="1" t="s">
        <v>160</v>
      </c>
      <c r="E50" s="34" t="s">
        <v>21</v>
      </c>
      <c r="F50" s="1" t="s">
        <v>11</v>
      </c>
      <c r="W50" s="5">
        <v>-1</v>
      </c>
      <c r="X50" s="5" t="s">
        <v>15</v>
      </c>
      <c r="AE50" s="5" t="s">
        <v>24</v>
      </c>
      <c r="AK50" s="1">
        <v>23</v>
      </c>
    </row>
    <row r="51" spans="1:41" x14ac:dyDescent="0.25">
      <c r="A51" s="1" t="s">
        <v>120</v>
      </c>
      <c r="B51" s="1" t="s">
        <v>53</v>
      </c>
      <c r="C51" s="1" t="s">
        <v>8</v>
      </c>
      <c r="D51" s="1" t="s">
        <v>153</v>
      </c>
      <c r="E51" s="34" t="s">
        <v>22</v>
      </c>
      <c r="F51" s="1" t="s">
        <v>10</v>
      </c>
      <c r="Y51" s="5">
        <v>4.9409999999999998</v>
      </c>
      <c r="AK51" s="5">
        <v>24</v>
      </c>
      <c r="AM51" s="13">
        <f>+AO51/$AO$3</f>
        <v>6.475504089357497E-5</v>
      </c>
      <c r="AN51" s="7">
        <f>IF(AK51=1,AM51,AM51+AN49)</f>
        <v>0.99980564313773457</v>
      </c>
      <c r="AO51" s="5">
        <f>SUM(G51:AJ51)</f>
        <v>4.9409999999999998</v>
      </c>
    </row>
    <row r="52" spans="1:41" x14ac:dyDescent="0.25">
      <c r="A52" s="1" t="s">
        <v>120</v>
      </c>
      <c r="B52" s="1" t="s">
        <v>53</v>
      </c>
      <c r="C52" s="1" t="s">
        <v>8</v>
      </c>
      <c r="D52" s="1" t="s">
        <v>153</v>
      </c>
      <c r="E52" s="34" t="s">
        <v>22</v>
      </c>
      <c r="F52" s="1" t="s">
        <v>11</v>
      </c>
      <c r="Y52" s="5">
        <v>-1</v>
      </c>
      <c r="AK52" s="1">
        <v>24</v>
      </c>
    </row>
    <row r="53" spans="1:41" x14ac:dyDescent="0.25">
      <c r="A53" s="1" t="s">
        <v>120</v>
      </c>
      <c r="B53" s="1" t="s">
        <v>53</v>
      </c>
      <c r="C53" s="1" t="s">
        <v>8</v>
      </c>
      <c r="D53" s="1" t="s">
        <v>153</v>
      </c>
      <c r="E53" s="34" t="s">
        <v>33</v>
      </c>
      <c r="F53" s="1" t="s">
        <v>10</v>
      </c>
      <c r="Q53" s="5">
        <v>0.4</v>
      </c>
      <c r="Y53" s="5">
        <v>1.3480000000000001</v>
      </c>
      <c r="Z53" s="5">
        <v>0.49099999999999999</v>
      </c>
      <c r="AI53" s="5">
        <v>8.0000000000000002E-3</v>
      </c>
      <c r="AJ53" s="5">
        <v>2</v>
      </c>
      <c r="AK53" s="5">
        <v>25</v>
      </c>
      <c r="AM53" s="13">
        <f>+AO53/$AO$3</f>
        <v>5.5659716388385534E-5</v>
      </c>
      <c r="AN53" s="7">
        <f>IF(AK53=1,AM53,AM53+AN51)</f>
        <v>0.999861302854123</v>
      </c>
      <c r="AO53" s="5">
        <f>SUM(G53:AJ53)</f>
        <v>4.2469999999999999</v>
      </c>
    </row>
    <row r="54" spans="1:41" x14ac:dyDescent="0.25">
      <c r="A54" s="1" t="s">
        <v>120</v>
      </c>
      <c r="B54" s="1" t="s">
        <v>53</v>
      </c>
      <c r="C54" s="1" t="s">
        <v>8</v>
      </c>
      <c r="D54" s="1" t="s">
        <v>153</v>
      </c>
      <c r="E54" s="34" t="s">
        <v>33</v>
      </c>
      <c r="F54" s="1" t="s">
        <v>11</v>
      </c>
      <c r="Q54" s="5">
        <v>-1</v>
      </c>
      <c r="X54" s="5" t="s">
        <v>15</v>
      </c>
      <c r="Y54" s="5">
        <v>-1</v>
      </c>
      <c r="Z54" s="5">
        <v>-1</v>
      </c>
      <c r="AI54" s="5">
        <v>-1</v>
      </c>
      <c r="AJ54" s="5">
        <v>-1</v>
      </c>
      <c r="AK54" s="1">
        <v>25</v>
      </c>
    </row>
    <row r="55" spans="1:41" x14ac:dyDescent="0.25">
      <c r="A55" s="1" t="s">
        <v>120</v>
      </c>
      <c r="B55" s="1" t="s">
        <v>53</v>
      </c>
      <c r="C55" s="1" t="s">
        <v>8</v>
      </c>
      <c r="D55" s="1" t="s">
        <v>39</v>
      </c>
      <c r="E55" s="34" t="s">
        <v>21</v>
      </c>
      <c r="F55" s="1" t="s">
        <v>10</v>
      </c>
      <c r="M55" s="5">
        <v>2.0619999999999998</v>
      </c>
      <c r="N55" s="5">
        <v>0.22800000000000001</v>
      </c>
      <c r="V55" s="5">
        <v>0.503</v>
      </c>
      <c r="AK55" s="5">
        <v>26</v>
      </c>
      <c r="AM55" s="13">
        <f>+AO55/$AO$3</f>
        <v>3.6604094154170196E-5</v>
      </c>
      <c r="AN55" s="7">
        <f>IF(AK55=1,AM55,AM55+AN53)</f>
        <v>0.99989790694827718</v>
      </c>
      <c r="AO55" s="5">
        <f>SUM(G55:AJ55)</f>
        <v>2.7930000000000001</v>
      </c>
    </row>
    <row r="56" spans="1:41" x14ac:dyDescent="0.25">
      <c r="A56" s="1" t="s">
        <v>120</v>
      </c>
      <c r="B56" s="1" t="s">
        <v>53</v>
      </c>
      <c r="C56" s="1" t="s">
        <v>8</v>
      </c>
      <c r="D56" s="1" t="s">
        <v>39</v>
      </c>
      <c r="E56" s="34" t="s">
        <v>21</v>
      </c>
      <c r="F56" s="1" t="s">
        <v>11</v>
      </c>
      <c r="M56" s="5">
        <v>-1</v>
      </c>
      <c r="N56" s="5">
        <v>-1</v>
      </c>
      <c r="V56" s="5" t="s">
        <v>15</v>
      </c>
      <c r="X56" s="5" t="s">
        <v>15</v>
      </c>
      <c r="Y56" s="5" t="s">
        <v>15</v>
      </c>
      <c r="Z56" s="5" t="s">
        <v>15</v>
      </c>
      <c r="AA56" s="5" t="s">
        <v>15</v>
      </c>
      <c r="AB56" s="5" t="s">
        <v>15</v>
      </c>
      <c r="AK56" s="1">
        <v>26</v>
      </c>
    </row>
    <row r="57" spans="1:41" x14ac:dyDescent="0.25">
      <c r="A57" s="1" t="s">
        <v>120</v>
      </c>
      <c r="B57" s="1" t="s">
        <v>53</v>
      </c>
      <c r="C57" s="1" t="s">
        <v>8</v>
      </c>
      <c r="D57" s="1" t="s">
        <v>213</v>
      </c>
      <c r="E57" s="34" t="s">
        <v>28</v>
      </c>
      <c r="F57" s="1" t="s">
        <v>10</v>
      </c>
      <c r="AC57" s="5">
        <v>0.432</v>
      </c>
      <c r="AD57" s="5">
        <v>0.50700000000000001</v>
      </c>
      <c r="AE57" s="5">
        <v>0.11600000000000001</v>
      </c>
      <c r="AF57" s="5">
        <v>0.77200000000000002</v>
      </c>
      <c r="AG57" s="5">
        <v>0.59299999999999997</v>
      </c>
      <c r="AH57" s="5">
        <v>8.5999999999999993E-2</v>
      </c>
      <c r="AJ57" s="5">
        <v>0.251</v>
      </c>
      <c r="AK57" s="5">
        <v>27</v>
      </c>
      <c r="AM57" s="13">
        <f>+AO57/$AO$3</f>
        <v>3.6132290577532121E-5</v>
      </c>
      <c r="AN57" s="7">
        <f>IF(AK57=1,AM57,AM57+AN55)</f>
        <v>0.99993403923885471</v>
      </c>
      <c r="AO57" s="5">
        <f>SUM(G57:AJ57)</f>
        <v>2.7569999999999997</v>
      </c>
    </row>
    <row r="58" spans="1:41" x14ac:dyDescent="0.25">
      <c r="A58" s="1" t="s">
        <v>120</v>
      </c>
      <c r="B58" s="1" t="s">
        <v>53</v>
      </c>
      <c r="C58" s="1" t="s">
        <v>8</v>
      </c>
      <c r="D58" s="1" t="s">
        <v>213</v>
      </c>
      <c r="E58" s="34" t="s">
        <v>28</v>
      </c>
      <c r="F58" s="1" t="s">
        <v>11</v>
      </c>
      <c r="AC58" s="5">
        <v>-1</v>
      </c>
      <c r="AD58" s="5">
        <v>-1</v>
      </c>
      <c r="AE58" s="5">
        <v>-1</v>
      </c>
      <c r="AF58" s="5">
        <v>-1</v>
      </c>
      <c r="AG58" s="5">
        <v>-1</v>
      </c>
      <c r="AH58" s="5" t="s">
        <v>13</v>
      </c>
      <c r="AI58" s="5" t="s">
        <v>13</v>
      </c>
      <c r="AJ58" s="5" t="s">
        <v>13</v>
      </c>
      <c r="AK58" s="1">
        <v>27</v>
      </c>
    </row>
    <row r="59" spans="1:41" x14ac:dyDescent="0.25">
      <c r="A59" s="1" t="s">
        <v>120</v>
      </c>
      <c r="B59" s="1" t="s">
        <v>53</v>
      </c>
      <c r="C59" s="1" t="s">
        <v>8</v>
      </c>
      <c r="D59" s="1" t="s">
        <v>225</v>
      </c>
      <c r="E59" s="34" t="s">
        <v>26</v>
      </c>
      <c r="F59" s="1" t="s">
        <v>10</v>
      </c>
      <c r="Y59" s="5">
        <v>0.41</v>
      </c>
      <c r="Z59" s="5">
        <v>0.27</v>
      </c>
      <c r="AA59" s="5">
        <v>0.45</v>
      </c>
      <c r="AB59" s="5">
        <v>0.18</v>
      </c>
      <c r="AC59" s="5">
        <v>0.01</v>
      </c>
      <c r="AD59" s="5">
        <v>0.08</v>
      </c>
      <c r="AE59" s="5">
        <v>0.12</v>
      </c>
      <c r="AF59" s="5">
        <v>0.17</v>
      </c>
      <c r="AG59" s="5">
        <v>0.22</v>
      </c>
      <c r="AK59" s="5">
        <v>28</v>
      </c>
      <c r="AM59" s="13">
        <f>+AO59/$AO$3</f>
        <v>2.5031800871630885E-5</v>
      </c>
      <c r="AN59" s="7">
        <f>IF(AK59=1,AM59,AM59+AN57)</f>
        <v>0.99995907103972637</v>
      </c>
      <c r="AO59" s="5">
        <f>SUM(G59:AJ59)</f>
        <v>1.91</v>
      </c>
    </row>
    <row r="60" spans="1:41" x14ac:dyDescent="0.25">
      <c r="A60" s="1" t="s">
        <v>120</v>
      </c>
      <c r="B60" s="1" t="s">
        <v>53</v>
      </c>
      <c r="C60" s="1" t="s">
        <v>8</v>
      </c>
      <c r="D60" s="1" t="s">
        <v>225</v>
      </c>
      <c r="E60" s="34" t="s">
        <v>26</v>
      </c>
      <c r="F60" s="1" t="s">
        <v>11</v>
      </c>
      <c r="T60" s="5" t="s">
        <v>15</v>
      </c>
      <c r="U60" s="5" t="s">
        <v>15</v>
      </c>
      <c r="V60" s="5" t="s">
        <v>15</v>
      </c>
      <c r="W60" s="5" t="s">
        <v>15</v>
      </c>
      <c r="X60" s="5" t="s">
        <v>15</v>
      </c>
      <c r="Y60" s="5" t="s">
        <v>13</v>
      </c>
      <c r="Z60" s="5" t="s">
        <v>15</v>
      </c>
      <c r="AA60" s="5" t="s">
        <v>15</v>
      </c>
      <c r="AB60" s="5">
        <v>-1</v>
      </c>
      <c r="AC60" s="5">
        <v>-1</v>
      </c>
      <c r="AD60" s="5" t="s">
        <v>15</v>
      </c>
      <c r="AE60" s="5" t="s">
        <v>15</v>
      </c>
      <c r="AF60" s="5" t="s">
        <v>15</v>
      </c>
      <c r="AG60" s="5" t="s">
        <v>15</v>
      </c>
      <c r="AI60" s="5" t="s">
        <v>13</v>
      </c>
      <c r="AK60" s="1">
        <v>28</v>
      </c>
    </row>
    <row r="61" spans="1:41" x14ac:dyDescent="0.25">
      <c r="A61" s="1" t="s">
        <v>120</v>
      </c>
      <c r="B61" s="1" t="s">
        <v>53</v>
      </c>
      <c r="C61" s="1" t="s">
        <v>8</v>
      </c>
      <c r="D61" s="1" t="s">
        <v>160</v>
      </c>
      <c r="E61" s="34" t="s">
        <v>28</v>
      </c>
      <c r="F61" s="1" t="s">
        <v>10</v>
      </c>
      <c r="Z61" s="5">
        <v>1.22</v>
      </c>
      <c r="AA61" s="5">
        <v>0.17</v>
      </c>
      <c r="AK61" s="5">
        <v>29</v>
      </c>
      <c r="AM61" s="13">
        <f>+AO61/$AO$3</f>
        <v>1.8216860320192111E-5</v>
      </c>
      <c r="AN61" s="7">
        <f>IF(AK61=1,AM61,AM61+AN59)</f>
        <v>0.99997728790004659</v>
      </c>
      <c r="AO61" s="5">
        <f>SUM(G61:AJ61)</f>
        <v>1.39</v>
      </c>
    </row>
    <row r="62" spans="1:41" x14ac:dyDescent="0.25">
      <c r="A62" s="1" t="s">
        <v>120</v>
      </c>
      <c r="B62" s="1" t="s">
        <v>53</v>
      </c>
      <c r="C62" s="1" t="s">
        <v>8</v>
      </c>
      <c r="D62" s="1" t="s">
        <v>160</v>
      </c>
      <c r="E62" s="34" t="s">
        <v>28</v>
      </c>
      <c r="F62" s="1" t="s">
        <v>11</v>
      </c>
      <c r="Z62" s="5">
        <v>-1</v>
      </c>
      <c r="AA62" s="5">
        <v>-1</v>
      </c>
      <c r="AK62" s="1">
        <v>29</v>
      </c>
    </row>
    <row r="63" spans="1:41" x14ac:dyDescent="0.25">
      <c r="A63" s="1" t="s">
        <v>120</v>
      </c>
      <c r="B63" s="1" t="s">
        <v>53</v>
      </c>
      <c r="C63" s="1" t="s">
        <v>8</v>
      </c>
      <c r="D63" s="1" t="s">
        <v>212</v>
      </c>
      <c r="E63" s="34" t="s">
        <v>28</v>
      </c>
      <c r="F63" s="1" t="s">
        <v>10</v>
      </c>
      <c r="AE63" s="5">
        <v>0.29199999999999998</v>
      </c>
      <c r="AK63" s="5">
        <v>30</v>
      </c>
      <c r="AM63" s="13">
        <f>+AO63/$AO$3</f>
        <v>3.8268512327310045E-6</v>
      </c>
      <c r="AN63" s="7">
        <f>IF(AK63=1,AM63,AM63+AN61)</f>
        <v>0.99998111475127927</v>
      </c>
      <c r="AO63" s="5">
        <f>SUM(G63:AJ63)</f>
        <v>0.29199999999999998</v>
      </c>
    </row>
    <row r="64" spans="1:41" x14ac:dyDescent="0.25">
      <c r="A64" s="1" t="s">
        <v>120</v>
      </c>
      <c r="B64" s="1" t="s">
        <v>53</v>
      </c>
      <c r="C64" s="1" t="s">
        <v>8</v>
      </c>
      <c r="D64" s="1" t="s">
        <v>212</v>
      </c>
      <c r="E64" s="34" t="s">
        <v>28</v>
      </c>
      <c r="F64" s="1" t="s">
        <v>11</v>
      </c>
      <c r="AE64" s="5">
        <v>-1</v>
      </c>
      <c r="AK64" s="1">
        <v>30</v>
      </c>
    </row>
    <row r="65" spans="1:41" x14ac:dyDescent="0.25">
      <c r="A65" s="1" t="s">
        <v>120</v>
      </c>
      <c r="B65" s="1" t="s">
        <v>53</v>
      </c>
      <c r="C65" s="1" t="s">
        <v>8</v>
      </c>
      <c r="D65" s="1" t="s">
        <v>58</v>
      </c>
      <c r="E65" s="34" t="s">
        <v>28</v>
      </c>
      <c r="F65" s="1" t="s">
        <v>10</v>
      </c>
      <c r="AE65" s="5">
        <v>0.28199999999999997</v>
      </c>
      <c r="AK65" s="5">
        <v>31</v>
      </c>
      <c r="AM65" s="13">
        <f>+AO65/$AO$3</f>
        <v>3.695794683664874E-6</v>
      </c>
      <c r="AN65" s="7">
        <f>IF(AK65=1,AM65,AM65+AN63)</f>
        <v>0.99998481054596289</v>
      </c>
      <c r="AO65" s="5">
        <f>SUM(G65:AJ65)</f>
        <v>0.28199999999999997</v>
      </c>
    </row>
    <row r="66" spans="1:41" x14ac:dyDescent="0.25">
      <c r="A66" s="1" t="s">
        <v>120</v>
      </c>
      <c r="B66" s="1" t="s">
        <v>53</v>
      </c>
      <c r="C66" s="1" t="s">
        <v>8</v>
      </c>
      <c r="D66" s="1" t="s">
        <v>58</v>
      </c>
      <c r="E66" s="34" t="s">
        <v>28</v>
      </c>
      <c r="F66" s="1" t="s">
        <v>11</v>
      </c>
      <c r="AE66" s="5">
        <v>-1</v>
      </c>
      <c r="AK66" s="5">
        <v>31</v>
      </c>
    </row>
    <row r="67" spans="1:41" x14ac:dyDescent="0.25">
      <c r="A67" s="1" t="s">
        <v>120</v>
      </c>
      <c r="B67" s="1" t="s">
        <v>53</v>
      </c>
      <c r="C67" s="1" t="s">
        <v>8</v>
      </c>
      <c r="D67" s="1" t="s">
        <v>50</v>
      </c>
      <c r="E67" s="34" t="s">
        <v>28</v>
      </c>
      <c r="F67" s="1" t="s">
        <v>10</v>
      </c>
      <c r="AE67" s="5">
        <v>0.26800000000000002</v>
      </c>
      <c r="AK67" s="5">
        <v>32</v>
      </c>
      <c r="AM67" s="13">
        <f>+AO67/$AO$3</f>
        <v>3.5123155149722922E-6</v>
      </c>
      <c r="AN67" s="7">
        <f>IF(AK67=1,AM67,AM67+AN65)</f>
        <v>0.99998832286147787</v>
      </c>
      <c r="AO67" s="5">
        <f>SUM(G67:AJ67)</f>
        <v>0.26800000000000002</v>
      </c>
    </row>
    <row r="68" spans="1:41" x14ac:dyDescent="0.25">
      <c r="A68" s="1" t="s">
        <v>120</v>
      </c>
      <c r="B68" s="1" t="s">
        <v>53</v>
      </c>
      <c r="C68" s="1" t="s">
        <v>8</v>
      </c>
      <c r="D68" s="1" t="s">
        <v>50</v>
      </c>
      <c r="E68" s="34" t="s">
        <v>28</v>
      </c>
      <c r="F68" s="1" t="s">
        <v>11</v>
      </c>
      <c r="AE68" s="5">
        <v>-1</v>
      </c>
      <c r="AK68" s="5">
        <v>32</v>
      </c>
    </row>
    <row r="69" spans="1:41" x14ac:dyDescent="0.25">
      <c r="A69" s="1" t="s">
        <v>120</v>
      </c>
      <c r="B69" s="1" t="s">
        <v>53</v>
      </c>
      <c r="C69" s="1" t="s">
        <v>8</v>
      </c>
      <c r="D69" s="1" t="s">
        <v>161</v>
      </c>
      <c r="E69" s="34" t="s">
        <v>28</v>
      </c>
      <c r="F69" s="1" t="s">
        <v>10</v>
      </c>
      <c r="AE69" s="5">
        <v>0.251</v>
      </c>
      <c r="AK69" s="5">
        <v>33</v>
      </c>
      <c r="AM69" s="13">
        <f>+AO69/$AO$3</f>
        <v>3.2895193815598705E-6</v>
      </c>
      <c r="AN69" s="7">
        <f>IF(AK69=1,AM69,AM69+AN67)</f>
        <v>0.99999161238085943</v>
      </c>
      <c r="AO69" s="5">
        <f>SUM(G69:AJ69)</f>
        <v>0.251</v>
      </c>
    </row>
    <row r="70" spans="1:41" x14ac:dyDescent="0.25">
      <c r="A70" s="1" t="s">
        <v>120</v>
      </c>
      <c r="B70" s="1" t="s">
        <v>53</v>
      </c>
      <c r="C70" s="1" t="s">
        <v>8</v>
      </c>
      <c r="D70" s="1" t="s">
        <v>161</v>
      </c>
      <c r="E70" s="34" t="s">
        <v>28</v>
      </c>
      <c r="F70" s="1" t="s">
        <v>11</v>
      </c>
      <c r="AE70" s="5">
        <v>-1</v>
      </c>
      <c r="AK70" s="5">
        <v>33</v>
      </c>
    </row>
    <row r="71" spans="1:41" x14ac:dyDescent="0.25">
      <c r="A71" s="1" t="s">
        <v>120</v>
      </c>
      <c r="B71" s="1" t="s">
        <v>53</v>
      </c>
      <c r="C71" s="1" t="s">
        <v>8</v>
      </c>
      <c r="D71" s="1" t="s">
        <v>35</v>
      </c>
      <c r="E71" s="34" t="s">
        <v>28</v>
      </c>
      <c r="F71" s="1" t="s">
        <v>10</v>
      </c>
      <c r="AE71" s="5">
        <v>0.23</v>
      </c>
      <c r="AK71" s="5">
        <v>34</v>
      </c>
      <c r="AM71" s="13">
        <f>+AO71/$AO$3</f>
        <v>3.0143006285209971E-6</v>
      </c>
      <c r="AN71" s="7">
        <f>IF(AK71=1,AM71,AM71+AN69)</f>
        <v>0.99999462668148797</v>
      </c>
      <c r="AO71" s="5">
        <f>SUM(G71:AJ71)</f>
        <v>0.23</v>
      </c>
    </row>
    <row r="72" spans="1:41" x14ac:dyDescent="0.25">
      <c r="A72" s="1" t="s">
        <v>120</v>
      </c>
      <c r="B72" s="1" t="s">
        <v>53</v>
      </c>
      <c r="C72" s="1" t="s">
        <v>8</v>
      </c>
      <c r="D72" s="1" t="s">
        <v>35</v>
      </c>
      <c r="E72" s="34" t="s">
        <v>28</v>
      </c>
      <c r="F72" s="1" t="s">
        <v>11</v>
      </c>
      <c r="AE72" s="5">
        <v>-1</v>
      </c>
      <c r="AK72" s="5">
        <v>34</v>
      </c>
    </row>
    <row r="73" spans="1:41" x14ac:dyDescent="0.25">
      <c r="A73" s="1" t="s">
        <v>120</v>
      </c>
      <c r="B73" s="1" t="s">
        <v>53</v>
      </c>
      <c r="C73" s="1" t="s">
        <v>8</v>
      </c>
      <c r="D73" s="1" t="s">
        <v>54</v>
      </c>
      <c r="E73" s="34" t="s">
        <v>33</v>
      </c>
      <c r="F73" s="1" t="s">
        <v>10</v>
      </c>
      <c r="X73" s="5">
        <v>0.21</v>
      </c>
      <c r="AK73" s="5">
        <v>35</v>
      </c>
      <c r="AM73" s="13">
        <f>+AO73/$AO$3</f>
        <v>2.752187530388736E-6</v>
      </c>
      <c r="AN73" s="7">
        <f>IF(AK73=1,AM73,AM73+AN71)</f>
        <v>0.99999737886901841</v>
      </c>
      <c r="AO73" s="5">
        <f>SUM(G73:AJ73)</f>
        <v>0.21</v>
      </c>
    </row>
    <row r="74" spans="1:41" x14ac:dyDescent="0.25">
      <c r="A74" s="1" t="s">
        <v>120</v>
      </c>
      <c r="B74" s="1" t="s">
        <v>53</v>
      </c>
      <c r="C74" s="1" t="s">
        <v>8</v>
      </c>
      <c r="D74" s="1" t="s">
        <v>54</v>
      </c>
      <c r="E74" s="34" t="s">
        <v>33</v>
      </c>
      <c r="F74" s="1" t="s">
        <v>11</v>
      </c>
      <c r="X74" s="5">
        <v>-1</v>
      </c>
      <c r="AK74" s="5">
        <v>35</v>
      </c>
    </row>
    <row r="75" spans="1:41" x14ac:dyDescent="0.25">
      <c r="A75" s="1" t="s">
        <v>120</v>
      </c>
      <c r="B75" s="1" t="s">
        <v>53</v>
      </c>
      <c r="C75" s="1" t="s">
        <v>8</v>
      </c>
      <c r="D75" s="1" t="s">
        <v>69</v>
      </c>
      <c r="E75" s="34" t="s">
        <v>21</v>
      </c>
      <c r="F75" s="1" t="s">
        <v>10</v>
      </c>
      <c r="S75" s="5">
        <v>0.2</v>
      </c>
      <c r="AK75" s="5">
        <v>36</v>
      </c>
      <c r="AM75" s="13">
        <f>+AO75/$AO$3</f>
        <v>2.6211309813226059E-6</v>
      </c>
      <c r="AN75" s="7">
        <f>IF(AK75=1,AM75,AM75+AN73)</f>
        <v>0.99999999999999978</v>
      </c>
      <c r="AO75" s="5">
        <f>SUM(G75:AJ75)</f>
        <v>0.2</v>
      </c>
    </row>
    <row r="76" spans="1:41" x14ac:dyDescent="0.25">
      <c r="A76" s="1" t="s">
        <v>120</v>
      </c>
      <c r="B76" s="1" t="s">
        <v>53</v>
      </c>
      <c r="C76" s="1" t="s">
        <v>8</v>
      </c>
      <c r="D76" s="1" t="s">
        <v>69</v>
      </c>
      <c r="E76" s="34" t="s">
        <v>21</v>
      </c>
      <c r="F76" s="1" t="s">
        <v>11</v>
      </c>
      <c r="S76" s="5">
        <v>-1</v>
      </c>
      <c r="AK76" s="5">
        <v>36</v>
      </c>
    </row>
  </sheetData>
  <mergeCells count="2">
    <mergeCell ref="E2:F2"/>
    <mergeCell ref="A1:D1"/>
  </mergeCells>
  <conditionalFormatting sqref="AN6 AN8 AN10 AN12 AN14 AN16 AN18 AN20 AN22 AN24 AN26 AN28 AN30 AN32 AN34 AN36 AN38 AN40 AN42 AN44 AN46 AN48 AN50 AN52 AN54 AN56 AN58 AN60 AN62 AN64 AN66">
    <cfRule type="colorScale" priority="83">
      <colorScale>
        <cfvo type="min"/>
        <cfvo type="percentile" val="50"/>
        <cfvo type="num" val="0.97499999999999998"/>
        <color rgb="FF63BE7B"/>
        <color rgb="FFFCFCFF"/>
        <color rgb="FFF8696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M10 AM12 AM14 AM16 AM18 AM20 AM22 AM24 AM26 AM28 AM30 AM32 AM34 AM36 AM38 AM40 AM42 AM44 AM46 AM48 AM50 AM52 AM54 AM56 AM58 AM60 AM62 AM64">
    <cfRule type="colorScale" priority="64">
      <colorScale>
        <cfvo type="min"/>
        <cfvo type="percentile" val="50"/>
        <cfvo type="max"/>
        <color rgb="FFF8696B"/>
        <color rgb="FFFFEB84"/>
        <color rgb="FF63BE7B"/>
      </colorScale>
    </cfRule>
  </conditionalFormatting>
  <conditionalFormatting sqref="AN10 AN12 AN14 AN16 AN18 AN20 AN22 AN24 AN26 AN28 AN30 AN32 AN34 AN36 AN38 AN40 AN42 AN44 AN46 AN48 AN50 AN52 AN54 AN56 AN58 AN60 AN62 AN64">
    <cfRule type="colorScale" priority="63">
      <colorScale>
        <cfvo type="min"/>
        <cfvo type="percentile" val="50"/>
        <cfvo type="num" val="0.97499999999999998"/>
        <color rgb="FF63BE7B"/>
        <color rgb="FFFCFCFF"/>
        <color rgb="FFF8696B"/>
      </colorScale>
    </cfRule>
  </conditionalFormatting>
  <conditionalFormatting sqref="AO2">
    <cfRule type="cellIs" dxfId="789" priority="36" operator="equal">
      <formula>"Check functions"</formula>
    </cfRule>
  </conditionalFormatting>
  <conditionalFormatting sqref="G6:AJ66">
    <cfRule type="cellIs" dxfId="788" priority="28" operator="equal">
      <formula>-1</formula>
    </cfRule>
    <cfRule type="cellIs" dxfId="787" priority="29" operator="equal">
      <formula>"a"</formula>
    </cfRule>
    <cfRule type="cellIs" dxfId="786" priority="30" operator="equal">
      <formula>"b"</formula>
    </cfRule>
    <cfRule type="cellIs" dxfId="785" priority="31" operator="equal">
      <formula>"c"</formula>
    </cfRule>
    <cfRule type="cellIs" dxfId="784" priority="32" operator="equal">
      <formula>"bc"</formula>
    </cfRule>
    <cfRule type="cellIs" dxfId="783" priority="33" operator="equal">
      <formula>"ab"</formula>
    </cfRule>
    <cfRule type="cellIs" dxfId="782" priority="34" operator="equal">
      <formula>"ac"</formula>
    </cfRule>
    <cfRule type="cellIs" dxfId="781" priority="35" operator="equal">
      <formula>"abc"</formula>
    </cfRule>
  </conditionalFormatting>
  <conditionalFormatting sqref="G67:AJ74">
    <cfRule type="cellIs" dxfId="780" priority="20" operator="equal">
      <formula>-1</formula>
    </cfRule>
    <cfRule type="cellIs" dxfId="779" priority="21" operator="equal">
      <formula>"a"</formula>
    </cfRule>
    <cfRule type="cellIs" dxfId="778" priority="22" operator="equal">
      <formula>"b"</formula>
    </cfRule>
    <cfRule type="cellIs" dxfId="777" priority="23" operator="equal">
      <formula>"c"</formula>
    </cfRule>
    <cfRule type="cellIs" dxfId="776" priority="24" operator="equal">
      <formula>"bc"</formula>
    </cfRule>
    <cfRule type="cellIs" dxfId="775" priority="25" operator="equal">
      <formula>"ab"</formula>
    </cfRule>
    <cfRule type="cellIs" dxfId="774" priority="26" operator="equal">
      <formula>"ac"</formula>
    </cfRule>
    <cfRule type="cellIs" dxfId="773" priority="27" operator="equal">
      <formula>"abc"</formula>
    </cfRule>
  </conditionalFormatting>
  <conditionalFormatting sqref="AM5:AM76">
    <cfRule type="colorScale" priority="1325">
      <colorScale>
        <cfvo type="min"/>
        <cfvo type="percentile" val="50"/>
        <cfvo type="max"/>
        <color rgb="FFF8696B"/>
        <color rgb="FFFFEB84"/>
        <color rgb="FF63BE7B"/>
      </colorScale>
    </cfRule>
  </conditionalFormatting>
  <conditionalFormatting sqref="AN5:AN76">
    <cfRule type="colorScale" priority="1329">
      <colorScale>
        <cfvo type="min"/>
        <cfvo type="percentile" val="50"/>
        <cfvo type="num" val="0.97499999999999998"/>
        <color rgb="FF63BE7B"/>
        <color rgb="FFFCFCFF"/>
        <color rgb="FFF8696B"/>
      </colorScale>
    </cfRule>
  </conditionalFormatting>
  <conditionalFormatting sqref="G76:AJ76">
    <cfRule type="cellIs" dxfId="772" priority="2" operator="equal">
      <formula>-1</formula>
    </cfRule>
    <cfRule type="cellIs" dxfId="771" priority="3" operator="equal">
      <formula>"a"</formula>
    </cfRule>
    <cfRule type="cellIs" dxfId="770" priority="4" operator="equal">
      <formula>"b"</formula>
    </cfRule>
    <cfRule type="cellIs" dxfId="769" priority="5" operator="equal">
      <formula>"c"</formula>
    </cfRule>
    <cfRule type="cellIs" dxfId="768" priority="6" operator="equal">
      <formula>"bc"</formula>
    </cfRule>
    <cfRule type="cellIs" dxfId="767" priority="7" operator="equal">
      <formula>"ab"</formula>
    </cfRule>
    <cfRule type="cellIs" dxfId="766" priority="8" operator="equal">
      <formula>"ac"</formula>
    </cfRule>
    <cfRule type="cellIs" dxfId="765" priority="9" operator="equal">
      <formula>"abc"</formula>
    </cfRule>
  </conditionalFormatting>
  <conditionalFormatting sqref="E5:E1000">
    <cfRule type="cellIs" dxfId="764" priority="1" operator="equal">
      <formula>"UN"</formula>
    </cfRule>
  </conditionalFormatting>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O181"/>
  <sheetViews>
    <sheetView zoomScale="70" zoomScaleNormal="70" zoomScaleSheetLayoutView="90" workbookViewId="0">
      <selection activeCell="E20" sqref="E20"/>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bestFit="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2. ALB-S stock</v>
      </c>
      <c r="B1" s="55"/>
      <c r="C1" s="55"/>
      <c r="D1" s="55"/>
      <c r="AO1" s="12">
        <v>2</v>
      </c>
    </row>
    <row r="2" spans="1:41" x14ac:dyDescent="0.25">
      <c r="E2" s="54" t="s">
        <v>146</v>
      </c>
      <c r="F2" s="54"/>
      <c r="G2" s="19">
        <f t="shared" ref="G2:AJ2" si="0">SUMIF(G5:G118,"&gt;0")</f>
        <v>32814.298999999999</v>
      </c>
      <c r="H2" s="19">
        <f t="shared" si="0"/>
        <v>35300.517000000014</v>
      </c>
      <c r="I2" s="19">
        <f t="shared" si="0"/>
        <v>27553.584000000003</v>
      </c>
      <c r="J2" s="19">
        <f t="shared" si="0"/>
        <v>28426.339</v>
      </c>
      <c r="K2" s="19">
        <f t="shared" si="0"/>
        <v>28022.27</v>
      </c>
      <c r="L2" s="19">
        <f t="shared" si="0"/>
        <v>30595.032000000003</v>
      </c>
      <c r="M2" s="19">
        <f t="shared" si="0"/>
        <v>27656.323</v>
      </c>
      <c r="N2" s="19">
        <f t="shared" si="0"/>
        <v>31387.868999999999</v>
      </c>
      <c r="O2" s="19">
        <f t="shared" si="0"/>
        <v>38795.470999999998</v>
      </c>
      <c r="P2" s="19">
        <f t="shared" si="0"/>
        <v>31745.672000000002</v>
      </c>
      <c r="Q2" s="19">
        <f t="shared" si="0"/>
        <v>28004.57</v>
      </c>
      <c r="R2" s="19">
        <f t="shared" si="0"/>
        <v>22544.727999999992</v>
      </c>
      <c r="S2" s="19">
        <f t="shared" si="0"/>
        <v>18881.534</v>
      </c>
      <c r="T2" s="19">
        <f t="shared" si="0"/>
        <v>24452.844999999998</v>
      </c>
      <c r="U2" s="19">
        <f t="shared" si="0"/>
        <v>20282.932000000004</v>
      </c>
      <c r="V2" s="19">
        <f t="shared" si="0"/>
        <v>18867.414999999997</v>
      </c>
      <c r="W2" s="19">
        <f t="shared" si="0"/>
        <v>22248.278000000009</v>
      </c>
      <c r="X2" s="19">
        <f t="shared" si="0"/>
        <v>19224.588999999989</v>
      </c>
      <c r="Y2" s="19">
        <f t="shared" si="0"/>
        <v>24125.920999999995</v>
      </c>
      <c r="Z2" s="19">
        <f t="shared" si="0"/>
        <v>25272.257000000001</v>
      </c>
      <c r="AA2" s="19">
        <f t="shared" si="0"/>
        <v>19423.916000000008</v>
      </c>
      <c r="AB2" s="19">
        <f t="shared" si="0"/>
        <v>13722.711000000003</v>
      </c>
      <c r="AC2" s="19">
        <f t="shared" si="0"/>
        <v>15200.657999999998</v>
      </c>
      <c r="AD2" s="19">
        <f t="shared" si="0"/>
        <v>14383.142</v>
      </c>
      <c r="AE2" s="19">
        <f t="shared" si="0"/>
        <v>13824.593000000003</v>
      </c>
      <c r="AF2" s="19">
        <f t="shared" si="0"/>
        <v>17045.480999999996</v>
      </c>
      <c r="AG2" s="19">
        <f t="shared" si="0"/>
        <v>15478.068000000001</v>
      </c>
      <c r="AH2" s="19">
        <f t="shared" si="0"/>
        <v>18083.932000000001</v>
      </c>
      <c r="AI2" s="19">
        <f t="shared" si="0"/>
        <v>25060.615000000002</v>
      </c>
      <c r="AJ2" s="19">
        <f t="shared" si="0"/>
        <v>23543.674999999999</v>
      </c>
      <c r="AO2" s="12" t="str">
        <f>IF((SUM(G2:AJ2)=AO3),"Ok","Check functions")</f>
        <v>Ok</v>
      </c>
    </row>
    <row r="3" spans="1:41" x14ac:dyDescent="0.25">
      <c r="A3" s="45" t="s">
        <v>243</v>
      </c>
      <c r="B3" s="56">
        <v>6.0060599999999997</v>
      </c>
      <c r="C3" s="56"/>
      <c r="AO3" s="5">
        <f>SUM(AO5:AO118)</f>
        <v>711969.2359999998</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v>
      </c>
      <c r="B5" s="1" t="s">
        <v>53</v>
      </c>
      <c r="C5" s="1" t="s">
        <v>19</v>
      </c>
      <c r="D5" s="1" t="s">
        <v>20</v>
      </c>
      <c r="E5" s="34" t="s">
        <v>21</v>
      </c>
      <c r="F5" s="1" t="s">
        <v>10</v>
      </c>
      <c r="G5" s="5">
        <v>19400</v>
      </c>
      <c r="H5" s="5">
        <v>22573</v>
      </c>
      <c r="I5" s="5">
        <v>18351</v>
      </c>
      <c r="J5" s="5">
        <v>18956</v>
      </c>
      <c r="K5" s="5">
        <v>18165</v>
      </c>
      <c r="L5" s="5">
        <v>16106</v>
      </c>
      <c r="M5" s="5">
        <v>17377</v>
      </c>
      <c r="N5" s="5">
        <v>17221</v>
      </c>
      <c r="O5" s="5">
        <v>15833</v>
      </c>
      <c r="P5" s="5">
        <v>17321</v>
      </c>
      <c r="Q5" s="5">
        <v>17351</v>
      </c>
      <c r="R5" s="5">
        <v>13288</v>
      </c>
      <c r="S5" s="5">
        <v>10730</v>
      </c>
      <c r="T5" s="5">
        <v>12293</v>
      </c>
      <c r="U5" s="5">
        <v>13146</v>
      </c>
      <c r="V5" s="5">
        <v>9966</v>
      </c>
      <c r="W5" s="5">
        <v>8678</v>
      </c>
      <c r="X5" s="5">
        <v>10975</v>
      </c>
      <c r="Y5" s="5">
        <v>13032.218000000001</v>
      </c>
      <c r="Z5" s="5">
        <v>12813.236000000001</v>
      </c>
      <c r="AA5" s="5">
        <v>8519</v>
      </c>
      <c r="AB5" s="5">
        <v>6675</v>
      </c>
      <c r="AC5" s="5">
        <v>7157</v>
      </c>
      <c r="AD5" s="5">
        <v>8907</v>
      </c>
      <c r="AE5" s="5">
        <v>9090</v>
      </c>
      <c r="AF5" s="5">
        <v>9227</v>
      </c>
      <c r="AG5" s="5">
        <v>9626</v>
      </c>
      <c r="AH5" s="5">
        <v>9851</v>
      </c>
      <c r="AI5" s="5">
        <v>10519</v>
      </c>
      <c r="AJ5" s="5">
        <v>8894</v>
      </c>
      <c r="AK5" s="5">
        <v>1</v>
      </c>
      <c r="AM5" s="13">
        <f>+AO5/$AO$3</f>
        <v>0.55064240725142799</v>
      </c>
      <c r="AN5" s="7">
        <f>IF(AK5=1,AM5,AM5+AN3)</f>
        <v>0.55064240725142799</v>
      </c>
      <c r="AO5" s="5">
        <f>SUM(G5:AJ5)</f>
        <v>392040.45399999997</v>
      </c>
    </row>
    <row r="6" spans="1:41" x14ac:dyDescent="0.25">
      <c r="A6" s="1" t="s">
        <v>6</v>
      </c>
      <c r="B6" s="1" t="s">
        <v>53</v>
      </c>
      <c r="C6" s="1" t="s">
        <v>19</v>
      </c>
      <c r="D6" s="1" t="s">
        <v>20</v>
      </c>
      <c r="E6" s="34" t="s">
        <v>21</v>
      </c>
      <c r="F6" s="1" t="s">
        <v>11</v>
      </c>
      <c r="G6" s="5" t="s">
        <v>13</v>
      </c>
      <c r="H6" s="5" t="s">
        <v>13</v>
      </c>
      <c r="I6" s="5" t="s">
        <v>13</v>
      </c>
      <c r="J6" s="5" t="s">
        <v>13</v>
      </c>
      <c r="K6" s="5" t="s">
        <v>12</v>
      </c>
      <c r="L6" s="5" t="s">
        <v>12</v>
      </c>
      <c r="M6" s="5" t="s">
        <v>12</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12</v>
      </c>
      <c r="AD6" s="5" t="s">
        <v>12</v>
      </c>
      <c r="AE6" s="5" t="s">
        <v>12</v>
      </c>
      <c r="AF6" s="5" t="s">
        <v>12</v>
      </c>
      <c r="AG6" s="5" t="s">
        <v>12</v>
      </c>
      <c r="AH6" s="5" t="s">
        <v>12</v>
      </c>
      <c r="AI6" s="5" t="s">
        <v>12</v>
      </c>
      <c r="AJ6" s="5" t="s">
        <v>12</v>
      </c>
      <c r="AK6" s="5">
        <v>1</v>
      </c>
    </row>
    <row r="7" spans="1:41" x14ac:dyDescent="0.25">
      <c r="A7" s="1" t="s">
        <v>6</v>
      </c>
      <c r="B7" s="1" t="s">
        <v>53</v>
      </c>
      <c r="C7" s="1" t="s">
        <v>8</v>
      </c>
      <c r="D7" s="1" t="s">
        <v>54</v>
      </c>
      <c r="E7" s="34" t="s">
        <v>9</v>
      </c>
      <c r="F7" s="1" t="s">
        <v>10</v>
      </c>
      <c r="G7" s="5">
        <v>6845</v>
      </c>
      <c r="H7" s="5">
        <v>6842</v>
      </c>
      <c r="I7" s="5">
        <v>5204</v>
      </c>
      <c r="J7" s="5">
        <v>5425</v>
      </c>
      <c r="K7" s="5">
        <v>6581</v>
      </c>
      <c r="L7" s="5">
        <v>8401</v>
      </c>
      <c r="M7" s="5">
        <v>5010</v>
      </c>
      <c r="N7" s="5">
        <v>3463</v>
      </c>
      <c r="O7" s="5">
        <v>6715</v>
      </c>
      <c r="P7" s="5">
        <v>6057</v>
      </c>
      <c r="Q7" s="5">
        <v>3323</v>
      </c>
      <c r="R7" s="5">
        <v>4153</v>
      </c>
      <c r="S7" s="5">
        <v>2855.5810000000001</v>
      </c>
      <c r="T7" s="5">
        <v>3365.1129999999998</v>
      </c>
      <c r="U7" s="5">
        <v>2023.5219999999999</v>
      </c>
      <c r="V7" s="5">
        <v>2333.59</v>
      </c>
      <c r="W7" s="5">
        <v>2967.3519999999999</v>
      </c>
      <c r="X7" s="5">
        <v>2445.8290000000002</v>
      </c>
      <c r="Y7" s="5">
        <v>2029.3050000000001</v>
      </c>
      <c r="Z7" s="5">
        <v>3466.223</v>
      </c>
      <c r="AA7" s="5">
        <v>3394.748</v>
      </c>
      <c r="AB7" s="5">
        <v>3620.308</v>
      </c>
      <c r="AC7" s="5">
        <v>3898.2269999999999</v>
      </c>
      <c r="AD7" s="5">
        <v>2000.845</v>
      </c>
      <c r="AE7" s="5">
        <v>1640.0940000000001</v>
      </c>
      <c r="AF7" s="5">
        <v>2352.8380000000002</v>
      </c>
      <c r="AG7" s="5">
        <v>2189.6480000000001</v>
      </c>
      <c r="AH7" s="5">
        <v>3778.6990000000001</v>
      </c>
      <c r="AI7" s="5">
        <v>3489.5030000000002</v>
      </c>
      <c r="AJ7" s="5">
        <v>5412.29</v>
      </c>
      <c r="AK7" s="5">
        <v>2</v>
      </c>
      <c r="AM7" s="13">
        <f>+AO7/$AO$3</f>
        <v>0.17034825223824701</v>
      </c>
      <c r="AN7" s="7">
        <f>IF(AK7=1,AM7,AM7+AN5)</f>
        <v>0.720990659489675</v>
      </c>
      <c r="AO7" s="5">
        <f>SUM(G7:AJ7)</f>
        <v>121282.71499999998</v>
      </c>
    </row>
    <row r="8" spans="1:41" x14ac:dyDescent="0.25">
      <c r="A8" s="1" t="s">
        <v>6</v>
      </c>
      <c r="B8" s="1" t="s">
        <v>53</v>
      </c>
      <c r="C8" s="1" t="s">
        <v>8</v>
      </c>
      <c r="D8" s="1" t="s">
        <v>54</v>
      </c>
      <c r="E8" s="34" t="s">
        <v>9</v>
      </c>
      <c r="F8" s="1" t="s">
        <v>11</v>
      </c>
      <c r="G8" s="5" t="s">
        <v>13</v>
      </c>
      <c r="H8" s="5" t="s">
        <v>13</v>
      </c>
      <c r="I8" s="5" t="s">
        <v>13</v>
      </c>
      <c r="J8" s="5" t="s">
        <v>13</v>
      </c>
      <c r="K8" s="5" t="s">
        <v>13</v>
      </c>
      <c r="L8" s="5" t="s">
        <v>24</v>
      </c>
      <c r="M8" s="5" t="s">
        <v>13</v>
      </c>
      <c r="N8" s="5" t="s">
        <v>12</v>
      </c>
      <c r="O8" s="5" t="s">
        <v>13</v>
      </c>
      <c r="P8" s="5" t="s">
        <v>12</v>
      </c>
      <c r="Q8" s="5" t="s">
        <v>12</v>
      </c>
      <c r="R8" s="5" t="s">
        <v>12</v>
      </c>
      <c r="S8" s="5" t="s">
        <v>12</v>
      </c>
      <c r="T8" s="5" t="s">
        <v>13</v>
      </c>
      <c r="U8" s="5" t="s">
        <v>13</v>
      </c>
      <c r="V8" s="5" t="s">
        <v>13</v>
      </c>
      <c r="W8" s="5" t="s">
        <v>15</v>
      </c>
      <c r="X8" s="5" t="s">
        <v>15</v>
      </c>
      <c r="Y8" s="5" t="s">
        <v>13</v>
      </c>
      <c r="Z8" s="5" t="s">
        <v>13</v>
      </c>
      <c r="AA8" s="5" t="s">
        <v>13</v>
      </c>
      <c r="AB8" s="5" t="s">
        <v>13</v>
      </c>
      <c r="AC8" s="5" t="s">
        <v>13</v>
      </c>
      <c r="AD8" s="5" t="s">
        <v>13</v>
      </c>
      <c r="AE8" s="5" t="s">
        <v>15</v>
      </c>
      <c r="AF8" s="5" t="s">
        <v>15</v>
      </c>
      <c r="AG8" s="5" t="s">
        <v>15</v>
      </c>
      <c r="AH8" s="5" t="s">
        <v>15</v>
      </c>
      <c r="AI8" s="5" t="s">
        <v>15</v>
      </c>
      <c r="AJ8" s="5" t="s">
        <v>15</v>
      </c>
      <c r="AK8" s="5">
        <v>2</v>
      </c>
    </row>
    <row r="9" spans="1:41" x14ac:dyDescent="0.25">
      <c r="A9" s="1" t="s">
        <v>6</v>
      </c>
      <c r="B9" s="1" t="s">
        <v>53</v>
      </c>
      <c r="C9" s="1" t="s">
        <v>8</v>
      </c>
      <c r="D9" s="1" t="s">
        <v>55</v>
      </c>
      <c r="E9" s="34" t="s">
        <v>9</v>
      </c>
      <c r="F9" s="1" t="s">
        <v>10</v>
      </c>
      <c r="H9" s="5">
        <v>915</v>
      </c>
      <c r="I9" s="5">
        <v>950</v>
      </c>
      <c r="J9" s="5">
        <v>982</v>
      </c>
      <c r="K9" s="5">
        <v>1192</v>
      </c>
      <c r="L9" s="5">
        <v>1422</v>
      </c>
      <c r="M9" s="5">
        <v>1072</v>
      </c>
      <c r="N9" s="5">
        <v>2239.7600000000002</v>
      </c>
      <c r="O9" s="5">
        <v>2969.085</v>
      </c>
      <c r="P9" s="5">
        <v>2857.7</v>
      </c>
      <c r="Q9" s="5">
        <v>2431.77</v>
      </c>
      <c r="R9" s="5">
        <v>3078.65</v>
      </c>
      <c r="S9" s="5">
        <v>2031.498</v>
      </c>
      <c r="T9" s="5">
        <v>2425.9380000000001</v>
      </c>
      <c r="U9" s="5">
        <v>1057.9369999999999</v>
      </c>
      <c r="V9" s="5">
        <v>1856.06</v>
      </c>
      <c r="W9" s="5">
        <v>4936.0429999999997</v>
      </c>
      <c r="X9" s="5">
        <v>1263.1510000000001</v>
      </c>
      <c r="Y9" s="5">
        <v>3710.578</v>
      </c>
      <c r="Z9" s="5">
        <v>2275.2179999999998</v>
      </c>
      <c r="AA9" s="5">
        <v>837.7</v>
      </c>
      <c r="AB9" s="5">
        <v>1015.9</v>
      </c>
      <c r="AC9" s="5">
        <v>1007.7</v>
      </c>
      <c r="AD9" s="5">
        <v>892.9</v>
      </c>
      <c r="AE9" s="5">
        <v>205.37899999999999</v>
      </c>
      <c r="AF9" s="5">
        <v>873.88800000000003</v>
      </c>
      <c r="AG9" s="5">
        <v>205.57900000000001</v>
      </c>
      <c r="AH9" s="5">
        <v>212.602</v>
      </c>
      <c r="AI9" s="5">
        <v>940.48099999999999</v>
      </c>
      <c r="AJ9" s="5">
        <v>1596.981</v>
      </c>
      <c r="AK9" s="5">
        <v>3</v>
      </c>
      <c r="AM9" s="13">
        <f>+AO9/$AO$3</f>
        <v>6.6653860308087828E-2</v>
      </c>
      <c r="AN9" s="7">
        <f>IF(AK9=1,AM9,AM9+AN7)</f>
        <v>0.78764451979776284</v>
      </c>
      <c r="AO9" s="5">
        <f>SUM(G9:AJ9)</f>
        <v>47455.498</v>
      </c>
    </row>
    <row r="10" spans="1:41" x14ac:dyDescent="0.25">
      <c r="A10" s="1" t="s">
        <v>6</v>
      </c>
      <c r="B10" s="1" t="s">
        <v>53</v>
      </c>
      <c r="C10" s="1" t="s">
        <v>8</v>
      </c>
      <c r="D10" s="1" t="s">
        <v>55</v>
      </c>
      <c r="E10" s="34" t="s">
        <v>9</v>
      </c>
      <c r="F10" s="1" t="s">
        <v>11</v>
      </c>
      <c r="H10" s="5" t="s">
        <v>12</v>
      </c>
      <c r="I10" s="5" t="s">
        <v>12</v>
      </c>
      <c r="J10" s="5">
        <v>-1</v>
      </c>
      <c r="K10" s="5">
        <v>-1</v>
      </c>
      <c r="L10" s="5">
        <v>-1</v>
      </c>
      <c r="M10" s="5" t="s">
        <v>12</v>
      </c>
      <c r="N10" s="5" t="s">
        <v>17</v>
      </c>
      <c r="O10" s="5" t="s">
        <v>13</v>
      </c>
      <c r="P10" s="5" t="s">
        <v>18</v>
      </c>
      <c r="Q10" s="5">
        <v>-1</v>
      </c>
      <c r="R10" s="5" t="s">
        <v>12</v>
      </c>
      <c r="S10" s="5" t="s">
        <v>12</v>
      </c>
      <c r="T10" s="5" t="s">
        <v>12</v>
      </c>
      <c r="U10" s="5" t="s">
        <v>12</v>
      </c>
      <c r="V10" s="5" t="s">
        <v>12</v>
      </c>
      <c r="W10" s="5" t="s">
        <v>12</v>
      </c>
      <c r="X10" s="5" t="s">
        <v>12</v>
      </c>
      <c r="Y10" s="5" t="s">
        <v>12</v>
      </c>
      <c r="Z10" s="5" t="s">
        <v>13</v>
      </c>
      <c r="AA10" s="5" t="s">
        <v>12</v>
      </c>
      <c r="AB10" s="5" t="s">
        <v>12</v>
      </c>
      <c r="AC10" s="5" t="s">
        <v>13</v>
      </c>
      <c r="AD10" s="5" t="s">
        <v>12</v>
      </c>
      <c r="AE10" s="5" t="s">
        <v>12</v>
      </c>
      <c r="AF10" s="5" t="s">
        <v>12</v>
      </c>
      <c r="AG10" s="5" t="s">
        <v>12</v>
      </c>
      <c r="AH10" s="5" t="s">
        <v>12</v>
      </c>
      <c r="AI10" s="5" t="s">
        <v>12</v>
      </c>
      <c r="AJ10" s="5" t="s">
        <v>13</v>
      </c>
      <c r="AK10" s="5">
        <v>3</v>
      </c>
    </row>
    <row r="11" spans="1:41" x14ac:dyDescent="0.25">
      <c r="A11" s="1" t="s">
        <v>6</v>
      </c>
      <c r="B11" s="1" t="s">
        <v>53</v>
      </c>
      <c r="C11" s="1" t="s">
        <v>8</v>
      </c>
      <c r="D11" s="1" t="s">
        <v>153</v>
      </c>
      <c r="E11" s="34" t="s">
        <v>21</v>
      </c>
      <c r="F11" s="1" t="s">
        <v>10</v>
      </c>
      <c r="G11" s="5">
        <v>3600</v>
      </c>
      <c r="H11" s="5">
        <v>835</v>
      </c>
      <c r="I11" s="5">
        <v>723</v>
      </c>
      <c r="J11" s="5">
        <v>807</v>
      </c>
      <c r="K11" s="5">
        <v>589</v>
      </c>
      <c r="L11" s="5">
        <v>3013</v>
      </c>
      <c r="M11" s="5">
        <v>1478.27</v>
      </c>
      <c r="N11" s="5">
        <v>3759.5</v>
      </c>
      <c r="O11" s="5">
        <v>6239.9</v>
      </c>
      <c r="P11" s="5">
        <v>2865.4</v>
      </c>
      <c r="Q11" s="5">
        <v>1844.153</v>
      </c>
      <c r="R11" s="5">
        <v>285.339</v>
      </c>
      <c r="S11" s="5">
        <v>359.00700000000001</v>
      </c>
      <c r="T11" s="5">
        <v>267.214</v>
      </c>
      <c r="U11" s="5">
        <v>221.65799999999999</v>
      </c>
      <c r="V11" s="5">
        <v>233.488</v>
      </c>
      <c r="W11" s="5">
        <v>149.55600000000001</v>
      </c>
      <c r="X11" s="5">
        <v>206.77799999999999</v>
      </c>
      <c r="Y11" s="5">
        <v>920.20699999999999</v>
      </c>
      <c r="Z11" s="5">
        <v>823.68</v>
      </c>
      <c r="AA11" s="5">
        <v>778.20600000000002</v>
      </c>
      <c r="AB11" s="5">
        <v>326.24599999999998</v>
      </c>
      <c r="AC11" s="5">
        <v>430.68</v>
      </c>
      <c r="AD11" s="5">
        <v>494.22699999999998</v>
      </c>
      <c r="AE11" s="5">
        <v>382.88799999999998</v>
      </c>
      <c r="AF11" s="5">
        <v>258.60500000000002</v>
      </c>
      <c r="AG11" s="5">
        <v>284.483</v>
      </c>
      <c r="AH11" s="5">
        <v>211.14599999999999</v>
      </c>
      <c r="AI11" s="5">
        <v>497.27499999999998</v>
      </c>
      <c r="AJ11" s="5">
        <v>342</v>
      </c>
      <c r="AK11" s="5">
        <v>4</v>
      </c>
      <c r="AM11" s="13">
        <f>+AO11/$AO$3</f>
        <v>4.6669019277681266E-2</v>
      </c>
      <c r="AN11" s="7">
        <f>IF(AK11=1,AM11,AM11+AN9)</f>
        <v>0.83431353907544414</v>
      </c>
      <c r="AO11" s="5">
        <f>SUM(G11:AJ11)</f>
        <v>33226.905999999995</v>
      </c>
    </row>
    <row r="12" spans="1:41" x14ac:dyDescent="0.25">
      <c r="A12" s="1" t="s">
        <v>6</v>
      </c>
      <c r="B12" s="1" t="s">
        <v>53</v>
      </c>
      <c r="C12" s="1" t="s">
        <v>8</v>
      </c>
      <c r="D12" s="1" t="s">
        <v>153</v>
      </c>
      <c r="E12" s="34" t="s">
        <v>21</v>
      </c>
      <c r="F12" s="1" t="s">
        <v>11</v>
      </c>
      <c r="G12" s="5" t="s">
        <v>13</v>
      </c>
      <c r="H12" s="5" t="s">
        <v>13</v>
      </c>
      <c r="I12" s="5" t="s">
        <v>13</v>
      </c>
      <c r="J12" s="5" t="s">
        <v>15</v>
      </c>
      <c r="K12" s="5" t="s">
        <v>13</v>
      </c>
      <c r="L12" s="5" t="s">
        <v>13</v>
      </c>
      <c r="M12" s="5" t="s">
        <v>13</v>
      </c>
      <c r="N12" s="5" t="s">
        <v>13</v>
      </c>
      <c r="O12" s="5" t="s">
        <v>15</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13</v>
      </c>
      <c r="AG12" s="5" t="s">
        <v>13</v>
      </c>
      <c r="AH12" s="5" t="s">
        <v>13</v>
      </c>
      <c r="AI12" s="5" t="s">
        <v>13</v>
      </c>
      <c r="AJ12" s="5" t="s">
        <v>13</v>
      </c>
      <c r="AK12" s="5">
        <v>4</v>
      </c>
    </row>
    <row r="13" spans="1:41" x14ac:dyDescent="0.25">
      <c r="A13" s="1" t="s">
        <v>6</v>
      </c>
      <c r="B13" s="1" t="s">
        <v>53</v>
      </c>
      <c r="C13" s="1" t="s">
        <v>8</v>
      </c>
      <c r="D13" s="1" t="s">
        <v>25</v>
      </c>
      <c r="E13" s="34" t="s">
        <v>21</v>
      </c>
      <c r="F13" s="1" t="s">
        <v>10</v>
      </c>
      <c r="G13" s="5">
        <v>467</v>
      </c>
      <c r="H13" s="5">
        <v>651</v>
      </c>
      <c r="I13" s="5">
        <v>389</v>
      </c>
      <c r="J13" s="5">
        <v>435</v>
      </c>
      <c r="K13" s="5">
        <v>424</v>
      </c>
      <c r="L13" s="5">
        <v>418</v>
      </c>
      <c r="M13" s="5">
        <v>601</v>
      </c>
      <c r="N13" s="5">
        <v>554</v>
      </c>
      <c r="O13" s="5">
        <v>341</v>
      </c>
      <c r="P13" s="5">
        <v>230.68100000000001</v>
      </c>
      <c r="Q13" s="5">
        <v>321.84500000000003</v>
      </c>
      <c r="R13" s="5">
        <v>509.00900000000001</v>
      </c>
      <c r="S13" s="5">
        <v>312.31200000000001</v>
      </c>
      <c r="T13" s="5">
        <v>315.952</v>
      </c>
      <c r="U13" s="5">
        <v>238.33199999999999</v>
      </c>
      <c r="V13" s="5">
        <v>1370</v>
      </c>
      <c r="W13" s="5">
        <v>921.36400000000003</v>
      </c>
      <c r="X13" s="5">
        <v>972.84199999999998</v>
      </c>
      <c r="Y13" s="5">
        <v>1194.2629999999999</v>
      </c>
      <c r="Z13" s="5">
        <v>2902.9340000000002</v>
      </c>
      <c r="AA13" s="5">
        <v>3106.2669999999998</v>
      </c>
      <c r="AB13" s="5">
        <v>1130.83</v>
      </c>
      <c r="AC13" s="5">
        <v>1751.5319999999999</v>
      </c>
      <c r="AD13" s="5">
        <v>1096.107</v>
      </c>
      <c r="AE13" s="5">
        <v>1188.943</v>
      </c>
      <c r="AF13" s="5">
        <v>2984.6289999999999</v>
      </c>
      <c r="AG13" s="5">
        <v>1543.0350000000001</v>
      </c>
      <c r="AH13" s="5">
        <v>911.61800000000005</v>
      </c>
      <c r="AI13" s="5">
        <v>1741.336</v>
      </c>
      <c r="AJ13" s="5">
        <v>1880.778</v>
      </c>
      <c r="AK13" s="5">
        <v>5</v>
      </c>
      <c r="AM13" s="13">
        <f>+AO13/$AO$3</f>
        <v>4.340722525263719E-2</v>
      </c>
      <c r="AN13" s="7">
        <f>IF(AK13=1,AM13,AM13+AN11)</f>
        <v>0.87772076432808133</v>
      </c>
      <c r="AO13" s="5">
        <f>SUM(G13:AJ13)</f>
        <v>30904.608999999997</v>
      </c>
    </row>
    <row r="14" spans="1:41" x14ac:dyDescent="0.25">
      <c r="A14" s="1" t="s">
        <v>6</v>
      </c>
      <c r="B14" s="1" t="s">
        <v>53</v>
      </c>
      <c r="C14" s="1" t="s">
        <v>8</v>
      </c>
      <c r="D14" s="1" t="s">
        <v>25</v>
      </c>
      <c r="E14" s="34" t="s">
        <v>21</v>
      </c>
      <c r="F14" s="1" t="s">
        <v>11</v>
      </c>
      <c r="G14" s="5" t="s">
        <v>12</v>
      </c>
      <c r="H14" s="5" t="s">
        <v>12</v>
      </c>
      <c r="I14" s="5" t="s">
        <v>12</v>
      </c>
      <c r="J14" s="5" t="s">
        <v>12</v>
      </c>
      <c r="K14" s="5" t="s">
        <v>12</v>
      </c>
      <c r="L14" s="5" t="s">
        <v>12</v>
      </c>
      <c r="M14" s="5" t="s">
        <v>12</v>
      </c>
      <c r="N14" s="5" t="s">
        <v>12</v>
      </c>
      <c r="O14" s="5" t="s">
        <v>12</v>
      </c>
      <c r="P14" s="5" t="s">
        <v>12</v>
      </c>
      <c r="Q14" s="5" t="s">
        <v>12</v>
      </c>
      <c r="R14" s="5" t="s">
        <v>12</v>
      </c>
      <c r="S14" s="5" t="s">
        <v>18</v>
      </c>
      <c r="T14" s="5" t="s">
        <v>12</v>
      </c>
      <c r="U14" s="5" t="s">
        <v>12</v>
      </c>
      <c r="V14" s="5" t="s">
        <v>12</v>
      </c>
      <c r="W14" s="5" t="s">
        <v>12</v>
      </c>
      <c r="X14" s="5" t="s">
        <v>12</v>
      </c>
      <c r="Y14" s="5" t="s">
        <v>12</v>
      </c>
      <c r="Z14" s="5" t="s">
        <v>13</v>
      </c>
      <c r="AA14" s="5" t="s">
        <v>13</v>
      </c>
      <c r="AB14" s="5" t="s">
        <v>13</v>
      </c>
      <c r="AC14" s="5" t="s">
        <v>13</v>
      </c>
      <c r="AD14" s="5" t="s">
        <v>13</v>
      </c>
      <c r="AE14" s="5" t="s">
        <v>13</v>
      </c>
      <c r="AF14" s="5" t="s">
        <v>13</v>
      </c>
      <c r="AG14" s="5" t="s">
        <v>13</v>
      </c>
      <c r="AH14" s="5" t="s">
        <v>13</v>
      </c>
      <c r="AI14" s="5" t="s">
        <v>15</v>
      </c>
      <c r="AJ14" s="5" t="s">
        <v>15</v>
      </c>
      <c r="AK14" s="5">
        <v>5</v>
      </c>
    </row>
    <row r="15" spans="1:41" x14ac:dyDescent="0.25">
      <c r="A15" s="1" t="s">
        <v>6</v>
      </c>
      <c r="B15" s="1" t="s">
        <v>53</v>
      </c>
      <c r="C15" s="1" t="s">
        <v>8</v>
      </c>
      <c r="D15" s="1" t="s">
        <v>55</v>
      </c>
      <c r="E15" s="34" t="s">
        <v>21</v>
      </c>
      <c r="F15" s="1" t="s">
        <v>10</v>
      </c>
      <c r="H15" s="5">
        <v>195.8</v>
      </c>
      <c r="K15" s="5">
        <v>7</v>
      </c>
      <c r="L15" s="5">
        <v>7</v>
      </c>
      <c r="M15" s="5">
        <v>90</v>
      </c>
      <c r="N15" s="5">
        <v>178.29599999999999</v>
      </c>
      <c r="O15" s="5">
        <v>450.2</v>
      </c>
      <c r="P15" s="5">
        <v>104.6</v>
      </c>
      <c r="Q15" s="5">
        <v>720.57</v>
      </c>
      <c r="R15" s="5">
        <v>249.512</v>
      </c>
      <c r="S15" s="5">
        <v>312.82299999999998</v>
      </c>
      <c r="T15" s="5">
        <v>2673.9549999999999</v>
      </c>
      <c r="U15" s="5">
        <v>137.839</v>
      </c>
      <c r="V15" s="5">
        <v>101.66</v>
      </c>
      <c r="W15" s="5">
        <v>2.5000000000000001E-2</v>
      </c>
      <c r="X15" s="5">
        <v>56.92</v>
      </c>
      <c r="Y15" s="5">
        <v>80.037999999999997</v>
      </c>
      <c r="Z15" s="5">
        <v>145</v>
      </c>
      <c r="AA15" s="5">
        <v>10.4</v>
      </c>
      <c r="AB15" s="5">
        <v>40.6</v>
      </c>
      <c r="AC15" s="5">
        <v>54.3</v>
      </c>
      <c r="AD15" s="5">
        <v>101</v>
      </c>
      <c r="AE15" s="5">
        <v>8.2520000000000007</v>
      </c>
      <c r="AF15" s="5">
        <v>14.41</v>
      </c>
      <c r="AG15" s="5">
        <v>54.710999999999999</v>
      </c>
      <c r="AH15" s="5">
        <v>1953.1179999999999</v>
      </c>
      <c r="AI15" s="5">
        <v>7224.6189999999997</v>
      </c>
      <c r="AJ15" s="5">
        <v>4722.0950000000003</v>
      </c>
      <c r="AK15" s="5">
        <v>6</v>
      </c>
      <c r="AM15" s="13">
        <f>+AO15/$AO$3</f>
        <v>2.7662351130014282E-2</v>
      </c>
      <c r="AN15" s="7">
        <f>IF(AK15=1,AM15,AM15+AN13)</f>
        <v>0.90538311545809558</v>
      </c>
      <c r="AO15" s="5">
        <f>SUM(G15:AJ15)</f>
        <v>19694.742999999999</v>
      </c>
    </row>
    <row r="16" spans="1:41" x14ac:dyDescent="0.25">
      <c r="A16" s="1" t="s">
        <v>6</v>
      </c>
      <c r="B16" s="1" t="s">
        <v>53</v>
      </c>
      <c r="C16" s="1" t="s">
        <v>8</v>
      </c>
      <c r="D16" s="1" t="s">
        <v>55</v>
      </c>
      <c r="E16" s="34" t="s">
        <v>21</v>
      </c>
      <c r="F16" s="1" t="s">
        <v>11</v>
      </c>
      <c r="H16" s="5" t="s">
        <v>15</v>
      </c>
      <c r="K16" s="5">
        <v>-1</v>
      </c>
      <c r="L16" s="5">
        <v>-1</v>
      </c>
      <c r="M16" s="5" t="s">
        <v>15</v>
      </c>
      <c r="N16" s="5">
        <v>-1</v>
      </c>
      <c r="O16" s="5" t="s">
        <v>13</v>
      </c>
      <c r="P16" s="5" t="s">
        <v>18</v>
      </c>
      <c r="Q16" s="5">
        <v>-1</v>
      </c>
      <c r="R16" s="5" t="s">
        <v>13</v>
      </c>
      <c r="S16" s="5" t="s">
        <v>13</v>
      </c>
      <c r="T16" s="5" t="s">
        <v>13</v>
      </c>
      <c r="U16" s="5" t="s">
        <v>13</v>
      </c>
      <c r="V16" s="5" t="s">
        <v>15</v>
      </c>
      <c r="W16" s="5" t="s">
        <v>13</v>
      </c>
      <c r="X16" s="5" t="s">
        <v>13</v>
      </c>
      <c r="Y16" s="5" t="s">
        <v>12</v>
      </c>
      <c r="Z16" s="5" t="s">
        <v>15</v>
      </c>
      <c r="AA16" s="5" t="s">
        <v>13</v>
      </c>
      <c r="AB16" s="5" t="s">
        <v>15</v>
      </c>
      <c r="AC16" s="5" t="s">
        <v>15</v>
      </c>
      <c r="AD16" s="5" t="s">
        <v>15</v>
      </c>
      <c r="AE16" s="5" t="s">
        <v>15</v>
      </c>
      <c r="AF16" s="5" t="s">
        <v>12</v>
      </c>
      <c r="AG16" s="5" t="s">
        <v>12</v>
      </c>
      <c r="AH16" s="5" t="s">
        <v>12</v>
      </c>
      <c r="AI16" s="5" t="s">
        <v>12</v>
      </c>
      <c r="AJ16" s="5" t="s">
        <v>13</v>
      </c>
      <c r="AK16" s="5">
        <v>6</v>
      </c>
    </row>
    <row r="17" spans="1:41" x14ac:dyDescent="0.25">
      <c r="A17" s="1" t="s">
        <v>6</v>
      </c>
      <c r="B17" s="1" t="s">
        <v>53</v>
      </c>
      <c r="C17" s="1" t="s">
        <v>8</v>
      </c>
      <c r="D17" s="1" t="s">
        <v>212</v>
      </c>
      <c r="E17" s="34" t="s">
        <v>21</v>
      </c>
      <c r="F17" s="1" t="s">
        <v>10</v>
      </c>
      <c r="G17" s="5">
        <v>135</v>
      </c>
      <c r="H17" s="5">
        <v>149</v>
      </c>
      <c r="I17" s="5">
        <v>202</v>
      </c>
      <c r="J17" s="5">
        <v>180</v>
      </c>
      <c r="K17" s="5">
        <v>190</v>
      </c>
      <c r="L17" s="5">
        <v>20</v>
      </c>
      <c r="M17" s="5">
        <v>871</v>
      </c>
      <c r="N17" s="5">
        <v>281.60000000000002</v>
      </c>
      <c r="O17" s="5">
        <v>572.5</v>
      </c>
      <c r="P17" s="5">
        <v>829.1</v>
      </c>
      <c r="Q17" s="5">
        <v>183.4</v>
      </c>
      <c r="R17" s="5">
        <v>81.466999999999999</v>
      </c>
      <c r="S17" s="5">
        <v>260.68099999999998</v>
      </c>
      <c r="T17" s="5">
        <v>358.33199999999999</v>
      </c>
      <c r="U17" s="5">
        <v>758.41399999999999</v>
      </c>
      <c r="V17" s="5">
        <v>908.45799999999997</v>
      </c>
      <c r="W17" s="5">
        <v>997.28</v>
      </c>
      <c r="X17" s="5">
        <v>265.68599999999998</v>
      </c>
      <c r="Y17" s="5">
        <v>249.56399999999999</v>
      </c>
      <c r="Z17" s="5">
        <v>234.70699999999999</v>
      </c>
      <c r="AA17" s="5">
        <v>368.60599999999999</v>
      </c>
      <c r="AB17" s="5">
        <v>255.65899999999999</v>
      </c>
      <c r="AC17" s="5">
        <v>353.95400000000001</v>
      </c>
      <c r="AD17" s="5">
        <v>194.518</v>
      </c>
      <c r="AE17" s="5">
        <v>258.87599999999998</v>
      </c>
      <c r="AF17" s="5">
        <v>301.286</v>
      </c>
      <c r="AG17" s="5">
        <v>186.11799999999999</v>
      </c>
      <c r="AH17" s="5">
        <v>28.896000000000001</v>
      </c>
      <c r="AI17" s="5">
        <v>36.518999999999998</v>
      </c>
      <c r="AJ17" s="5">
        <v>31.715</v>
      </c>
      <c r="AK17" s="5">
        <v>7</v>
      </c>
      <c r="AM17" s="13">
        <f>+AO17/$AO$3</f>
        <v>1.3686456531107763E-2</v>
      </c>
      <c r="AN17" s="7">
        <f>IF(AK17=1,AM17,AM17+AN15)</f>
        <v>0.91906957198920336</v>
      </c>
      <c r="AO17" s="5">
        <f>SUM(G17:AJ17)</f>
        <v>9744.3360000000011</v>
      </c>
    </row>
    <row r="18" spans="1:41" x14ac:dyDescent="0.25">
      <c r="A18" s="1" t="s">
        <v>6</v>
      </c>
      <c r="B18" s="1" t="s">
        <v>53</v>
      </c>
      <c r="C18" s="1" t="s">
        <v>8</v>
      </c>
      <c r="D18" s="1" t="s">
        <v>212</v>
      </c>
      <c r="E18" s="34" t="s">
        <v>21</v>
      </c>
      <c r="F18" s="1" t="s">
        <v>11</v>
      </c>
      <c r="G18" s="5">
        <v>-1</v>
      </c>
      <c r="H18" s="5" t="s">
        <v>13</v>
      </c>
      <c r="I18" s="5" t="s">
        <v>13</v>
      </c>
      <c r="J18" s="5" t="s">
        <v>13</v>
      </c>
      <c r="K18" s="5">
        <v>-1</v>
      </c>
      <c r="L18" s="5">
        <v>-1</v>
      </c>
      <c r="M18" s="5">
        <v>-1</v>
      </c>
      <c r="N18" s="5">
        <v>-1</v>
      </c>
      <c r="O18" s="5">
        <v>-1</v>
      </c>
      <c r="P18" s="5">
        <v>-1</v>
      </c>
      <c r="Q18" s="5">
        <v>-1</v>
      </c>
      <c r="R18" s="5">
        <v>-1</v>
      </c>
      <c r="S18" s="5">
        <v>-1</v>
      </c>
      <c r="T18" s="5">
        <v>-1</v>
      </c>
      <c r="U18" s="5">
        <v>-1</v>
      </c>
      <c r="V18" s="5">
        <v>-1</v>
      </c>
      <c r="W18" s="5">
        <v>-1</v>
      </c>
      <c r="X18" s="5">
        <v>-1</v>
      </c>
      <c r="Y18" s="5">
        <v>-1</v>
      </c>
      <c r="Z18" s="5">
        <v>-1</v>
      </c>
      <c r="AA18" s="5">
        <v>-1</v>
      </c>
      <c r="AB18" s="5" t="s">
        <v>24</v>
      </c>
      <c r="AC18" s="5" t="s">
        <v>24</v>
      </c>
      <c r="AD18" s="5" t="s">
        <v>24</v>
      </c>
      <c r="AE18" s="5" t="s">
        <v>24</v>
      </c>
      <c r="AF18" s="5" t="s">
        <v>24</v>
      </c>
      <c r="AG18" s="5" t="s">
        <v>24</v>
      </c>
      <c r="AH18" s="5" t="s">
        <v>24</v>
      </c>
      <c r="AI18" s="5" t="s">
        <v>24</v>
      </c>
      <c r="AJ18" s="5" t="s">
        <v>24</v>
      </c>
      <c r="AK18" s="5">
        <v>7</v>
      </c>
    </row>
    <row r="19" spans="1:41" x14ac:dyDescent="0.25">
      <c r="A19" s="1" t="s">
        <v>6</v>
      </c>
      <c r="B19" s="1" t="s">
        <v>53</v>
      </c>
      <c r="C19" s="1" t="s">
        <v>8</v>
      </c>
      <c r="D19" s="1" t="s">
        <v>54</v>
      </c>
      <c r="E19" s="34" t="s">
        <v>26</v>
      </c>
      <c r="F19" s="1" t="s">
        <v>10</v>
      </c>
      <c r="G19" s="5">
        <v>36</v>
      </c>
      <c r="H19" s="5">
        <v>89</v>
      </c>
      <c r="I19" s="5">
        <v>10</v>
      </c>
      <c r="J19" s="5">
        <v>209</v>
      </c>
      <c r="K19" s="5">
        <v>127</v>
      </c>
      <c r="M19" s="5">
        <v>73</v>
      </c>
      <c r="N19" s="5">
        <v>58</v>
      </c>
      <c r="O19" s="5">
        <v>377</v>
      </c>
      <c r="P19" s="5">
        <v>323</v>
      </c>
      <c r="Q19" s="5">
        <v>81.96</v>
      </c>
      <c r="R19" s="5">
        <v>201</v>
      </c>
      <c r="S19" s="5">
        <v>287.57900000000001</v>
      </c>
      <c r="T19" s="5">
        <v>324.08</v>
      </c>
      <c r="U19" s="5">
        <v>1695.914</v>
      </c>
      <c r="V19" s="5">
        <v>1027.6179999999999</v>
      </c>
      <c r="W19" s="5">
        <v>1854.8240000000001</v>
      </c>
      <c r="X19" s="5">
        <v>1528.8320000000001</v>
      </c>
      <c r="Y19" s="5">
        <v>1268.473</v>
      </c>
      <c r="AK19" s="5">
        <v>8</v>
      </c>
      <c r="AM19" s="13">
        <f>+AO19/$AO$3</f>
        <v>1.34447944040099E-2</v>
      </c>
      <c r="AN19" s="7">
        <f>IF(AK19=1,AM19,AM19+AN17)</f>
        <v>0.93251436639321328</v>
      </c>
      <c r="AO19" s="5">
        <f>SUM(G19:AJ19)</f>
        <v>9572.2800000000007</v>
      </c>
    </row>
    <row r="20" spans="1:41" x14ac:dyDescent="0.25">
      <c r="A20" s="1" t="s">
        <v>6</v>
      </c>
      <c r="B20" s="1" t="s">
        <v>53</v>
      </c>
      <c r="C20" s="1" t="s">
        <v>8</v>
      </c>
      <c r="D20" s="1" t="s">
        <v>54</v>
      </c>
      <c r="E20" s="34" t="s">
        <v>26</v>
      </c>
      <c r="F20" s="1" t="s">
        <v>11</v>
      </c>
      <c r="G20" s="5" t="s">
        <v>15</v>
      </c>
      <c r="H20" s="5" t="s">
        <v>15</v>
      </c>
      <c r="I20" s="5">
        <v>-1</v>
      </c>
      <c r="J20" s="5" t="s">
        <v>15</v>
      </c>
      <c r="K20" s="5" t="s">
        <v>15</v>
      </c>
      <c r="M20" s="5">
        <v>-1</v>
      </c>
      <c r="N20" s="5">
        <v>-1</v>
      </c>
      <c r="O20" s="5">
        <v>-1</v>
      </c>
      <c r="P20" s="5">
        <v>-1</v>
      </c>
      <c r="Q20" s="5">
        <v>-1</v>
      </c>
      <c r="R20" s="5">
        <v>-1</v>
      </c>
      <c r="S20" s="5" t="s">
        <v>15</v>
      </c>
      <c r="T20" s="5" t="s">
        <v>15</v>
      </c>
      <c r="U20" s="5" t="s">
        <v>15</v>
      </c>
      <c r="V20" s="5" t="s">
        <v>15</v>
      </c>
      <c r="W20" s="5" t="s">
        <v>15</v>
      </c>
      <c r="X20" s="5" t="s">
        <v>15</v>
      </c>
      <c r="Y20" s="5">
        <v>-1</v>
      </c>
      <c r="AK20" s="5">
        <v>8</v>
      </c>
    </row>
    <row r="21" spans="1:41" x14ac:dyDescent="0.25">
      <c r="A21" s="1" t="s">
        <v>6</v>
      </c>
      <c r="B21" s="1" t="s">
        <v>53</v>
      </c>
      <c r="C21" s="1" t="s">
        <v>8</v>
      </c>
      <c r="D21" s="1" t="s">
        <v>153</v>
      </c>
      <c r="E21" s="34" t="s">
        <v>9</v>
      </c>
      <c r="F21" s="1" t="s">
        <v>10</v>
      </c>
      <c r="G21" s="5">
        <v>13</v>
      </c>
      <c r="H21" s="5">
        <v>392</v>
      </c>
      <c r="I21" s="5">
        <v>200</v>
      </c>
      <c r="J21" s="5">
        <v>12</v>
      </c>
      <c r="K21" s="5">
        <v>63</v>
      </c>
      <c r="L21" s="5">
        <v>405</v>
      </c>
      <c r="M21" s="5">
        <v>394</v>
      </c>
      <c r="N21" s="5">
        <v>626.6</v>
      </c>
      <c r="O21" s="5">
        <v>618.9</v>
      </c>
      <c r="P21" s="5">
        <v>362.61</v>
      </c>
      <c r="Q21" s="5">
        <v>803.3</v>
      </c>
      <c r="R21" s="5">
        <v>234.84</v>
      </c>
      <c r="S21" s="5">
        <v>196.77</v>
      </c>
      <c r="T21" s="5">
        <v>85.119</v>
      </c>
      <c r="U21" s="5">
        <v>292.91899999999998</v>
      </c>
      <c r="V21" s="5">
        <v>155.89099999999999</v>
      </c>
      <c r="W21" s="5">
        <v>18.366</v>
      </c>
      <c r="X21" s="5">
        <v>33.636000000000003</v>
      </c>
      <c r="Y21" s="5">
        <v>197.642</v>
      </c>
      <c r="Z21" s="5">
        <v>1189.6420000000001</v>
      </c>
      <c r="AA21" s="5">
        <v>978.82</v>
      </c>
      <c r="AB21" s="5">
        <v>128.62899999999999</v>
      </c>
      <c r="AC21" s="5">
        <v>59.54</v>
      </c>
      <c r="AD21" s="5">
        <v>54.915999999999997</v>
      </c>
      <c r="AE21" s="5">
        <v>0.09</v>
      </c>
      <c r="AF21" s="5">
        <v>1.069</v>
      </c>
      <c r="AG21" s="5">
        <v>457.08</v>
      </c>
      <c r="AH21" s="5">
        <v>305.839</v>
      </c>
      <c r="AI21" s="5">
        <v>4.4039999999999999</v>
      </c>
      <c r="AJ21" s="5">
        <v>5</v>
      </c>
      <c r="AK21" s="5">
        <v>9</v>
      </c>
      <c r="AM21" s="13">
        <f>+AO21/$AO$3</f>
        <v>1.1644635162297945E-2</v>
      </c>
      <c r="AN21" s="7">
        <f>IF(AK21=1,AM21,AM21+AN19)</f>
        <v>0.94415900155551125</v>
      </c>
      <c r="AO21" s="5">
        <f>SUM(G21:AJ21)</f>
        <v>8290.6220000000012</v>
      </c>
    </row>
    <row r="22" spans="1:41" x14ac:dyDescent="0.25">
      <c r="A22" s="1" t="s">
        <v>6</v>
      </c>
      <c r="B22" s="1" t="s">
        <v>53</v>
      </c>
      <c r="C22" s="1" t="s">
        <v>8</v>
      </c>
      <c r="D22" s="1" t="s">
        <v>153</v>
      </c>
      <c r="E22" s="34" t="s">
        <v>9</v>
      </c>
      <c r="F22" s="1" t="s">
        <v>11</v>
      </c>
      <c r="G22" s="5" t="s">
        <v>15</v>
      </c>
      <c r="H22" s="5">
        <v>-1</v>
      </c>
      <c r="I22" s="5" t="s">
        <v>15</v>
      </c>
      <c r="J22" s="5" t="s">
        <v>15</v>
      </c>
      <c r="K22" s="5" t="s">
        <v>15</v>
      </c>
      <c r="L22" s="5" t="s">
        <v>15</v>
      </c>
      <c r="M22" s="5" t="s">
        <v>15</v>
      </c>
      <c r="N22" s="5">
        <v>-1</v>
      </c>
      <c r="O22" s="5" t="s">
        <v>15</v>
      </c>
      <c r="P22" s="5" t="s">
        <v>15</v>
      </c>
      <c r="Q22" s="5" t="s">
        <v>15</v>
      </c>
      <c r="R22" s="5" t="s">
        <v>15</v>
      </c>
      <c r="S22" s="5" t="s">
        <v>15</v>
      </c>
      <c r="T22" s="5" t="s">
        <v>15</v>
      </c>
      <c r="U22" s="5" t="s">
        <v>13</v>
      </c>
      <c r="V22" s="5" t="s">
        <v>15</v>
      </c>
      <c r="W22" s="5" t="s">
        <v>15</v>
      </c>
      <c r="X22" s="5" t="s">
        <v>15</v>
      </c>
      <c r="Y22" s="5" t="s">
        <v>15</v>
      </c>
      <c r="Z22" s="5" t="s">
        <v>15</v>
      </c>
      <c r="AA22" s="5" t="s">
        <v>15</v>
      </c>
      <c r="AB22" s="5" t="s">
        <v>15</v>
      </c>
      <c r="AC22" s="5" t="s">
        <v>15</v>
      </c>
      <c r="AD22" s="5" t="s">
        <v>15</v>
      </c>
      <c r="AE22" s="5" t="s">
        <v>15</v>
      </c>
      <c r="AF22" s="5" t="s">
        <v>15</v>
      </c>
      <c r="AG22" s="5" t="s">
        <v>15</v>
      </c>
      <c r="AH22" s="5" t="s">
        <v>15</v>
      </c>
      <c r="AI22" s="5">
        <v>-1</v>
      </c>
      <c r="AJ22" s="5" t="s">
        <v>15</v>
      </c>
      <c r="AK22" s="5">
        <v>9</v>
      </c>
    </row>
    <row r="23" spans="1:41" x14ac:dyDescent="0.25">
      <c r="A23" s="1" t="s">
        <v>6</v>
      </c>
      <c r="B23" s="1" t="s">
        <v>53</v>
      </c>
      <c r="C23" s="1" t="s">
        <v>8</v>
      </c>
      <c r="D23" s="1" t="s">
        <v>216</v>
      </c>
      <c r="E23" s="34" t="s">
        <v>21</v>
      </c>
      <c r="F23" s="1" t="s">
        <v>10</v>
      </c>
      <c r="N23" s="5">
        <v>2115.951</v>
      </c>
      <c r="O23" s="5">
        <v>4292.299</v>
      </c>
      <c r="P23" s="5">
        <v>44.33</v>
      </c>
      <c r="T23" s="5">
        <v>64.831999999999994</v>
      </c>
      <c r="U23" s="5">
        <v>159.86000000000001</v>
      </c>
      <c r="V23" s="5">
        <v>71.448999999999998</v>
      </c>
      <c r="W23" s="5">
        <v>51.037999999999997</v>
      </c>
      <c r="X23" s="5">
        <v>30.69</v>
      </c>
      <c r="Y23" s="5">
        <v>93.995999999999995</v>
      </c>
      <c r="Z23" s="5">
        <v>92.061999999999998</v>
      </c>
      <c r="AA23" s="5">
        <v>97.44</v>
      </c>
      <c r="AB23" s="5">
        <v>109.83799999999999</v>
      </c>
      <c r="AC23" s="5">
        <v>99.512</v>
      </c>
      <c r="AD23" s="5">
        <v>107.43300000000001</v>
      </c>
      <c r="AE23" s="5">
        <v>101.384</v>
      </c>
      <c r="AF23" s="5">
        <v>98.21</v>
      </c>
      <c r="AG23" s="5">
        <v>30.632999999999999</v>
      </c>
      <c r="AI23" s="5">
        <v>14.427</v>
      </c>
      <c r="AJ23" s="5">
        <v>22.646000000000001</v>
      </c>
      <c r="AK23" s="5">
        <v>10</v>
      </c>
      <c r="AM23" s="13">
        <f>+AO23/$AO$3</f>
        <v>1.0812307064346246E-2</v>
      </c>
      <c r="AN23" s="7">
        <f>IF(AK23=1,AM23,AM23+AN21)</f>
        <v>0.95497130861985746</v>
      </c>
      <c r="AO23" s="5">
        <f>SUM(G23:AJ23)</f>
        <v>7698.029999999997</v>
      </c>
    </row>
    <row r="24" spans="1:41" ht="12.6" thickBot="1" x14ac:dyDescent="0.3">
      <c r="A24" s="1" t="s">
        <v>6</v>
      </c>
      <c r="B24" s="1" t="s">
        <v>53</v>
      </c>
      <c r="C24" s="1" t="s">
        <v>8</v>
      </c>
      <c r="D24" s="1" t="s">
        <v>216</v>
      </c>
      <c r="E24" s="34" t="s">
        <v>21</v>
      </c>
      <c r="F24" s="1" t="s">
        <v>11</v>
      </c>
      <c r="N24" s="5">
        <v>-1</v>
      </c>
      <c r="O24" s="5">
        <v>-1</v>
      </c>
      <c r="P24" s="5" t="s">
        <v>15</v>
      </c>
      <c r="R24" s="5" t="s">
        <v>15</v>
      </c>
      <c r="T24" s="5" t="s">
        <v>15</v>
      </c>
      <c r="U24" s="5" t="s">
        <v>15</v>
      </c>
      <c r="V24" s="5" t="s">
        <v>15</v>
      </c>
      <c r="W24" s="5" t="s">
        <v>15</v>
      </c>
      <c r="X24" s="5" t="s">
        <v>15</v>
      </c>
      <c r="Y24" s="5" t="s">
        <v>15</v>
      </c>
      <c r="Z24" s="5">
        <v>-1</v>
      </c>
      <c r="AA24" s="5" t="s">
        <v>13</v>
      </c>
      <c r="AB24" s="5" t="s">
        <v>15</v>
      </c>
      <c r="AC24" s="5" t="s">
        <v>13</v>
      </c>
      <c r="AD24" s="5" t="s">
        <v>13</v>
      </c>
      <c r="AE24" s="5" t="s">
        <v>13</v>
      </c>
      <c r="AF24" s="5" t="s">
        <v>13</v>
      </c>
      <c r="AG24" s="5" t="s">
        <v>12</v>
      </c>
      <c r="AI24" s="5" t="s">
        <v>12</v>
      </c>
      <c r="AJ24" s="5" t="s">
        <v>13</v>
      </c>
      <c r="AK24" s="29">
        <v>10</v>
      </c>
    </row>
    <row r="25" spans="1:41" x14ac:dyDescent="0.25">
      <c r="A25" s="1" t="s">
        <v>6</v>
      </c>
      <c r="B25" s="1" t="s">
        <v>53</v>
      </c>
      <c r="C25" s="1" t="s">
        <v>8</v>
      </c>
      <c r="D25" s="1" t="s">
        <v>215</v>
      </c>
      <c r="E25" s="34" t="s">
        <v>9</v>
      </c>
      <c r="F25" s="1" t="s">
        <v>10</v>
      </c>
      <c r="G25" s="5">
        <v>483</v>
      </c>
      <c r="H25" s="5">
        <v>1185</v>
      </c>
      <c r="I25" s="5">
        <v>655</v>
      </c>
      <c r="J25" s="5">
        <v>494</v>
      </c>
      <c r="K25" s="5">
        <v>256</v>
      </c>
      <c r="L25" s="5">
        <v>124</v>
      </c>
      <c r="M25" s="5">
        <v>232</v>
      </c>
      <c r="N25" s="5">
        <v>486.1</v>
      </c>
      <c r="O25" s="5">
        <v>40.29</v>
      </c>
      <c r="P25" s="5">
        <v>433</v>
      </c>
      <c r="Q25" s="5">
        <v>415</v>
      </c>
      <c r="R25" s="5">
        <v>8.8140000000000001</v>
      </c>
      <c r="AK25" s="5">
        <v>11</v>
      </c>
      <c r="AM25" s="13">
        <f>+AO25/$AO$3</f>
        <v>6.7590055253454817E-3</v>
      </c>
      <c r="AN25" s="7">
        <f>IF(AK25=1,AM25,AM25+AN23)</f>
        <v>0.96173031414520294</v>
      </c>
      <c r="AO25" s="5">
        <f>SUM(G25:AJ25)</f>
        <v>4812.2039999999997</v>
      </c>
    </row>
    <row r="26" spans="1:41" x14ac:dyDescent="0.25">
      <c r="A26" s="1" t="s">
        <v>6</v>
      </c>
      <c r="B26" s="1" t="s">
        <v>53</v>
      </c>
      <c r="C26" s="1" t="s">
        <v>8</v>
      </c>
      <c r="D26" s="1" t="s">
        <v>215</v>
      </c>
      <c r="E26" s="34" t="s">
        <v>9</v>
      </c>
      <c r="F26" s="1" t="s">
        <v>11</v>
      </c>
      <c r="G26" s="5">
        <v>-1</v>
      </c>
      <c r="H26" s="5">
        <v>-1</v>
      </c>
      <c r="I26" s="5">
        <v>-1</v>
      </c>
      <c r="J26" s="5">
        <v>-1</v>
      </c>
      <c r="K26" s="5">
        <v>-1</v>
      </c>
      <c r="L26" s="5">
        <v>-1</v>
      </c>
      <c r="M26" s="5">
        <v>-1</v>
      </c>
      <c r="N26" s="5">
        <v>-1</v>
      </c>
      <c r="O26" s="5" t="s">
        <v>15</v>
      </c>
      <c r="P26" s="5" t="s">
        <v>15</v>
      </c>
      <c r="Q26" s="5" t="s">
        <v>15</v>
      </c>
      <c r="R26" s="5" t="s">
        <v>15</v>
      </c>
      <c r="AK26" s="5">
        <v>11</v>
      </c>
    </row>
    <row r="27" spans="1:41" x14ac:dyDescent="0.25">
      <c r="A27" s="1" t="s">
        <v>6</v>
      </c>
      <c r="B27" s="1" t="s">
        <v>53</v>
      </c>
      <c r="C27" s="1" t="s">
        <v>8</v>
      </c>
      <c r="D27" s="1" t="s">
        <v>54</v>
      </c>
      <c r="E27" s="34" t="s">
        <v>21</v>
      </c>
      <c r="F27" s="1" t="s">
        <v>10</v>
      </c>
      <c r="L27" s="5">
        <v>11</v>
      </c>
      <c r="M27" s="5">
        <v>18</v>
      </c>
      <c r="N27" s="5">
        <v>89</v>
      </c>
      <c r="O27" s="5">
        <v>144.19</v>
      </c>
      <c r="P27" s="5">
        <v>127</v>
      </c>
      <c r="Q27" s="5">
        <v>63.761000000000003</v>
      </c>
      <c r="R27" s="5">
        <v>52.344000000000001</v>
      </c>
      <c r="S27" s="5">
        <v>54.569000000000003</v>
      </c>
      <c r="T27" s="5">
        <v>45.661999999999999</v>
      </c>
      <c r="U27" s="5">
        <v>77.679000000000002</v>
      </c>
      <c r="V27" s="5">
        <v>106.779</v>
      </c>
      <c r="W27" s="5">
        <v>124.596</v>
      </c>
      <c r="X27" s="5">
        <v>83.025999999999996</v>
      </c>
      <c r="Y27" s="5">
        <v>82.009</v>
      </c>
      <c r="Z27" s="5">
        <v>86.436999999999998</v>
      </c>
      <c r="AA27" s="5">
        <v>115.155</v>
      </c>
      <c r="AB27" s="5">
        <v>99.01</v>
      </c>
      <c r="AC27" s="5">
        <v>131.68600000000001</v>
      </c>
      <c r="AD27" s="5">
        <v>64.5</v>
      </c>
      <c r="AE27" s="5">
        <v>145.07300000000001</v>
      </c>
      <c r="AF27" s="5">
        <v>219.62100000000001</v>
      </c>
      <c r="AG27" s="5">
        <v>265.471</v>
      </c>
      <c r="AH27" s="5">
        <v>247.22499999999999</v>
      </c>
      <c r="AI27" s="5">
        <v>333.01900000000001</v>
      </c>
      <c r="AJ27" s="5">
        <v>174.696</v>
      </c>
      <c r="AK27" s="5">
        <v>12</v>
      </c>
      <c r="AM27" s="13">
        <f>+AO27/$AO$3</f>
        <v>4.1596010757970455E-3</v>
      </c>
      <c r="AN27" s="7">
        <f>IF(AK27=1,AM27,AM27+AN25)</f>
        <v>0.96588991522099998</v>
      </c>
      <c r="AO27" s="5">
        <f>SUM(G27:AJ27)</f>
        <v>2961.5079999999998</v>
      </c>
    </row>
    <row r="28" spans="1:41" x14ac:dyDescent="0.25">
      <c r="A28" s="1" t="s">
        <v>6</v>
      </c>
      <c r="B28" s="1" t="s">
        <v>53</v>
      </c>
      <c r="C28" s="1" t="s">
        <v>8</v>
      </c>
      <c r="D28" s="1" t="s">
        <v>54</v>
      </c>
      <c r="E28" s="34" t="s">
        <v>21</v>
      </c>
      <c r="F28" s="1" t="s">
        <v>11</v>
      </c>
      <c r="L28" s="5" t="s">
        <v>15</v>
      </c>
      <c r="M28" s="5" t="s">
        <v>13</v>
      </c>
      <c r="N28" s="5" t="s">
        <v>13</v>
      </c>
      <c r="O28" s="5" t="s">
        <v>13</v>
      </c>
      <c r="P28" s="5" t="s">
        <v>12</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15</v>
      </c>
      <c r="AJ28" s="5" t="s">
        <v>13</v>
      </c>
      <c r="AK28" s="5">
        <v>12</v>
      </c>
    </row>
    <row r="29" spans="1:41" x14ac:dyDescent="0.25">
      <c r="A29" s="1" t="s">
        <v>6</v>
      </c>
      <c r="B29" s="1" t="s">
        <v>53</v>
      </c>
      <c r="C29" s="1" t="s">
        <v>30</v>
      </c>
      <c r="D29" s="1" t="s">
        <v>29</v>
      </c>
      <c r="E29" s="34" t="s">
        <v>21</v>
      </c>
      <c r="F29" s="1" t="s">
        <v>10</v>
      </c>
      <c r="R29" s="5">
        <v>6.3E-2</v>
      </c>
      <c r="S29" s="5">
        <v>683.88499999999999</v>
      </c>
      <c r="T29" s="5">
        <v>1399.9380000000001</v>
      </c>
      <c r="U29" s="5">
        <v>96.423000000000002</v>
      </c>
      <c r="V29" s="5">
        <v>130.828</v>
      </c>
      <c r="W29" s="5">
        <v>64.284000000000006</v>
      </c>
      <c r="X29" s="5">
        <v>104.426</v>
      </c>
      <c r="Y29" s="5">
        <v>85.019000000000005</v>
      </c>
      <c r="Z29" s="5">
        <v>35.106999999999999</v>
      </c>
      <c r="AA29" s="5">
        <v>82.611999999999995</v>
      </c>
      <c r="AB29" s="5">
        <v>91.003</v>
      </c>
      <c r="AK29" s="5">
        <v>13</v>
      </c>
      <c r="AM29" s="13">
        <f>+AO29/$AO$3</f>
        <v>3.8956570870711063E-3</v>
      </c>
      <c r="AN29" s="7">
        <f>IF(AK29=1,AM29,AM29+AN27)</f>
        <v>0.96978557230807105</v>
      </c>
      <c r="AO29" s="5">
        <f>SUM(G29:AJ29)</f>
        <v>2773.5880000000002</v>
      </c>
    </row>
    <row r="30" spans="1:41" x14ac:dyDescent="0.25">
      <c r="A30" s="1" t="s">
        <v>6</v>
      </c>
      <c r="B30" s="1" t="s">
        <v>53</v>
      </c>
      <c r="C30" s="1" t="s">
        <v>30</v>
      </c>
      <c r="D30" s="1" t="s">
        <v>29</v>
      </c>
      <c r="E30" s="34" t="s">
        <v>21</v>
      </c>
      <c r="F30" s="1" t="s">
        <v>11</v>
      </c>
      <c r="R30" s="5" t="s">
        <v>15</v>
      </c>
      <c r="S30" s="5" t="s">
        <v>15</v>
      </c>
      <c r="T30" s="5" t="s">
        <v>15</v>
      </c>
      <c r="U30" s="5">
        <v>-1</v>
      </c>
      <c r="V30" s="5">
        <v>-1</v>
      </c>
      <c r="W30" s="5">
        <v>-1</v>
      </c>
      <c r="X30" s="5" t="s">
        <v>15</v>
      </c>
      <c r="Y30" s="5" t="s">
        <v>13</v>
      </c>
      <c r="Z30" s="5" t="s">
        <v>13</v>
      </c>
      <c r="AA30" s="5" t="s">
        <v>15</v>
      </c>
      <c r="AB30" s="5" t="s">
        <v>15</v>
      </c>
      <c r="AK30" s="5">
        <v>13</v>
      </c>
    </row>
    <row r="31" spans="1:41" x14ac:dyDescent="0.25">
      <c r="A31" s="1" t="s">
        <v>6</v>
      </c>
      <c r="B31" s="1" t="s">
        <v>53</v>
      </c>
      <c r="C31" s="1" t="s">
        <v>8</v>
      </c>
      <c r="D31" s="1" t="s">
        <v>213</v>
      </c>
      <c r="E31" s="34" t="s">
        <v>28</v>
      </c>
      <c r="F31" s="1" t="s">
        <v>10</v>
      </c>
      <c r="G31" s="5">
        <v>565.23500000000001</v>
      </c>
      <c r="H31" s="5">
        <v>129.92099999999999</v>
      </c>
      <c r="I31" s="5">
        <v>83.087000000000003</v>
      </c>
      <c r="J31" s="5">
        <v>190.53100000000001</v>
      </c>
      <c r="K31" s="5">
        <v>38.640999999999998</v>
      </c>
      <c r="L31" s="5">
        <v>40.167000000000002</v>
      </c>
      <c r="M31" s="5">
        <v>13.032999999999999</v>
      </c>
      <c r="N31" s="5">
        <v>22.722000000000001</v>
      </c>
      <c r="O31" s="5">
        <v>10.667</v>
      </c>
      <c r="P31" s="5">
        <v>18.312999999999999</v>
      </c>
      <c r="Q31" s="5">
        <v>62.603000000000002</v>
      </c>
      <c r="R31" s="5">
        <v>16.279</v>
      </c>
      <c r="S31" s="5">
        <v>442.59199999999998</v>
      </c>
      <c r="T31" s="5">
        <v>346.61799999999999</v>
      </c>
      <c r="U31" s="5">
        <v>12.177</v>
      </c>
      <c r="V31" s="5">
        <v>50.374000000000002</v>
      </c>
      <c r="W31" s="5">
        <v>43.204000000000001</v>
      </c>
      <c r="X31" s="5">
        <v>109.226</v>
      </c>
      <c r="Y31" s="5">
        <v>50.033000000000001</v>
      </c>
      <c r="Z31" s="5">
        <v>151.29</v>
      </c>
      <c r="AA31" s="5">
        <v>40.201000000000001</v>
      </c>
      <c r="AB31" s="5">
        <v>40.506</v>
      </c>
      <c r="AC31" s="5">
        <v>54.213999999999999</v>
      </c>
      <c r="AD31" s="5">
        <v>63.89</v>
      </c>
      <c r="AE31" s="5">
        <v>78.897000000000006</v>
      </c>
      <c r="AF31" s="5">
        <v>15.532</v>
      </c>
      <c r="AG31" s="5">
        <v>2.944</v>
      </c>
      <c r="AH31" s="5">
        <v>10</v>
      </c>
      <c r="AI31" s="5">
        <v>20.504999999999999</v>
      </c>
      <c r="AJ31" s="5">
        <v>16.440999999999999</v>
      </c>
      <c r="AK31" s="5">
        <v>14</v>
      </c>
      <c r="AM31" s="13">
        <f>+AO31/$AO$3</f>
        <v>3.8482603762390656E-3</v>
      </c>
      <c r="AN31" s="7">
        <f>IF(AK31=1,AM31,AM31+AN29)</f>
        <v>0.97363383268431014</v>
      </c>
      <c r="AO31" s="5">
        <f>SUM(G31:AJ31)</f>
        <v>2739.8429999999994</v>
      </c>
    </row>
    <row r="32" spans="1:41" x14ac:dyDescent="0.25">
      <c r="A32" s="1" t="s">
        <v>6</v>
      </c>
      <c r="B32" s="1" t="s">
        <v>53</v>
      </c>
      <c r="C32" s="1" t="s">
        <v>8</v>
      </c>
      <c r="D32" s="1" t="s">
        <v>213</v>
      </c>
      <c r="E32" s="34" t="s">
        <v>28</v>
      </c>
      <c r="F32" s="1" t="s">
        <v>11</v>
      </c>
      <c r="G32" s="5" t="s">
        <v>12</v>
      </c>
      <c r="H32" s="5" t="s">
        <v>12</v>
      </c>
      <c r="I32" s="5" t="s">
        <v>12</v>
      </c>
      <c r="J32" s="5" t="s">
        <v>12</v>
      </c>
      <c r="K32" s="5" t="s">
        <v>12</v>
      </c>
      <c r="L32" s="5" t="s">
        <v>12</v>
      </c>
      <c r="M32" s="5" t="s">
        <v>12</v>
      </c>
      <c r="N32" s="5" t="s">
        <v>12</v>
      </c>
      <c r="O32" s="5" t="s">
        <v>12</v>
      </c>
      <c r="P32" s="5" t="s">
        <v>12</v>
      </c>
      <c r="Q32" s="5" t="s">
        <v>12</v>
      </c>
      <c r="R32" s="5" t="s">
        <v>12</v>
      </c>
      <c r="S32" s="5" t="s">
        <v>12</v>
      </c>
      <c r="T32" s="5" t="s">
        <v>12</v>
      </c>
      <c r="U32" s="5" t="s">
        <v>12</v>
      </c>
      <c r="V32" s="5" t="s">
        <v>12</v>
      </c>
      <c r="W32" s="5" t="s">
        <v>12</v>
      </c>
      <c r="X32" s="5" t="s">
        <v>12</v>
      </c>
      <c r="Y32" s="5" t="s">
        <v>12</v>
      </c>
      <c r="Z32" s="5" t="s">
        <v>12</v>
      </c>
      <c r="AA32" s="5" t="s">
        <v>12</v>
      </c>
      <c r="AB32" s="5" t="s">
        <v>18</v>
      </c>
      <c r="AC32" s="5" t="s">
        <v>18</v>
      </c>
      <c r="AD32" s="5" t="s">
        <v>18</v>
      </c>
      <c r="AE32" s="5" t="s">
        <v>12</v>
      </c>
      <c r="AF32" s="5" t="s">
        <v>12</v>
      </c>
      <c r="AG32" s="5" t="s">
        <v>12</v>
      </c>
      <c r="AH32" s="5" t="s">
        <v>12</v>
      </c>
      <c r="AI32" s="5" t="s">
        <v>12</v>
      </c>
      <c r="AJ32" s="5" t="s">
        <v>12</v>
      </c>
      <c r="AK32" s="5">
        <v>14</v>
      </c>
    </row>
    <row r="33" spans="1:41" x14ac:dyDescent="0.25">
      <c r="A33" s="1" t="s">
        <v>6</v>
      </c>
      <c r="B33" s="1" t="s">
        <v>53</v>
      </c>
      <c r="C33" s="1" t="s">
        <v>8</v>
      </c>
      <c r="D33" s="1" t="s">
        <v>212</v>
      </c>
      <c r="E33" s="34" t="s">
        <v>28</v>
      </c>
      <c r="F33" s="1" t="s">
        <v>10</v>
      </c>
      <c r="G33" s="5">
        <v>648</v>
      </c>
      <c r="H33" s="5">
        <v>682</v>
      </c>
      <c r="I33" s="5">
        <v>255</v>
      </c>
      <c r="J33" s="5">
        <v>4</v>
      </c>
      <c r="K33" s="5">
        <v>66</v>
      </c>
      <c r="L33" s="5">
        <v>173</v>
      </c>
      <c r="M33" s="5">
        <v>156</v>
      </c>
      <c r="N33" s="5">
        <v>6.86</v>
      </c>
      <c r="P33" s="5">
        <v>6.5</v>
      </c>
      <c r="Q33" s="5">
        <v>193</v>
      </c>
      <c r="S33" s="5">
        <v>24</v>
      </c>
      <c r="T33" s="5">
        <v>8.9499999999999993</v>
      </c>
      <c r="V33" s="5">
        <v>25</v>
      </c>
      <c r="W33" s="5">
        <v>64</v>
      </c>
      <c r="X33" s="5">
        <v>28</v>
      </c>
      <c r="Y33" s="5">
        <v>64</v>
      </c>
      <c r="Z33" s="5">
        <v>116</v>
      </c>
      <c r="AB33" s="5">
        <v>3.35</v>
      </c>
      <c r="AC33" s="5">
        <v>64.260000000000005</v>
      </c>
      <c r="AE33" s="5">
        <v>87.897000000000006</v>
      </c>
      <c r="AF33" s="5">
        <v>2.08</v>
      </c>
      <c r="AH33" s="5">
        <v>1</v>
      </c>
      <c r="AK33" s="5">
        <v>15</v>
      </c>
      <c r="AM33" s="13">
        <f>+AO33/$AO$3</f>
        <v>3.7626583629520758E-3</v>
      </c>
      <c r="AN33" s="7">
        <f>IF(AK33=1,AM33,AM33+AN31)</f>
        <v>0.97739649104726223</v>
      </c>
      <c r="AO33" s="5">
        <f>SUM(G33:AJ33)</f>
        <v>2678.8969999999995</v>
      </c>
    </row>
    <row r="34" spans="1:41" x14ac:dyDescent="0.25">
      <c r="A34" s="1" t="s">
        <v>6</v>
      </c>
      <c r="B34" s="1" t="s">
        <v>53</v>
      </c>
      <c r="C34" s="1" t="s">
        <v>8</v>
      </c>
      <c r="D34" s="1" t="s">
        <v>212</v>
      </c>
      <c r="E34" s="34" t="s">
        <v>28</v>
      </c>
      <c r="F34" s="1" t="s">
        <v>11</v>
      </c>
      <c r="G34" s="5" t="s">
        <v>12</v>
      </c>
      <c r="H34" s="5" t="s">
        <v>12</v>
      </c>
      <c r="I34" s="5" t="s">
        <v>12</v>
      </c>
      <c r="J34" s="5" t="s">
        <v>12</v>
      </c>
      <c r="K34" s="5" t="s">
        <v>12</v>
      </c>
      <c r="L34" s="5" t="s">
        <v>12</v>
      </c>
      <c r="M34" s="5" t="s">
        <v>18</v>
      </c>
      <c r="N34" s="5" t="s">
        <v>12</v>
      </c>
      <c r="O34" s="5" t="s">
        <v>12</v>
      </c>
      <c r="P34" s="5" t="s">
        <v>12</v>
      </c>
      <c r="Q34" s="5" t="s">
        <v>12</v>
      </c>
      <c r="S34" s="5" t="s">
        <v>12</v>
      </c>
      <c r="T34" s="5" t="s">
        <v>12</v>
      </c>
      <c r="V34" s="5" t="s">
        <v>12</v>
      </c>
      <c r="W34" s="5" t="s">
        <v>12</v>
      </c>
      <c r="X34" s="5" t="s">
        <v>12</v>
      </c>
      <c r="Y34" s="5" t="s">
        <v>12</v>
      </c>
      <c r="Z34" s="5" t="s">
        <v>12</v>
      </c>
      <c r="AA34" s="5" t="s">
        <v>24</v>
      </c>
      <c r="AB34" s="5" t="s">
        <v>18</v>
      </c>
      <c r="AC34" s="5" t="s">
        <v>18</v>
      </c>
      <c r="AE34" s="5" t="s">
        <v>12</v>
      </c>
      <c r="AF34" s="5" t="s">
        <v>18</v>
      </c>
      <c r="AH34" s="5" t="s">
        <v>15</v>
      </c>
      <c r="AI34" s="5" t="s">
        <v>24</v>
      </c>
      <c r="AK34" s="5">
        <v>15</v>
      </c>
    </row>
    <row r="35" spans="1:41" x14ac:dyDescent="0.25">
      <c r="A35" s="1" t="s">
        <v>6</v>
      </c>
      <c r="B35" s="1" t="s">
        <v>53</v>
      </c>
      <c r="C35" s="1" t="s">
        <v>8</v>
      </c>
      <c r="D35" s="1" t="s">
        <v>34</v>
      </c>
      <c r="E35" s="34" t="s">
        <v>21</v>
      </c>
      <c r="F35" s="1" t="s">
        <v>10</v>
      </c>
      <c r="I35" s="5">
        <v>2</v>
      </c>
      <c r="M35" s="5">
        <v>8</v>
      </c>
      <c r="N35" s="5">
        <v>1.67</v>
      </c>
      <c r="T35" s="5">
        <v>54.429000000000002</v>
      </c>
      <c r="U35" s="5">
        <v>31.94</v>
      </c>
      <c r="V35" s="5">
        <v>31.106000000000002</v>
      </c>
      <c r="W35" s="5">
        <v>213.45500000000001</v>
      </c>
      <c r="X35" s="5">
        <v>302.63499999999999</v>
      </c>
      <c r="Y35" s="5">
        <v>334.93400000000003</v>
      </c>
      <c r="Z35" s="5">
        <v>170.589</v>
      </c>
      <c r="AA35" s="5">
        <v>87.004000000000005</v>
      </c>
      <c r="AB35" s="5">
        <v>98.361999999999995</v>
      </c>
      <c r="AD35" s="5">
        <v>122.866</v>
      </c>
      <c r="AE35" s="5">
        <v>219.03100000000001</v>
      </c>
      <c r="AF35" s="5">
        <v>310.517</v>
      </c>
      <c r="AG35" s="5">
        <v>158.13499999999999</v>
      </c>
      <c r="AH35" s="5">
        <v>162.13399999999999</v>
      </c>
      <c r="AI35" s="5">
        <v>30.84</v>
      </c>
      <c r="AJ35" s="5">
        <v>12.734999999999999</v>
      </c>
      <c r="AK35" s="5">
        <v>16</v>
      </c>
      <c r="AM35" s="13">
        <f>+AO35/$AO$3</f>
        <v>3.3040500643204767E-3</v>
      </c>
      <c r="AN35" s="7">
        <f>IF(AK35=1,AM35,AM35+AN33)</f>
        <v>0.98070054111158267</v>
      </c>
      <c r="AO35" s="5">
        <f>SUM(G35:AJ35)</f>
        <v>2352.3820000000001</v>
      </c>
    </row>
    <row r="36" spans="1:41" x14ac:dyDescent="0.25">
      <c r="A36" s="1" t="s">
        <v>6</v>
      </c>
      <c r="B36" s="1" t="s">
        <v>53</v>
      </c>
      <c r="C36" s="1" t="s">
        <v>8</v>
      </c>
      <c r="D36" s="1" t="s">
        <v>34</v>
      </c>
      <c r="E36" s="34" t="s">
        <v>21</v>
      </c>
      <c r="F36" s="1" t="s">
        <v>11</v>
      </c>
      <c r="G36" s="5" t="s">
        <v>15</v>
      </c>
      <c r="H36" s="5" t="s">
        <v>15</v>
      </c>
      <c r="I36" s="5" t="s">
        <v>15</v>
      </c>
      <c r="J36" s="5" t="s">
        <v>15</v>
      </c>
      <c r="M36" s="5">
        <v>-1</v>
      </c>
      <c r="N36" s="5" t="s">
        <v>15</v>
      </c>
      <c r="T36" s="5" t="s">
        <v>15</v>
      </c>
      <c r="U36" s="5" t="s">
        <v>15</v>
      </c>
      <c r="V36" s="5" t="s">
        <v>15</v>
      </c>
      <c r="W36" s="5" t="s">
        <v>13</v>
      </c>
      <c r="X36" s="5" t="s">
        <v>13</v>
      </c>
      <c r="Y36" s="5" t="s">
        <v>13</v>
      </c>
      <c r="Z36" s="5" t="s">
        <v>13</v>
      </c>
      <c r="AA36" s="5" t="s">
        <v>15</v>
      </c>
      <c r="AB36" s="5" t="s">
        <v>15</v>
      </c>
      <c r="AD36" s="5" t="s">
        <v>18</v>
      </c>
      <c r="AE36" s="5" t="s">
        <v>13</v>
      </c>
      <c r="AF36" s="5" t="s">
        <v>12</v>
      </c>
      <c r="AG36" s="5" t="s">
        <v>13</v>
      </c>
      <c r="AH36" s="5" t="s">
        <v>12</v>
      </c>
      <c r="AI36" s="5" t="s">
        <v>12</v>
      </c>
      <c r="AJ36" s="5" t="s">
        <v>13</v>
      </c>
      <c r="AK36" s="5">
        <v>16</v>
      </c>
    </row>
    <row r="37" spans="1:41" x14ac:dyDescent="0.25">
      <c r="A37" s="1" t="s">
        <v>6</v>
      </c>
      <c r="B37" s="1" t="s">
        <v>53</v>
      </c>
      <c r="C37" s="1" t="s">
        <v>8</v>
      </c>
      <c r="D37" s="1" t="s">
        <v>219</v>
      </c>
      <c r="E37" s="34" t="s">
        <v>21</v>
      </c>
      <c r="F37" s="1" t="s">
        <v>10</v>
      </c>
      <c r="G37" s="5">
        <v>20</v>
      </c>
      <c r="H37" s="5">
        <v>2.8</v>
      </c>
      <c r="I37" s="5">
        <v>3.2959999999999998</v>
      </c>
      <c r="J37" s="5">
        <v>18</v>
      </c>
      <c r="K37" s="5">
        <v>4</v>
      </c>
      <c r="L37" s="5">
        <v>7</v>
      </c>
      <c r="M37" s="5">
        <v>13.8</v>
      </c>
      <c r="N37" s="5">
        <v>18.289000000000001</v>
      </c>
      <c r="O37" s="5">
        <v>1.4</v>
      </c>
      <c r="Q37" s="5">
        <v>5</v>
      </c>
      <c r="R37" s="5">
        <v>37</v>
      </c>
      <c r="S37" s="5">
        <v>42</v>
      </c>
      <c r="T37" s="5">
        <v>66</v>
      </c>
      <c r="U37" s="5">
        <v>56</v>
      </c>
      <c r="V37" s="5">
        <v>88.2</v>
      </c>
      <c r="W37" s="5">
        <v>374</v>
      </c>
      <c r="X37" s="5">
        <v>129.70699999999999</v>
      </c>
      <c r="Y37" s="5">
        <v>70.337999999999994</v>
      </c>
      <c r="Z37" s="5">
        <v>89.051000000000002</v>
      </c>
      <c r="AA37" s="5">
        <v>33.222999999999999</v>
      </c>
      <c r="AB37" s="5">
        <v>2.2989999999999999</v>
      </c>
      <c r="AC37" s="5">
        <v>3.8479999999999999</v>
      </c>
      <c r="AD37" s="5">
        <v>48.265000000000001</v>
      </c>
      <c r="AE37" s="5">
        <v>85.96</v>
      </c>
      <c r="AF37" s="5">
        <v>166.63399999999999</v>
      </c>
      <c r="AG37" s="5">
        <v>170.00899999999999</v>
      </c>
      <c r="AH37" s="5">
        <v>131.44499999999999</v>
      </c>
      <c r="AI37" s="5">
        <v>131.018</v>
      </c>
      <c r="AJ37" s="5">
        <v>152.92099999999999</v>
      </c>
      <c r="AK37" s="5">
        <v>17</v>
      </c>
      <c r="AM37" s="13">
        <f>+AO37/$AO$3</f>
        <v>2.7690845338716303E-3</v>
      </c>
      <c r="AN37" s="7">
        <f>IF(AK37=1,AM37,AM37+AN35)</f>
        <v>0.98346962564545426</v>
      </c>
      <c r="AO37" s="5">
        <f>SUM(G37:AJ37)</f>
        <v>1971.5030000000002</v>
      </c>
    </row>
    <row r="38" spans="1:41" x14ac:dyDescent="0.25">
      <c r="A38" s="1" t="s">
        <v>6</v>
      </c>
      <c r="B38" s="1" t="s">
        <v>53</v>
      </c>
      <c r="C38" s="1" t="s">
        <v>8</v>
      </c>
      <c r="D38" s="1" t="s">
        <v>219</v>
      </c>
      <c r="E38" s="34" t="s">
        <v>21</v>
      </c>
      <c r="F38" s="1" t="s">
        <v>11</v>
      </c>
      <c r="G38" s="5" t="s">
        <v>15</v>
      </c>
      <c r="H38" s="5" t="s">
        <v>15</v>
      </c>
      <c r="I38" s="5" t="s">
        <v>15</v>
      </c>
      <c r="J38" s="5" t="s">
        <v>15</v>
      </c>
      <c r="K38" s="5" t="s">
        <v>15</v>
      </c>
      <c r="L38" s="5" t="s">
        <v>15</v>
      </c>
      <c r="M38" s="5" t="s">
        <v>15</v>
      </c>
      <c r="N38" s="5" t="s">
        <v>15</v>
      </c>
      <c r="O38" s="5">
        <v>-1</v>
      </c>
      <c r="Q38" s="5">
        <v>-1</v>
      </c>
      <c r="R38" s="5" t="s">
        <v>15</v>
      </c>
      <c r="S38" s="5" t="s">
        <v>15</v>
      </c>
      <c r="T38" s="5" t="s">
        <v>15</v>
      </c>
      <c r="U38" s="5" t="s">
        <v>15</v>
      </c>
      <c r="V38" s="5" t="s">
        <v>15</v>
      </c>
      <c r="W38" s="5" t="s">
        <v>15</v>
      </c>
      <c r="X38" s="5" t="s">
        <v>15</v>
      </c>
      <c r="Y38" s="5" t="s">
        <v>15</v>
      </c>
      <c r="Z38" s="5" t="s">
        <v>12</v>
      </c>
      <c r="AA38" s="5" t="s">
        <v>12</v>
      </c>
      <c r="AB38" s="5" t="s">
        <v>12</v>
      </c>
      <c r="AC38" s="5" t="s">
        <v>15</v>
      </c>
      <c r="AD38" s="5" t="s">
        <v>12</v>
      </c>
      <c r="AE38" s="5" t="s">
        <v>12</v>
      </c>
      <c r="AF38" s="5" t="s">
        <v>12</v>
      </c>
      <c r="AG38" s="5" t="s">
        <v>12</v>
      </c>
      <c r="AH38" s="5" t="s">
        <v>15</v>
      </c>
      <c r="AI38" s="5" t="s">
        <v>15</v>
      </c>
      <c r="AJ38" s="5" t="s">
        <v>15</v>
      </c>
      <c r="AK38" s="5">
        <v>17</v>
      </c>
    </row>
    <row r="39" spans="1:41" x14ac:dyDescent="0.25">
      <c r="A39" s="1" t="s">
        <v>6</v>
      </c>
      <c r="B39" s="1" t="s">
        <v>53</v>
      </c>
      <c r="C39" s="1" t="s">
        <v>8</v>
      </c>
      <c r="D39" s="1" t="s">
        <v>152</v>
      </c>
      <c r="E39" s="34" t="s">
        <v>21</v>
      </c>
      <c r="F39" s="1" t="s">
        <v>10</v>
      </c>
      <c r="M39" s="5">
        <v>39</v>
      </c>
      <c r="N39" s="5">
        <v>88.5</v>
      </c>
      <c r="O39" s="5">
        <v>26.2</v>
      </c>
      <c r="P39" s="5">
        <v>29.9</v>
      </c>
      <c r="Q39" s="5">
        <v>26.4</v>
      </c>
      <c r="R39" s="5">
        <v>112.199</v>
      </c>
      <c r="S39" s="5">
        <v>94.858000000000004</v>
      </c>
      <c r="T39" s="5">
        <v>100</v>
      </c>
      <c r="U39" s="5">
        <v>35</v>
      </c>
      <c r="V39" s="5">
        <v>24.6</v>
      </c>
      <c r="W39" s="5">
        <v>89</v>
      </c>
      <c r="X39" s="5">
        <v>97.263999999999996</v>
      </c>
      <c r="Y39" s="5">
        <v>80.05</v>
      </c>
      <c r="Z39" s="5">
        <v>61.024999999999999</v>
      </c>
      <c r="AA39" s="5">
        <v>65.126999999999995</v>
      </c>
      <c r="AB39" s="5">
        <v>33.822000000000003</v>
      </c>
      <c r="AC39" s="5">
        <v>120.405</v>
      </c>
      <c r="AD39" s="5">
        <v>94.369</v>
      </c>
      <c r="AE39" s="5">
        <v>184.55</v>
      </c>
      <c r="AF39" s="5">
        <v>116.455</v>
      </c>
      <c r="AG39" s="5">
        <v>132.065</v>
      </c>
      <c r="AH39" s="5">
        <v>183.94200000000001</v>
      </c>
      <c r="AI39" s="5">
        <v>9.6579999999999995</v>
      </c>
      <c r="AJ39" s="5">
        <v>31.184999999999999</v>
      </c>
      <c r="AK39" s="5">
        <v>18</v>
      </c>
      <c r="AM39" s="13">
        <f>+AO39/$AO$3</f>
        <v>2.6343469705761278E-3</v>
      </c>
      <c r="AN39" s="7">
        <f>IF(AK39=1,AM39,AM39+AN37)</f>
        <v>0.98610397261603033</v>
      </c>
      <c r="AO39" s="5">
        <f>SUM(G39:AJ39)</f>
        <v>1875.5739999999996</v>
      </c>
    </row>
    <row r="40" spans="1:41" x14ac:dyDescent="0.25">
      <c r="A40" s="1" t="s">
        <v>6</v>
      </c>
      <c r="B40" s="1" t="s">
        <v>53</v>
      </c>
      <c r="C40" s="1" t="s">
        <v>8</v>
      </c>
      <c r="D40" s="1" t="s">
        <v>152</v>
      </c>
      <c r="E40" s="34" t="s">
        <v>21</v>
      </c>
      <c r="F40" s="1" t="s">
        <v>11</v>
      </c>
      <c r="M40" s="5" t="s">
        <v>15</v>
      </c>
      <c r="N40" s="5" t="s">
        <v>15</v>
      </c>
      <c r="O40" s="5" t="s">
        <v>15</v>
      </c>
      <c r="P40" s="5" t="s">
        <v>15</v>
      </c>
      <c r="Q40" s="5" t="s">
        <v>15</v>
      </c>
      <c r="R40" s="5" t="s">
        <v>15</v>
      </c>
      <c r="S40" s="5" t="s">
        <v>15</v>
      </c>
      <c r="T40" s="5" t="s">
        <v>15</v>
      </c>
      <c r="U40" s="5" t="s">
        <v>15</v>
      </c>
      <c r="V40" s="5" t="s">
        <v>15</v>
      </c>
      <c r="W40" s="5" t="s">
        <v>13</v>
      </c>
      <c r="X40" s="5" t="s">
        <v>13</v>
      </c>
      <c r="Y40" s="5" t="s">
        <v>13</v>
      </c>
      <c r="Z40" s="5" t="s">
        <v>13</v>
      </c>
      <c r="AA40" s="5" t="s">
        <v>13</v>
      </c>
      <c r="AB40" s="5" t="s">
        <v>12</v>
      </c>
      <c r="AC40" s="5" t="s">
        <v>13</v>
      </c>
      <c r="AD40" s="5" t="s">
        <v>12</v>
      </c>
      <c r="AE40" s="5" t="s">
        <v>12</v>
      </c>
      <c r="AF40" s="5" t="s">
        <v>12</v>
      </c>
      <c r="AG40" s="5" t="s">
        <v>13</v>
      </c>
      <c r="AH40" s="5" t="s">
        <v>12</v>
      </c>
      <c r="AI40" s="5" t="s">
        <v>15</v>
      </c>
      <c r="AJ40" s="5" t="s">
        <v>15</v>
      </c>
      <c r="AK40" s="5">
        <v>18</v>
      </c>
    </row>
    <row r="41" spans="1:41" x14ac:dyDescent="0.25">
      <c r="A41" s="1" t="s">
        <v>6</v>
      </c>
      <c r="B41" s="1" t="s">
        <v>53</v>
      </c>
      <c r="C41" s="1" t="s">
        <v>8</v>
      </c>
      <c r="D41" s="1" t="s">
        <v>56</v>
      </c>
      <c r="E41" s="34" t="s">
        <v>21</v>
      </c>
      <c r="F41" s="1" t="s">
        <v>10</v>
      </c>
      <c r="G41" s="5">
        <v>28</v>
      </c>
      <c r="H41" s="5">
        <v>16</v>
      </c>
      <c r="I41" s="5">
        <v>49</v>
      </c>
      <c r="J41" s="5">
        <v>75</v>
      </c>
      <c r="K41" s="5">
        <v>56</v>
      </c>
      <c r="L41" s="5">
        <v>110</v>
      </c>
      <c r="M41" s="5">
        <v>90</v>
      </c>
      <c r="N41" s="5">
        <v>90</v>
      </c>
      <c r="O41" s="5">
        <v>135</v>
      </c>
      <c r="P41" s="5">
        <v>111</v>
      </c>
      <c r="Q41" s="5">
        <v>108</v>
      </c>
      <c r="R41" s="5">
        <v>120</v>
      </c>
      <c r="S41" s="5">
        <v>32</v>
      </c>
      <c r="T41" s="5">
        <v>92.844999999999999</v>
      </c>
      <c r="U41" s="5">
        <v>33.786999999999999</v>
      </c>
      <c r="V41" s="5">
        <v>52.872</v>
      </c>
      <c r="W41" s="5">
        <v>97</v>
      </c>
      <c r="X41" s="5">
        <v>23.617000000000001</v>
      </c>
      <c r="Y41" s="5">
        <v>36.795000000000002</v>
      </c>
      <c r="Z41" s="5">
        <v>11.823</v>
      </c>
      <c r="AA41" s="5">
        <v>208.84800000000001</v>
      </c>
      <c r="AK41" s="5">
        <v>19</v>
      </c>
      <c r="AM41" s="13">
        <f>+AO41/$AO$3</f>
        <v>2.215807818977168E-3</v>
      </c>
      <c r="AN41" s="7">
        <f>IF(AK41=1,AM41,AM41+AN39)</f>
        <v>0.98831978043500746</v>
      </c>
      <c r="AO41" s="5">
        <f>SUM(G41:AJ41)</f>
        <v>1577.5870000000002</v>
      </c>
    </row>
    <row r="42" spans="1:41" x14ac:dyDescent="0.25">
      <c r="A42" s="1" t="s">
        <v>6</v>
      </c>
      <c r="B42" s="1" t="s">
        <v>53</v>
      </c>
      <c r="C42" s="1" t="s">
        <v>8</v>
      </c>
      <c r="D42" s="1" t="s">
        <v>56</v>
      </c>
      <c r="E42" s="34" t="s">
        <v>21</v>
      </c>
      <c r="F42" s="1" t="s">
        <v>11</v>
      </c>
      <c r="G42" s="5">
        <v>-1</v>
      </c>
      <c r="H42" s="5">
        <v>-1</v>
      </c>
      <c r="I42" s="5">
        <v>-1</v>
      </c>
      <c r="J42" s="5">
        <v>-1</v>
      </c>
      <c r="K42" s="5">
        <v>-1</v>
      </c>
      <c r="L42" s="5" t="s">
        <v>24</v>
      </c>
      <c r="M42" s="5" t="s">
        <v>24</v>
      </c>
      <c r="N42" s="5" t="s">
        <v>24</v>
      </c>
      <c r="O42" s="5" t="s">
        <v>24</v>
      </c>
      <c r="P42" s="5" t="s">
        <v>24</v>
      </c>
      <c r="Q42" s="5" t="s">
        <v>24</v>
      </c>
      <c r="R42" s="5" t="s">
        <v>24</v>
      </c>
      <c r="S42" s="5" t="s">
        <v>24</v>
      </c>
      <c r="T42" s="5" t="s">
        <v>13</v>
      </c>
      <c r="U42" s="5" t="s">
        <v>13</v>
      </c>
      <c r="V42" s="5" t="s">
        <v>13</v>
      </c>
      <c r="W42" s="5" t="s">
        <v>13</v>
      </c>
      <c r="X42" s="5" t="s">
        <v>13</v>
      </c>
      <c r="Y42" s="5" t="s">
        <v>13</v>
      </c>
      <c r="Z42" s="5" t="s">
        <v>13</v>
      </c>
      <c r="AA42" s="5" t="s">
        <v>13</v>
      </c>
      <c r="AK42" s="5">
        <v>19</v>
      </c>
    </row>
    <row r="43" spans="1:41" x14ac:dyDescent="0.25">
      <c r="A43" s="1" t="s">
        <v>6</v>
      </c>
      <c r="B43" s="1" t="s">
        <v>53</v>
      </c>
      <c r="C43" s="1" t="s">
        <v>8</v>
      </c>
      <c r="D43" s="1" t="s">
        <v>35</v>
      </c>
      <c r="E43" s="34" t="s">
        <v>21</v>
      </c>
      <c r="F43" s="1" t="s">
        <v>10</v>
      </c>
      <c r="G43" s="5">
        <v>150.227</v>
      </c>
      <c r="H43" s="5">
        <v>259.69900000000001</v>
      </c>
      <c r="I43" s="5">
        <v>215.77600000000001</v>
      </c>
      <c r="J43" s="5">
        <v>358.20100000000002</v>
      </c>
      <c r="K43" s="5">
        <v>53.457999999999998</v>
      </c>
      <c r="L43" s="5">
        <v>58</v>
      </c>
      <c r="U43" s="5">
        <v>69.06</v>
      </c>
      <c r="V43" s="5">
        <v>4.5880000000000001</v>
      </c>
      <c r="W43" s="5">
        <v>5.7670000000000003</v>
      </c>
      <c r="AB43" s="5">
        <v>18.192</v>
      </c>
      <c r="AD43" s="5">
        <v>3.1560000000000001</v>
      </c>
      <c r="AG43" s="5">
        <v>12.82</v>
      </c>
      <c r="AH43" s="5">
        <v>31.274999999999999</v>
      </c>
      <c r="AI43" s="5">
        <v>17.218</v>
      </c>
      <c r="AJ43" s="5">
        <v>12.476000000000001</v>
      </c>
      <c r="AK43" s="5">
        <v>20</v>
      </c>
      <c r="AM43" s="13">
        <f>+AO43/$AO$3</f>
        <v>1.7836627424165847E-3</v>
      </c>
      <c r="AN43" s="7">
        <f>IF(AK43=1,AM43,AM43+AN41)</f>
        <v>0.99010344317742405</v>
      </c>
      <c r="AO43" s="5">
        <f>SUM(G43:AJ43)</f>
        <v>1269.9130000000002</v>
      </c>
    </row>
    <row r="44" spans="1:41" x14ac:dyDescent="0.25">
      <c r="A44" s="1" t="s">
        <v>6</v>
      </c>
      <c r="B44" s="1" t="s">
        <v>53</v>
      </c>
      <c r="C44" s="1" t="s">
        <v>8</v>
      </c>
      <c r="D44" s="1" t="s">
        <v>35</v>
      </c>
      <c r="E44" s="34" t="s">
        <v>21</v>
      </c>
      <c r="F44" s="1" t="s">
        <v>11</v>
      </c>
      <c r="G44" s="5">
        <v>-1</v>
      </c>
      <c r="H44" s="5">
        <v>-1</v>
      </c>
      <c r="I44" s="5">
        <v>-1</v>
      </c>
      <c r="J44" s="5">
        <v>-1</v>
      </c>
      <c r="K44" s="5">
        <v>-1</v>
      </c>
      <c r="L44" s="5">
        <v>-1</v>
      </c>
      <c r="T44" s="5" t="s">
        <v>15</v>
      </c>
      <c r="U44" s="5" t="s">
        <v>15</v>
      </c>
      <c r="V44" s="5" t="s">
        <v>15</v>
      </c>
      <c r="W44" s="5" t="s">
        <v>15</v>
      </c>
      <c r="AA44" s="5" t="s">
        <v>15</v>
      </c>
      <c r="AB44" s="5" t="s">
        <v>15</v>
      </c>
      <c r="AD44" s="5">
        <v>-1</v>
      </c>
      <c r="AG44" s="5" t="s">
        <v>15</v>
      </c>
      <c r="AH44" s="5" t="s">
        <v>15</v>
      </c>
      <c r="AI44" s="5" t="s">
        <v>15</v>
      </c>
      <c r="AJ44" s="5" t="s">
        <v>15</v>
      </c>
      <c r="AK44" s="5">
        <v>20</v>
      </c>
    </row>
    <row r="45" spans="1:41" x14ac:dyDescent="0.25">
      <c r="A45" s="1" t="s">
        <v>6</v>
      </c>
      <c r="B45" s="1" t="s">
        <v>53</v>
      </c>
      <c r="C45" s="1" t="s">
        <v>8</v>
      </c>
      <c r="D45" s="1" t="s">
        <v>39</v>
      </c>
      <c r="E45" s="34" t="s">
        <v>21</v>
      </c>
      <c r="F45" s="1" t="s">
        <v>10</v>
      </c>
      <c r="L45" s="5">
        <v>5</v>
      </c>
      <c r="M45" s="5">
        <v>4</v>
      </c>
      <c r="N45" s="5">
        <v>0.126</v>
      </c>
      <c r="S45" s="5">
        <v>51.831000000000003</v>
      </c>
      <c r="U45" s="5">
        <v>12.637</v>
      </c>
      <c r="V45" s="5">
        <v>78.7</v>
      </c>
      <c r="W45" s="5">
        <v>44.786000000000001</v>
      </c>
      <c r="X45" s="5">
        <v>95.32</v>
      </c>
      <c r="Y45" s="5">
        <v>96.156999999999996</v>
      </c>
      <c r="Z45" s="5">
        <v>203.065</v>
      </c>
      <c r="AA45" s="5">
        <v>415</v>
      </c>
      <c r="AB45" s="5">
        <v>17.887</v>
      </c>
      <c r="AK45" s="5">
        <v>21</v>
      </c>
      <c r="AM45" s="13">
        <f>+AO45/$AO$3</f>
        <v>1.4389793100554704E-3</v>
      </c>
      <c r="AN45" s="7">
        <f>IF(AK45=1,AM45,AM45+AN43)</f>
        <v>0.99154242248747948</v>
      </c>
      <c r="AO45" s="5">
        <f>SUM(G45:AJ45)</f>
        <v>1024.509</v>
      </c>
    </row>
    <row r="46" spans="1:41" x14ac:dyDescent="0.25">
      <c r="A46" s="1" t="s">
        <v>6</v>
      </c>
      <c r="B46" s="1" t="s">
        <v>53</v>
      </c>
      <c r="C46" s="1" t="s">
        <v>8</v>
      </c>
      <c r="D46" s="1" t="s">
        <v>39</v>
      </c>
      <c r="E46" s="34" t="s">
        <v>21</v>
      </c>
      <c r="F46" s="1" t="s">
        <v>11</v>
      </c>
      <c r="L46" s="5" t="s">
        <v>15</v>
      </c>
      <c r="M46" s="5" t="s">
        <v>15</v>
      </c>
      <c r="N46" s="5" t="s">
        <v>15</v>
      </c>
      <c r="S46" s="5" t="s">
        <v>15</v>
      </c>
      <c r="U46" s="5" t="s">
        <v>15</v>
      </c>
      <c r="V46" s="5" t="s">
        <v>15</v>
      </c>
      <c r="W46" s="5" t="s">
        <v>15</v>
      </c>
      <c r="X46" s="5" t="s">
        <v>15</v>
      </c>
      <c r="Y46" s="5" t="s">
        <v>15</v>
      </c>
      <c r="Z46" s="5" t="s">
        <v>15</v>
      </c>
      <c r="AA46" s="5" t="s">
        <v>15</v>
      </c>
      <c r="AB46" s="5" t="s">
        <v>15</v>
      </c>
      <c r="AK46" s="5">
        <v>21</v>
      </c>
    </row>
    <row r="47" spans="1:41" x14ac:dyDescent="0.25">
      <c r="A47" s="1" t="s">
        <v>6</v>
      </c>
      <c r="B47" s="1" t="s">
        <v>53</v>
      </c>
      <c r="C47" s="1" t="s">
        <v>8</v>
      </c>
      <c r="D47" s="1" t="s">
        <v>153</v>
      </c>
      <c r="E47" s="34" t="s">
        <v>33</v>
      </c>
      <c r="F47" s="1" t="s">
        <v>10</v>
      </c>
      <c r="Q47" s="5">
        <v>0.01</v>
      </c>
      <c r="W47" s="5">
        <v>0.04</v>
      </c>
      <c r="Y47" s="5">
        <v>103.649</v>
      </c>
      <c r="Z47" s="5">
        <v>63.89</v>
      </c>
      <c r="AA47" s="5">
        <v>258.791</v>
      </c>
      <c r="AB47" s="5">
        <v>7.4859999999999998</v>
      </c>
      <c r="AF47" s="5">
        <v>83.661000000000001</v>
      </c>
      <c r="AG47" s="5">
        <v>112.815</v>
      </c>
      <c r="AH47" s="5">
        <v>17.167999999999999</v>
      </c>
      <c r="AI47" s="5">
        <v>2.5000000000000001E-2</v>
      </c>
      <c r="AJ47" s="5">
        <v>196</v>
      </c>
      <c r="AK47" s="5">
        <v>22</v>
      </c>
      <c r="AM47" s="13">
        <f>+AO47/$AO$3</f>
        <v>1.1847913608446984E-3</v>
      </c>
      <c r="AN47" s="7">
        <f>IF(AK47=1,AM47,AM47+AN45)</f>
        <v>0.99272721384832419</v>
      </c>
      <c r="AO47" s="5">
        <f>SUM(G47:AJ47)</f>
        <v>843.53500000000008</v>
      </c>
    </row>
    <row r="48" spans="1:41" x14ac:dyDescent="0.25">
      <c r="A48" s="1" t="s">
        <v>6</v>
      </c>
      <c r="B48" s="1" t="s">
        <v>53</v>
      </c>
      <c r="C48" s="1" t="s">
        <v>8</v>
      </c>
      <c r="D48" s="1" t="s">
        <v>153</v>
      </c>
      <c r="E48" s="34" t="s">
        <v>33</v>
      </c>
      <c r="F48" s="1" t="s">
        <v>11</v>
      </c>
      <c r="Q48" s="5">
        <v>-1</v>
      </c>
      <c r="W48" s="5">
        <v>-1</v>
      </c>
      <c r="X48" s="5" t="s">
        <v>15</v>
      </c>
      <c r="Y48" s="5">
        <v>-1</v>
      </c>
      <c r="Z48" s="5">
        <v>-1</v>
      </c>
      <c r="AA48" s="5">
        <v>-1</v>
      </c>
      <c r="AB48" s="5" t="s">
        <v>15</v>
      </c>
      <c r="AE48" s="5" t="s">
        <v>15</v>
      </c>
      <c r="AF48" s="5" t="s">
        <v>15</v>
      </c>
      <c r="AG48" s="5" t="s">
        <v>15</v>
      </c>
      <c r="AH48" s="5" t="s">
        <v>15</v>
      </c>
      <c r="AI48" s="5" t="s">
        <v>15</v>
      </c>
      <c r="AJ48" s="5" t="s">
        <v>15</v>
      </c>
      <c r="AK48" s="5">
        <v>22</v>
      </c>
    </row>
    <row r="49" spans="1:41" x14ac:dyDescent="0.25">
      <c r="A49" s="1" t="s">
        <v>6</v>
      </c>
      <c r="B49" s="1" t="s">
        <v>53</v>
      </c>
      <c r="C49" s="1" t="s">
        <v>8</v>
      </c>
      <c r="D49" s="1" t="s">
        <v>225</v>
      </c>
      <c r="E49" s="34" t="s">
        <v>26</v>
      </c>
      <c r="F49" s="1" t="s">
        <v>10</v>
      </c>
      <c r="G49" s="5">
        <v>38</v>
      </c>
      <c r="H49" s="5">
        <v>5</v>
      </c>
      <c r="I49" s="5">
        <v>82</v>
      </c>
      <c r="J49" s="5">
        <v>47</v>
      </c>
      <c r="K49" s="5">
        <v>18</v>
      </c>
      <c r="L49" s="5">
        <v>1</v>
      </c>
      <c r="M49" s="5">
        <v>1</v>
      </c>
      <c r="N49" s="5">
        <v>57.98</v>
      </c>
      <c r="O49" s="5">
        <v>11.71</v>
      </c>
      <c r="P49" s="5">
        <v>1.67</v>
      </c>
      <c r="Q49" s="5">
        <v>2.9</v>
      </c>
      <c r="R49" s="5">
        <v>1.46</v>
      </c>
      <c r="S49" s="5">
        <v>34.89</v>
      </c>
      <c r="T49" s="5">
        <v>62.29</v>
      </c>
      <c r="U49" s="5">
        <v>45.55</v>
      </c>
      <c r="V49" s="5">
        <v>93.72</v>
      </c>
      <c r="W49" s="5">
        <v>81.13</v>
      </c>
      <c r="X49" s="5">
        <v>2.61</v>
      </c>
      <c r="Y49" s="5">
        <v>120.37</v>
      </c>
      <c r="Z49" s="5">
        <v>1.6</v>
      </c>
      <c r="AA49" s="5">
        <v>2.15</v>
      </c>
      <c r="AK49" s="5">
        <v>23</v>
      </c>
      <c r="AM49" s="13">
        <f>+AO49/$AO$3</f>
        <v>1.0000853463842645E-3</v>
      </c>
      <c r="AN49" s="7">
        <f>IF(AK49=1,AM49,AM49+AN47)</f>
        <v>0.99372729919470848</v>
      </c>
      <c r="AO49" s="5">
        <f>SUM(G49:AJ49)</f>
        <v>712.03</v>
      </c>
    </row>
    <row r="50" spans="1:41" x14ac:dyDescent="0.25">
      <c r="A50" s="1" t="s">
        <v>6</v>
      </c>
      <c r="B50" s="1" t="s">
        <v>53</v>
      </c>
      <c r="C50" s="1" t="s">
        <v>8</v>
      </c>
      <c r="D50" s="1" t="s">
        <v>225</v>
      </c>
      <c r="E50" s="34" t="s">
        <v>26</v>
      </c>
      <c r="F50" s="1" t="s">
        <v>11</v>
      </c>
      <c r="G50" s="5">
        <v>-1</v>
      </c>
      <c r="H50" s="5" t="s">
        <v>15</v>
      </c>
      <c r="I50" s="5" t="s">
        <v>15</v>
      </c>
      <c r="J50" s="5" t="s">
        <v>15</v>
      </c>
      <c r="K50" s="5" t="s">
        <v>15</v>
      </c>
      <c r="L50" s="5" t="s">
        <v>15</v>
      </c>
      <c r="M50" s="5">
        <v>-1</v>
      </c>
      <c r="N50" s="5" t="s">
        <v>15</v>
      </c>
      <c r="O50" s="5" t="s">
        <v>15</v>
      </c>
      <c r="P50" s="5" t="s">
        <v>15</v>
      </c>
      <c r="Q50" s="5">
        <v>-1</v>
      </c>
      <c r="R50" s="5">
        <v>-1</v>
      </c>
      <c r="S50" s="5">
        <v>-1</v>
      </c>
      <c r="T50" s="5" t="s">
        <v>15</v>
      </c>
      <c r="U50" s="5" t="s">
        <v>15</v>
      </c>
      <c r="V50" s="5">
        <v>-1</v>
      </c>
      <c r="W50" s="5" t="s">
        <v>15</v>
      </c>
      <c r="X50" s="5" t="s">
        <v>15</v>
      </c>
      <c r="Y50" s="5" t="s">
        <v>13</v>
      </c>
      <c r="Z50" s="5" t="s">
        <v>13</v>
      </c>
      <c r="AA50" s="5" t="s">
        <v>15</v>
      </c>
      <c r="AK50" s="5">
        <v>23</v>
      </c>
    </row>
    <row r="51" spans="1:41" x14ac:dyDescent="0.25">
      <c r="A51" s="1" t="s">
        <v>6</v>
      </c>
      <c r="B51" s="1" t="s">
        <v>53</v>
      </c>
      <c r="C51" s="1" t="s">
        <v>30</v>
      </c>
      <c r="D51" s="1" t="s">
        <v>45</v>
      </c>
      <c r="E51" s="34" t="s">
        <v>21</v>
      </c>
      <c r="F51" s="1" t="s">
        <v>10</v>
      </c>
      <c r="G51" s="5">
        <v>146.45699999999999</v>
      </c>
      <c r="H51" s="5">
        <v>123.497</v>
      </c>
      <c r="I51" s="5">
        <v>102.485</v>
      </c>
      <c r="J51" s="5">
        <v>169.405</v>
      </c>
      <c r="K51" s="5">
        <v>46.790999999999997</v>
      </c>
      <c r="L51" s="5">
        <v>41.926000000000002</v>
      </c>
      <c r="M51" s="5">
        <v>37.5</v>
      </c>
      <c r="AK51" s="5">
        <v>24</v>
      </c>
      <c r="AM51" s="13">
        <f>+AO51/$AO$3</f>
        <v>9.3832846451809358E-4</v>
      </c>
      <c r="AN51" s="7">
        <f>IF(AK51=1,AM51,AM51+AN49)</f>
        <v>0.99466562765922661</v>
      </c>
      <c r="AO51" s="5">
        <f>SUM(G51:AJ51)</f>
        <v>668.06100000000004</v>
      </c>
    </row>
    <row r="52" spans="1:41" x14ac:dyDescent="0.25">
      <c r="A52" s="1" t="s">
        <v>6</v>
      </c>
      <c r="B52" s="1" t="s">
        <v>53</v>
      </c>
      <c r="C52" s="1" t="s">
        <v>30</v>
      </c>
      <c r="D52" s="1" t="s">
        <v>45</v>
      </c>
      <c r="E52" s="34" t="s">
        <v>21</v>
      </c>
      <c r="F52" s="1" t="s">
        <v>11</v>
      </c>
      <c r="G52" s="5">
        <v>-1</v>
      </c>
      <c r="H52" s="5">
        <v>-1</v>
      </c>
      <c r="I52" s="5">
        <v>-1</v>
      </c>
      <c r="J52" s="5">
        <v>-1</v>
      </c>
      <c r="K52" s="5">
        <v>-1</v>
      </c>
      <c r="L52" s="5">
        <v>-1</v>
      </c>
      <c r="M52" s="5">
        <v>-1</v>
      </c>
      <c r="AK52" s="5">
        <v>24</v>
      </c>
    </row>
    <row r="53" spans="1:41" x14ac:dyDescent="0.25">
      <c r="A53" s="1" t="s">
        <v>6</v>
      </c>
      <c r="B53" s="1" t="s">
        <v>53</v>
      </c>
      <c r="C53" s="1" t="s">
        <v>8</v>
      </c>
      <c r="D53" s="1" t="s">
        <v>215</v>
      </c>
      <c r="E53" s="34" t="s">
        <v>21</v>
      </c>
      <c r="F53" s="1" t="s">
        <v>10</v>
      </c>
      <c r="O53" s="5">
        <v>0.6</v>
      </c>
      <c r="S53" s="5">
        <v>42.558</v>
      </c>
      <c r="T53" s="5">
        <v>8.0749999999999993</v>
      </c>
      <c r="U53" s="5">
        <v>12.811</v>
      </c>
      <c r="V53" s="5">
        <v>48.776000000000003</v>
      </c>
      <c r="W53" s="5">
        <v>254.376</v>
      </c>
      <c r="X53" s="5">
        <v>83.534999999999997</v>
      </c>
      <c r="Y53" s="5">
        <v>44.06</v>
      </c>
      <c r="Z53" s="5">
        <v>10.721</v>
      </c>
      <c r="AA53" s="5">
        <v>1.0109999999999999</v>
      </c>
      <c r="AB53" s="5">
        <v>3.12</v>
      </c>
      <c r="AC53" s="5">
        <v>1.4610000000000001</v>
      </c>
      <c r="AD53" s="5">
        <v>9.0619999999999994</v>
      </c>
      <c r="AE53" s="5">
        <v>9.3629999999999995</v>
      </c>
      <c r="AF53" s="5">
        <v>11.083</v>
      </c>
      <c r="AG53" s="5">
        <v>2.677</v>
      </c>
      <c r="AH53" s="5">
        <v>1.595</v>
      </c>
      <c r="AI53" s="5">
        <v>3.0350000000000001</v>
      </c>
      <c r="AJ53" s="5">
        <v>2.5150000000000001</v>
      </c>
      <c r="AK53" s="5">
        <v>25</v>
      </c>
      <c r="AM53" s="13">
        <f>+AO53/$AO$3</f>
        <v>7.7311486531701789E-4</v>
      </c>
      <c r="AN53" s="7">
        <f>IF(AK53=1,AM53,AM53+AN51)</f>
        <v>0.99543874252454367</v>
      </c>
      <c r="AO53" s="5">
        <f>SUM(G53:AJ53)</f>
        <v>550.43399999999997</v>
      </c>
    </row>
    <row r="54" spans="1:41" x14ac:dyDescent="0.25">
      <c r="A54" s="1" t="s">
        <v>6</v>
      </c>
      <c r="B54" s="1" t="s">
        <v>53</v>
      </c>
      <c r="C54" s="1" t="s">
        <v>8</v>
      </c>
      <c r="D54" s="1" t="s">
        <v>215</v>
      </c>
      <c r="E54" s="34" t="s">
        <v>21</v>
      </c>
      <c r="F54" s="1" t="s">
        <v>11</v>
      </c>
      <c r="O54" s="5" t="s">
        <v>15</v>
      </c>
      <c r="S54" s="5" t="s">
        <v>15</v>
      </c>
      <c r="T54" s="5" t="s">
        <v>13</v>
      </c>
      <c r="U54" s="5" t="s">
        <v>15</v>
      </c>
      <c r="V54" s="5" t="s">
        <v>13</v>
      </c>
      <c r="W54" s="5" t="s">
        <v>15</v>
      </c>
      <c r="X54" s="5" t="s">
        <v>13</v>
      </c>
      <c r="Y54" s="5" t="s">
        <v>13</v>
      </c>
      <c r="Z54" s="5" t="s">
        <v>13</v>
      </c>
      <c r="AA54" s="5" t="s">
        <v>13</v>
      </c>
      <c r="AB54" s="5" t="s">
        <v>13</v>
      </c>
      <c r="AC54" s="5" t="s">
        <v>15</v>
      </c>
      <c r="AD54" s="5" t="s">
        <v>15</v>
      </c>
      <c r="AE54" s="5" t="s">
        <v>15</v>
      </c>
      <c r="AF54" s="5" t="s">
        <v>15</v>
      </c>
      <c r="AG54" s="5" t="s">
        <v>15</v>
      </c>
      <c r="AH54" s="5" t="s">
        <v>15</v>
      </c>
      <c r="AI54" s="5" t="s">
        <v>15</v>
      </c>
      <c r="AJ54" s="5" t="s">
        <v>15</v>
      </c>
      <c r="AK54" s="5">
        <v>25</v>
      </c>
    </row>
    <row r="55" spans="1:41" x14ac:dyDescent="0.25">
      <c r="A55" s="1" t="s">
        <v>6</v>
      </c>
      <c r="B55" s="1" t="s">
        <v>53</v>
      </c>
      <c r="C55" s="1" t="s">
        <v>8</v>
      </c>
      <c r="D55" s="1" t="s">
        <v>35</v>
      </c>
      <c r="E55" s="34" t="s">
        <v>28</v>
      </c>
      <c r="F55" s="1" t="s">
        <v>10</v>
      </c>
      <c r="G55" s="5">
        <v>167.99</v>
      </c>
      <c r="H55" s="5">
        <v>197.98</v>
      </c>
      <c r="I55" s="5">
        <v>11.93</v>
      </c>
      <c r="J55" s="5">
        <v>22.25</v>
      </c>
      <c r="L55" s="5">
        <v>2.4900000000000002</v>
      </c>
      <c r="M55" s="5">
        <v>13.72</v>
      </c>
      <c r="S55" s="5">
        <v>17</v>
      </c>
      <c r="U55" s="5">
        <v>17.899999999999999</v>
      </c>
      <c r="X55" s="5">
        <v>1</v>
      </c>
      <c r="Z55" s="5">
        <v>12.07</v>
      </c>
      <c r="AA55" s="5">
        <v>3.11</v>
      </c>
      <c r="AC55" s="5">
        <v>6.2489999999999997</v>
      </c>
      <c r="AD55" s="5">
        <v>1.9450000000000001</v>
      </c>
      <c r="AE55" s="5">
        <v>13.276</v>
      </c>
      <c r="AF55" s="5">
        <v>1.016</v>
      </c>
      <c r="AK55" s="5">
        <v>26</v>
      </c>
      <c r="AM55" s="13">
        <f>+AO55/$AO$3</f>
        <v>6.8812804715062193E-4</v>
      </c>
      <c r="AN55" s="7">
        <f>IF(AK55=1,AM55,AM55+AN53)</f>
        <v>0.99612687057169425</v>
      </c>
      <c r="AO55" s="5">
        <f>SUM(G55:AJ55)</f>
        <v>489.9260000000001</v>
      </c>
    </row>
    <row r="56" spans="1:41" x14ac:dyDescent="0.25">
      <c r="A56" s="1" t="s">
        <v>6</v>
      </c>
      <c r="B56" s="1" t="s">
        <v>53</v>
      </c>
      <c r="C56" s="1" t="s">
        <v>8</v>
      </c>
      <c r="D56" s="1" t="s">
        <v>35</v>
      </c>
      <c r="E56" s="34" t="s">
        <v>28</v>
      </c>
      <c r="F56" s="1" t="s">
        <v>11</v>
      </c>
      <c r="G56" s="5" t="s">
        <v>15</v>
      </c>
      <c r="H56" s="5" t="s">
        <v>13</v>
      </c>
      <c r="I56" s="5" t="s">
        <v>13</v>
      </c>
      <c r="J56" s="5" t="s">
        <v>13</v>
      </c>
      <c r="L56" s="5" t="s">
        <v>15</v>
      </c>
      <c r="M56" s="5" t="s">
        <v>15</v>
      </c>
      <c r="N56" s="5" t="s">
        <v>24</v>
      </c>
      <c r="S56" s="5" t="s">
        <v>13</v>
      </c>
      <c r="U56" s="5" t="s">
        <v>18</v>
      </c>
      <c r="W56" s="5" t="s">
        <v>24</v>
      </c>
      <c r="X56" s="5" t="s">
        <v>18</v>
      </c>
      <c r="Z56" s="5" t="s">
        <v>12</v>
      </c>
      <c r="AA56" s="5">
        <v>-1</v>
      </c>
      <c r="AC56" s="5" t="s">
        <v>18</v>
      </c>
      <c r="AD56" s="5" t="s">
        <v>18</v>
      </c>
      <c r="AE56" s="5" t="s">
        <v>18</v>
      </c>
      <c r="AF56" s="5" t="s">
        <v>18</v>
      </c>
      <c r="AH56" s="5" t="s">
        <v>24</v>
      </c>
      <c r="AK56" s="5">
        <v>26</v>
      </c>
    </row>
    <row r="57" spans="1:41" x14ac:dyDescent="0.25">
      <c r="A57" s="1" t="s">
        <v>6</v>
      </c>
      <c r="B57" s="1" t="s">
        <v>53</v>
      </c>
      <c r="C57" s="1" t="s">
        <v>8</v>
      </c>
      <c r="D57" s="1" t="s">
        <v>153</v>
      </c>
      <c r="E57" s="34" t="s">
        <v>32</v>
      </c>
      <c r="F57" s="1" t="s">
        <v>10</v>
      </c>
      <c r="R57" s="5">
        <v>1.546</v>
      </c>
      <c r="S57" s="5">
        <v>0.08</v>
      </c>
      <c r="T57" s="5">
        <v>8.5030000000000001</v>
      </c>
      <c r="U57" s="5">
        <v>20.573</v>
      </c>
      <c r="V57" s="5">
        <v>97.658000000000001</v>
      </c>
      <c r="W57" s="5">
        <v>33.720999999999997</v>
      </c>
      <c r="X57" s="5">
        <v>30.356000000000002</v>
      </c>
      <c r="Y57" s="5">
        <v>4.5990000000000002</v>
      </c>
      <c r="Z57" s="5">
        <v>0.22600000000000001</v>
      </c>
      <c r="AD57" s="5">
        <v>108.45</v>
      </c>
      <c r="AE57" s="5">
        <v>113.873</v>
      </c>
      <c r="AK57" s="5">
        <v>27</v>
      </c>
      <c r="AM57" s="13">
        <f>+AO57/$AO$3</f>
        <v>5.8933023898240472E-4</v>
      </c>
      <c r="AN57" s="7">
        <f>IF(AK57=1,AM57,AM57+AN55)</f>
        <v>0.99671620081067669</v>
      </c>
      <c r="AO57" s="5">
        <f>SUM(G57:AJ57)</f>
        <v>419.58499999999998</v>
      </c>
    </row>
    <row r="58" spans="1:41" x14ac:dyDescent="0.25">
      <c r="A58" s="1" t="s">
        <v>6</v>
      </c>
      <c r="B58" s="1" t="s">
        <v>53</v>
      </c>
      <c r="C58" s="1" t="s">
        <v>8</v>
      </c>
      <c r="D58" s="1" t="s">
        <v>153</v>
      </c>
      <c r="E58" s="34" t="s">
        <v>32</v>
      </c>
      <c r="F58" s="1" t="s">
        <v>11</v>
      </c>
      <c r="R58" s="5">
        <v>-1</v>
      </c>
      <c r="S58" s="5">
        <v>-1</v>
      </c>
      <c r="T58" s="5">
        <v>-1</v>
      </c>
      <c r="U58" s="5">
        <v>-1</v>
      </c>
      <c r="V58" s="5">
        <v>-1</v>
      </c>
      <c r="W58" s="5">
        <v>-1</v>
      </c>
      <c r="X58" s="5">
        <v>-1</v>
      </c>
      <c r="Y58" s="5">
        <v>-1</v>
      </c>
      <c r="Z58" s="5">
        <v>-1</v>
      </c>
      <c r="AD58" s="5">
        <v>-1</v>
      </c>
      <c r="AE58" s="5">
        <v>-1</v>
      </c>
      <c r="AK58" s="5">
        <v>27</v>
      </c>
    </row>
    <row r="59" spans="1:41" x14ac:dyDescent="0.25">
      <c r="A59" s="1" t="s">
        <v>6</v>
      </c>
      <c r="B59" s="1" t="s">
        <v>53</v>
      </c>
      <c r="C59" s="1" t="s">
        <v>8</v>
      </c>
      <c r="D59" s="1" t="s">
        <v>58</v>
      </c>
      <c r="E59" s="34" t="s">
        <v>28</v>
      </c>
      <c r="F59" s="1" t="s">
        <v>10</v>
      </c>
      <c r="K59" s="5">
        <v>8.84</v>
      </c>
      <c r="L59" s="5">
        <v>191.52</v>
      </c>
      <c r="N59" s="5">
        <v>2.2999999999999998</v>
      </c>
      <c r="W59" s="5">
        <v>20.92</v>
      </c>
      <c r="X59" s="5">
        <v>4</v>
      </c>
      <c r="Y59" s="5">
        <v>4</v>
      </c>
      <c r="Z59" s="5">
        <v>24</v>
      </c>
      <c r="AC59" s="5">
        <v>1.1299999999999999</v>
      </c>
      <c r="AD59" s="5">
        <v>14.141</v>
      </c>
      <c r="AE59" s="5">
        <v>9.7639999999999993</v>
      </c>
      <c r="AJ59" s="5">
        <v>17.931999999999999</v>
      </c>
      <c r="AK59" s="5">
        <v>28</v>
      </c>
      <c r="AM59" s="13">
        <f>+AO59/$AO$3</f>
        <v>4.1932570243807582E-4</v>
      </c>
      <c r="AN59" s="7">
        <f>IF(AK59=1,AM59,AM59+AN57)</f>
        <v>0.99713552651311477</v>
      </c>
      <c r="AO59" s="5">
        <f>SUM(G59:AJ59)</f>
        <v>298.54700000000008</v>
      </c>
    </row>
    <row r="60" spans="1:41" x14ac:dyDescent="0.25">
      <c r="A60" s="1" t="s">
        <v>6</v>
      </c>
      <c r="B60" s="1" t="s">
        <v>53</v>
      </c>
      <c r="C60" s="1" t="s">
        <v>8</v>
      </c>
      <c r="D60" s="1" t="s">
        <v>58</v>
      </c>
      <c r="E60" s="34" t="s">
        <v>28</v>
      </c>
      <c r="F60" s="1" t="s">
        <v>11</v>
      </c>
      <c r="K60" s="5" t="s">
        <v>13</v>
      </c>
      <c r="L60" s="5" t="s">
        <v>13</v>
      </c>
      <c r="N60" s="5" t="s">
        <v>15</v>
      </c>
      <c r="O60" s="5" t="s">
        <v>24</v>
      </c>
      <c r="W60" s="5" t="s">
        <v>18</v>
      </c>
      <c r="X60" s="5" t="s">
        <v>18</v>
      </c>
      <c r="Y60" s="5" t="s">
        <v>18</v>
      </c>
      <c r="Z60" s="5" t="s">
        <v>12</v>
      </c>
      <c r="AA60" s="5" t="s">
        <v>24</v>
      </c>
      <c r="AB60" s="5" t="s">
        <v>24</v>
      </c>
      <c r="AC60" s="5" t="s">
        <v>18</v>
      </c>
      <c r="AD60" s="5" t="s">
        <v>12</v>
      </c>
      <c r="AE60" s="5" t="s">
        <v>12</v>
      </c>
      <c r="AJ60" s="5" t="s">
        <v>13</v>
      </c>
      <c r="AK60" s="5">
        <v>28</v>
      </c>
    </row>
    <row r="61" spans="1:41" x14ac:dyDescent="0.25">
      <c r="A61" s="1" t="s">
        <v>6</v>
      </c>
      <c r="B61" s="1" t="s">
        <v>53</v>
      </c>
      <c r="C61" s="1" t="s">
        <v>8</v>
      </c>
      <c r="D61" s="1" t="s">
        <v>54</v>
      </c>
      <c r="E61" s="34" t="s">
        <v>33</v>
      </c>
      <c r="F61" s="1" t="s">
        <v>10</v>
      </c>
      <c r="R61" s="5">
        <v>96</v>
      </c>
      <c r="W61" s="5">
        <v>96.340999999999994</v>
      </c>
      <c r="X61" s="5">
        <v>89.296000000000006</v>
      </c>
      <c r="AK61" s="5">
        <v>29</v>
      </c>
      <c r="AM61" s="13">
        <f>+AO61/$AO$3</f>
        <v>3.9557467620693668E-4</v>
      </c>
      <c r="AN61" s="7">
        <f>IF(AK61=1,AM61,AM61+AN59)</f>
        <v>0.99753110118932176</v>
      </c>
      <c r="AO61" s="5">
        <f>SUM(G61:AJ61)</f>
        <v>281.637</v>
      </c>
    </row>
    <row r="62" spans="1:41" x14ac:dyDescent="0.25">
      <c r="A62" s="1" t="s">
        <v>6</v>
      </c>
      <c r="B62" s="1" t="s">
        <v>53</v>
      </c>
      <c r="C62" s="1" t="s">
        <v>8</v>
      </c>
      <c r="D62" s="1" t="s">
        <v>54</v>
      </c>
      <c r="E62" s="34" t="s">
        <v>33</v>
      </c>
      <c r="F62" s="1" t="s">
        <v>11</v>
      </c>
      <c r="R62" s="5">
        <v>-1</v>
      </c>
      <c r="W62" s="5">
        <v>-1</v>
      </c>
      <c r="X62" s="5">
        <v>-1</v>
      </c>
      <c r="AK62" s="5">
        <v>29</v>
      </c>
    </row>
    <row r="63" spans="1:41" x14ac:dyDescent="0.25">
      <c r="A63" s="1" t="s">
        <v>6</v>
      </c>
      <c r="B63" s="1" t="s">
        <v>53</v>
      </c>
      <c r="C63" s="1" t="s">
        <v>8</v>
      </c>
      <c r="D63" s="1" t="s">
        <v>160</v>
      </c>
      <c r="E63" s="34" t="s">
        <v>21</v>
      </c>
      <c r="F63" s="1" t="s">
        <v>10</v>
      </c>
      <c r="W63" s="5">
        <v>47.3</v>
      </c>
      <c r="X63" s="5">
        <v>43.402000000000001</v>
      </c>
      <c r="Y63" s="5">
        <v>45.350999999999999</v>
      </c>
      <c r="AF63" s="5">
        <v>6.1769999999999996</v>
      </c>
      <c r="AG63" s="5">
        <v>19.361000000000001</v>
      </c>
      <c r="AH63" s="5">
        <v>45.23</v>
      </c>
      <c r="AI63" s="5">
        <v>47.719000000000001</v>
      </c>
      <c r="AJ63" s="5">
        <v>19.268999999999998</v>
      </c>
      <c r="AK63" s="5">
        <v>30</v>
      </c>
      <c r="AM63" s="13">
        <f>+AO63/$AO$3</f>
        <v>3.8457981912016218E-4</v>
      </c>
      <c r="AN63" s="7">
        <f>IF(AK63=1,AM63,AM63+AN61)</f>
        <v>0.99791568100844197</v>
      </c>
      <c r="AO63" s="5">
        <f>SUM(G63:AJ63)</f>
        <v>273.80899999999997</v>
      </c>
    </row>
    <row r="64" spans="1:41" x14ac:dyDescent="0.25">
      <c r="A64" s="1" t="s">
        <v>6</v>
      </c>
      <c r="B64" s="1" t="s">
        <v>53</v>
      </c>
      <c r="C64" s="1" t="s">
        <v>8</v>
      </c>
      <c r="D64" s="1" t="s">
        <v>160</v>
      </c>
      <c r="E64" s="34" t="s">
        <v>21</v>
      </c>
      <c r="F64" s="1" t="s">
        <v>11</v>
      </c>
      <c r="W64" s="5">
        <v>-1</v>
      </c>
      <c r="X64" s="5" t="s">
        <v>15</v>
      </c>
      <c r="Y64" s="5">
        <v>-1</v>
      </c>
      <c r="AD64" s="5" t="s">
        <v>15</v>
      </c>
      <c r="AE64" s="5" t="s">
        <v>15</v>
      </c>
      <c r="AF64" s="5">
        <v>-1</v>
      </c>
      <c r="AG64" s="5" t="s">
        <v>15</v>
      </c>
      <c r="AH64" s="5" t="s">
        <v>15</v>
      </c>
      <c r="AI64" s="5">
        <v>-1</v>
      </c>
      <c r="AJ64" s="5">
        <v>-1</v>
      </c>
      <c r="AK64" s="5">
        <v>30</v>
      </c>
    </row>
    <row r="65" spans="1:41" x14ac:dyDescent="0.25">
      <c r="A65" s="1" t="s">
        <v>6</v>
      </c>
      <c r="B65" s="1" t="s">
        <v>53</v>
      </c>
      <c r="C65" s="1" t="s">
        <v>30</v>
      </c>
      <c r="D65" s="1" t="s">
        <v>60</v>
      </c>
      <c r="E65" s="34" t="s">
        <v>16</v>
      </c>
      <c r="F65" s="1" t="s">
        <v>10</v>
      </c>
      <c r="J65" s="5">
        <v>7.1999999999999995E-2</v>
      </c>
      <c r="K65" s="5">
        <v>120</v>
      </c>
      <c r="L65" s="5">
        <v>8.9290000000000003</v>
      </c>
      <c r="M65" s="5">
        <v>52</v>
      </c>
      <c r="N65" s="5">
        <v>2.5000000000000001E-2</v>
      </c>
      <c r="P65" s="5">
        <v>0.34799999999999998</v>
      </c>
      <c r="Q65" s="5">
        <v>12.308</v>
      </c>
      <c r="R65" s="5">
        <v>17.670000000000002</v>
      </c>
      <c r="S65" s="5">
        <v>0.03</v>
      </c>
      <c r="AK65" s="5">
        <v>31</v>
      </c>
      <c r="AM65" s="13">
        <f>+AO65/$AO$3</f>
        <v>2.9689765977472667E-4</v>
      </c>
      <c r="AN65" s="7">
        <f>IF(AK65=1,AM65,AM65+AN63)</f>
        <v>0.99821257866821667</v>
      </c>
      <c r="AO65" s="5">
        <f>SUM(G65:AJ65)</f>
        <v>211.38200000000003</v>
      </c>
    </row>
    <row r="66" spans="1:41" x14ac:dyDescent="0.25">
      <c r="A66" s="1" t="s">
        <v>6</v>
      </c>
      <c r="B66" s="1" t="s">
        <v>53</v>
      </c>
      <c r="C66" s="1" t="s">
        <v>30</v>
      </c>
      <c r="D66" s="1" t="s">
        <v>60</v>
      </c>
      <c r="E66" s="34" t="s">
        <v>16</v>
      </c>
      <c r="F66" s="1" t="s">
        <v>11</v>
      </c>
      <c r="J66" s="5">
        <v>-1</v>
      </c>
      <c r="K66" s="5">
        <v>-1</v>
      </c>
      <c r="L66" s="5">
        <v>-1</v>
      </c>
      <c r="M66" s="5">
        <v>-1</v>
      </c>
      <c r="N66" s="5">
        <v>-1</v>
      </c>
      <c r="P66" s="5">
        <v>-1</v>
      </c>
      <c r="Q66" s="5">
        <v>-1</v>
      </c>
      <c r="R66" s="5">
        <v>-1</v>
      </c>
      <c r="S66" s="5">
        <v>-1</v>
      </c>
      <c r="AK66" s="5">
        <v>31</v>
      </c>
    </row>
    <row r="67" spans="1:41" x14ac:dyDescent="0.25">
      <c r="A67" s="1" t="s">
        <v>6</v>
      </c>
      <c r="B67" s="1" t="s">
        <v>53</v>
      </c>
      <c r="C67" s="1" t="s">
        <v>30</v>
      </c>
      <c r="D67" s="1" t="s">
        <v>60</v>
      </c>
      <c r="E67" s="34" t="s">
        <v>28</v>
      </c>
      <c r="F67" s="1" t="s">
        <v>10</v>
      </c>
      <c r="X67" s="5">
        <v>129.55799999999999</v>
      </c>
      <c r="Y67" s="5">
        <v>43.186</v>
      </c>
      <c r="AK67" s="5">
        <v>32</v>
      </c>
      <c r="AM67" s="13">
        <f>+AO67/$AO$3</f>
        <v>2.426284609859183E-4</v>
      </c>
      <c r="AN67" s="7">
        <f>IF(AK67=1,AM67,AM67+AN65)</f>
        <v>0.99845520712920255</v>
      </c>
      <c r="AO67" s="5">
        <f>SUM(G67:AJ67)</f>
        <v>172.744</v>
      </c>
    </row>
    <row r="68" spans="1:41" x14ac:dyDescent="0.25">
      <c r="A68" s="1" t="s">
        <v>6</v>
      </c>
      <c r="B68" s="1" t="s">
        <v>53</v>
      </c>
      <c r="C68" s="1" t="s">
        <v>30</v>
      </c>
      <c r="D68" s="1" t="s">
        <v>60</v>
      </c>
      <c r="E68" s="34" t="s">
        <v>28</v>
      </c>
      <c r="F68" s="1" t="s">
        <v>11</v>
      </c>
      <c r="X68" s="5" t="s">
        <v>15</v>
      </c>
      <c r="Y68" s="5">
        <v>-1</v>
      </c>
      <c r="AK68" s="5">
        <v>32</v>
      </c>
    </row>
    <row r="69" spans="1:41" x14ac:dyDescent="0.25">
      <c r="A69" s="1" t="s">
        <v>6</v>
      </c>
      <c r="B69" s="1" t="s">
        <v>53</v>
      </c>
      <c r="C69" s="1" t="s">
        <v>8</v>
      </c>
      <c r="D69" s="1" t="s">
        <v>74</v>
      </c>
      <c r="E69" s="34" t="s">
        <v>21</v>
      </c>
      <c r="F69" s="1" t="s">
        <v>10</v>
      </c>
      <c r="Z69" s="5">
        <v>168</v>
      </c>
      <c r="AB69" s="5">
        <v>4.6639999999999997</v>
      </c>
      <c r="AK69" s="5">
        <v>33</v>
      </c>
      <c r="AM69" s="13">
        <f>+AO69/$AO$3</f>
        <v>2.425160965803304E-4</v>
      </c>
      <c r="AN69" s="7">
        <f>IF(AK69=1,AM69,AM69+AN67)</f>
        <v>0.99869772322578287</v>
      </c>
      <c r="AO69" s="5">
        <f>SUM(G69:AJ69)</f>
        <v>172.66399999999999</v>
      </c>
    </row>
    <row r="70" spans="1:41" x14ac:dyDescent="0.25">
      <c r="A70" s="1" t="s">
        <v>6</v>
      </c>
      <c r="B70" s="1" t="s">
        <v>53</v>
      </c>
      <c r="C70" s="1" t="s">
        <v>8</v>
      </c>
      <c r="D70" s="1" t="s">
        <v>74</v>
      </c>
      <c r="E70" s="34" t="s">
        <v>21</v>
      </c>
      <c r="F70" s="1" t="s">
        <v>11</v>
      </c>
      <c r="Z70" s="5">
        <v>-1</v>
      </c>
      <c r="AB70" s="5" t="s">
        <v>15</v>
      </c>
      <c r="AC70" s="5" t="s">
        <v>15</v>
      </c>
      <c r="AE70" s="5" t="s">
        <v>15</v>
      </c>
      <c r="AK70" s="5">
        <v>33</v>
      </c>
    </row>
    <row r="71" spans="1:41" x14ac:dyDescent="0.25">
      <c r="A71" s="1" t="s">
        <v>6</v>
      </c>
      <c r="B71" s="1" t="s">
        <v>53</v>
      </c>
      <c r="C71" s="1" t="s">
        <v>8</v>
      </c>
      <c r="D71" s="1" t="s">
        <v>37</v>
      </c>
      <c r="E71" s="34" t="s">
        <v>28</v>
      </c>
      <c r="F71" s="1" t="s">
        <v>10</v>
      </c>
      <c r="G71" s="5">
        <v>68.39</v>
      </c>
      <c r="H71" s="5">
        <v>24.23</v>
      </c>
      <c r="I71" s="5">
        <v>23.54</v>
      </c>
      <c r="K71" s="5">
        <v>4.54</v>
      </c>
      <c r="L71" s="5">
        <v>4</v>
      </c>
      <c r="P71" s="5">
        <v>14.16</v>
      </c>
      <c r="S71" s="5">
        <v>6.99</v>
      </c>
      <c r="AK71" s="5">
        <v>34</v>
      </c>
      <c r="AM71" s="13">
        <f>+AO71/$AO$3</f>
        <v>2.0485435693741135E-4</v>
      </c>
      <c r="AN71" s="7">
        <f>IF(AK71=1,AM71,AM71+AN69)</f>
        <v>0.99890257758272027</v>
      </c>
      <c r="AO71" s="5">
        <f>SUM(G71:AJ71)</f>
        <v>145.85000000000002</v>
      </c>
    </row>
    <row r="72" spans="1:41" x14ac:dyDescent="0.25">
      <c r="A72" s="1" t="s">
        <v>6</v>
      </c>
      <c r="B72" s="1" t="s">
        <v>53</v>
      </c>
      <c r="C72" s="1" t="s">
        <v>8</v>
      </c>
      <c r="D72" s="1" t="s">
        <v>37</v>
      </c>
      <c r="E72" s="34" t="s">
        <v>28</v>
      </c>
      <c r="F72" s="1" t="s">
        <v>11</v>
      </c>
      <c r="G72" s="5" t="s">
        <v>13</v>
      </c>
      <c r="H72" s="5" t="s">
        <v>15</v>
      </c>
      <c r="I72" s="5" t="s">
        <v>15</v>
      </c>
      <c r="K72" s="5" t="s">
        <v>13</v>
      </c>
      <c r="L72" s="5" t="s">
        <v>13</v>
      </c>
      <c r="P72" s="5" t="s">
        <v>13</v>
      </c>
      <c r="S72" s="5" t="s">
        <v>15</v>
      </c>
      <c r="AK72" s="5">
        <v>34</v>
      </c>
    </row>
    <row r="73" spans="1:41" x14ac:dyDescent="0.25">
      <c r="A73" s="1" t="s">
        <v>6</v>
      </c>
      <c r="B73" s="1" t="s">
        <v>53</v>
      </c>
      <c r="C73" s="1" t="s">
        <v>8</v>
      </c>
      <c r="D73" s="1" t="s">
        <v>216</v>
      </c>
      <c r="E73" s="34" t="s">
        <v>28</v>
      </c>
      <c r="F73" s="1" t="s">
        <v>10</v>
      </c>
      <c r="H73" s="5">
        <v>29.42</v>
      </c>
      <c r="I73" s="5">
        <v>29.57</v>
      </c>
      <c r="J73" s="5">
        <v>40.880000000000003</v>
      </c>
      <c r="L73" s="5">
        <v>23</v>
      </c>
      <c r="O73" s="5">
        <v>10.43</v>
      </c>
      <c r="AK73" s="5">
        <v>35</v>
      </c>
      <c r="AM73" s="13">
        <f>+AO73/$AO$3</f>
        <v>1.8722719081081202E-4</v>
      </c>
      <c r="AN73" s="7">
        <f>IF(AK73=1,AM73,AM73+AN71)</f>
        <v>0.99908980477353104</v>
      </c>
      <c r="AO73" s="5">
        <f>SUM(G73:AJ73)</f>
        <v>133.30000000000001</v>
      </c>
    </row>
    <row r="74" spans="1:41" x14ac:dyDescent="0.25">
      <c r="A74" s="1" t="s">
        <v>6</v>
      </c>
      <c r="B74" s="1" t="s">
        <v>53</v>
      </c>
      <c r="C74" s="1" t="s">
        <v>8</v>
      </c>
      <c r="D74" s="1" t="s">
        <v>216</v>
      </c>
      <c r="E74" s="34" t="s">
        <v>28</v>
      </c>
      <c r="F74" s="1" t="s">
        <v>11</v>
      </c>
      <c r="G74" s="5" t="s">
        <v>24</v>
      </c>
      <c r="H74" s="5" t="s">
        <v>13</v>
      </c>
      <c r="I74" s="5" t="s">
        <v>13</v>
      </c>
      <c r="J74" s="5" t="s">
        <v>13</v>
      </c>
      <c r="K74" s="5" t="s">
        <v>24</v>
      </c>
      <c r="L74" s="5" t="s">
        <v>15</v>
      </c>
      <c r="O74" s="5" t="s">
        <v>13</v>
      </c>
      <c r="AK74" s="5">
        <v>35</v>
      </c>
    </row>
    <row r="75" spans="1:41" x14ac:dyDescent="0.25">
      <c r="A75" s="1" t="s">
        <v>6</v>
      </c>
      <c r="B75" s="1" t="s">
        <v>53</v>
      </c>
      <c r="C75" s="1" t="s">
        <v>8</v>
      </c>
      <c r="D75" s="1" t="s">
        <v>50</v>
      </c>
      <c r="E75" s="34" t="s">
        <v>28</v>
      </c>
      <c r="F75" s="1" t="s">
        <v>10</v>
      </c>
      <c r="T75" s="5">
        <v>40</v>
      </c>
      <c r="X75" s="5">
        <v>56</v>
      </c>
      <c r="AA75" s="5">
        <v>14.95</v>
      </c>
      <c r="AC75" s="5">
        <v>0.8</v>
      </c>
      <c r="AD75" s="5">
        <v>3.1539999999999999</v>
      </c>
      <c r="AE75" s="5">
        <v>1.0029999999999999</v>
      </c>
      <c r="AK75" s="5">
        <v>36</v>
      </c>
      <c r="AM75" s="13">
        <f>+AO75/$AO$3</f>
        <v>1.6279776448093614E-4</v>
      </c>
      <c r="AN75" s="7">
        <f>IF(AK75=1,AM75,AM75+AN73)</f>
        <v>0.99925260253801196</v>
      </c>
      <c r="AO75" s="5">
        <f>SUM(G75:AJ75)</f>
        <v>115.907</v>
      </c>
    </row>
    <row r="76" spans="1:41" x14ac:dyDescent="0.25">
      <c r="A76" s="1" t="s">
        <v>6</v>
      </c>
      <c r="B76" s="1" t="s">
        <v>53</v>
      </c>
      <c r="C76" s="1" t="s">
        <v>8</v>
      </c>
      <c r="D76" s="1" t="s">
        <v>50</v>
      </c>
      <c r="E76" s="34" t="s">
        <v>28</v>
      </c>
      <c r="F76" s="1" t="s">
        <v>11</v>
      </c>
      <c r="T76" s="5" t="s">
        <v>15</v>
      </c>
      <c r="X76" s="5" t="s">
        <v>12</v>
      </c>
      <c r="Z76" s="5" t="s">
        <v>12</v>
      </c>
      <c r="AA76" s="5">
        <v>-1</v>
      </c>
      <c r="AC76" s="5" t="s">
        <v>18</v>
      </c>
      <c r="AD76" s="5" t="s">
        <v>12</v>
      </c>
      <c r="AE76" s="5" t="s">
        <v>12</v>
      </c>
      <c r="AK76" s="5">
        <v>36</v>
      </c>
    </row>
    <row r="77" spans="1:41" x14ac:dyDescent="0.25">
      <c r="A77" s="1" t="s">
        <v>6</v>
      </c>
      <c r="B77" s="1" t="s">
        <v>53</v>
      </c>
      <c r="C77" s="1" t="s">
        <v>8</v>
      </c>
      <c r="D77" s="1" t="s">
        <v>68</v>
      </c>
      <c r="E77" s="34" t="s">
        <v>28</v>
      </c>
      <c r="F77" s="1" t="s">
        <v>10</v>
      </c>
      <c r="Q77" s="5">
        <v>52.62</v>
      </c>
      <c r="U77" s="5">
        <v>4</v>
      </c>
      <c r="V77" s="5">
        <v>6</v>
      </c>
      <c r="W77" s="5">
        <v>10</v>
      </c>
      <c r="X77" s="5">
        <v>20</v>
      </c>
      <c r="AK77" s="5">
        <v>37</v>
      </c>
      <c r="AM77" s="13">
        <f>+AO77/$AO$3</f>
        <v>1.3008989056937289E-4</v>
      </c>
      <c r="AN77" s="7">
        <f>IF(AK77=1,AM77,AM77+AN75)</f>
        <v>0.99938269242858135</v>
      </c>
      <c r="AO77" s="5">
        <f>SUM(G77:AJ77)</f>
        <v>92.62</v>
      </c>
    </row>
    <row r="78" spans="1:41" x14ac:dyDescent="0.25">
      <c r="A78" s="1" t="s">
        <v>6</v>
      </c>
      <c r="B78" s="1" t="s">
        <v>53</v>
      </c>
      <c r="C78" s="1" t="s">
        <v>8</v>
      </c>
      <c r="D78" s="1" t="s">
        <v>68</v>
      </c>
      <c r="E78" s="34" t="s">
        <v>28</v>
      </c>
      <c r="F78" s="1" t="s">
        <v>11</v>
      </c>
      <c r="Q78" s="5" t="s">
        <v>13</v>
      </c>
      <c r="U78" s="5">
        <v>-1</v>
      </c>
      <c r="V78" s="5">
        <v>-1</v>
      </c>
      <c r="W78" s="5">
        <v>-1</v>
      </c>
      <c r="X78" s="5">
        <v>-1</v>
      </c>
      <c r="AK78" s="5">
        <v>37</v>
      </c>
    </row>
    <row r="79" spans="1:41" x14ac:dyDescent="0.25">
      <c r="A79" s="1" t="s">
        <v>6</v>
      </c>
      <c r="B79" s="1" t="s">
        <v>53</v>
      </c>
      <c r="C79" s="1" t="s">
        <v>8</v>
      </c>
      <c r="D79" s="1" t="s">
        <v>226</v>
      </c>
      <c r="E79" s="34" t="s">
        <v>28</v>
      </c>
      <c r="F79" s="1" t="s">
        <v>10</v>
      </c>
      <c r="X79" s="5">
        <v>7.2469999999999999</v>
      </c>
      <c r="Y79" s="5">
        <v>7.12</v>
      </c>
      <c r="Z79" s="5">
        <v>74.305999999999997</v>
      </c>
      <c r="AK79" s="5">
        <v>38</v>
      </c>
      <c r="AM79" s="13">
        <f>+AO79/$AO$3</f>
        <v>1.2454611170868067E-4</v>
      </c>
      <c r="AN79" s="7">
        <f>IF(AK79=1,AM79,AM79+AN77)</f>
        <v>0.99950723854029</v>
      </c>
      <c r="AO79" s="5">
        <f>SUM(G79:AJ79)</f>
        <v>88.673000000000002</v>
      </c>
    </row>
    <row r="80" spans="1:41" x14ac:dyDescent="0.25">
      <c r="A80" s="1" t="s">
        <v>6</v>
      </c>
      <c r="B80" s="1" t="s">
        <v>53</v>
      </c>
      <c r="C80" s="1" t="s">
        <v>8</v>
      </c>
      <c r="D80" s="1" t="s">
        <v>226</v>
      </c>
      <c r="E80" s="34" t="s">
        <v>28</v>
      </c>
      <c r="F80" s="1" t="s">
        <v>11</v>
      </c>
      <c r="X80" s="5">
        <v>-1</v>
      </c>
      <c r="Y80" s="5">
        <v>-1</v>
      </c>
      <c r="Z80" s="5" t="s">
        <v>18</v>
      </c>
      <c r="AK80" s="5">
        <v>38</v>
      </c>
    </row>
    <row r="81" spans="1:41" x14ac:dyDescent="0.25">
      <c r="A81" s="1" t="s">
        <v>6</v>
      </c>
      <c r="B81" s="1" t="s">
        <v>53</v>
      </c>
      <c r="C81" s="1" t="s">
        <v>8</v>
      </c>
      <c r="D81" s="1" t="s">
        <v>48</v>
      </c>
      <c r="E81" s="34" t="s">
        <v>28</v>
      </c>
      <c r="F81" s="1" t="s">
        <v>10</v>
      </c>
      <c r="S81" s="5">
        <v>8</v>
      </c>
      <c r="T81" s="5">
        <v>46</v>
      </c>
      <c r="U81" s="5">
        <v>24</v>
      </c>
      <c r="W81" s="5">
        <v>5</v>
      </c>
      <c r="Y81" s="5">
        <v>5</v>
      </c>
      <c r="AK81" s="5">
        <v>39</v>
      </c>
      <c r="AM81" s="13">
        <f>+AO81/$AO$3</f>
        <v>1.2360084614667258E-4</v>
      </c>
      <c r="AN81" s="7">
        <f>IF(AK81=1,AM81,AM81+AN79)</f>
        <v>0.99963083938643671</v>
      </c>
      <c r="AO81" s="5">
        <f>SUM(G81:AJ81)</f>
        <v>88</v>
      </c>
    </row>
    <row r="82" spans="1:41" x14ac:dyDescent="0.25">
      <c r="A82" s="1" t="s">
        <v>6</v>
      </c>
      <c r="B82" s="1" t="s">
        <v>53</v>
      </c>
      <c r="C82" s="1" t="s">
        <v>8</v>
      </c>
      <c r="D82" s="1" t="s">
        <v>48</v>
      </c>
      <c r="E82" s="34" t="s">
        <v>28</v>
      </c>
      <c r="F82" s="1" t="s">
        <v>11</v>
      </c>
      <c r="S82" s="5" t="s">
        <v>13</v>
      </c>
      <c r="T82" s="5" t="s">
        <v>15</v>
      </c>
      <c r="U82" s="5" t="s">
        <v>18</v>
      </c>
      <c r="V82" s="5" t="s">
        <v>24</v>
      </c>
      <c r="W82" s="5" t="s">
        <v>24</v>
      </c>
      <c r="X82" s="5" t="s">
        <v>24</v>
      </c>
      <c r="Y82" s="5" t="s">
        <v>18</v>
      </c>
      <c r="Z82" s="5" t="s">
        <v>12</v>
      </c>
      <c r="AC82" s="5" t="s">
        <v>12</v>
      </c>
      <c r="AK82" s="5">
        <v>39</v>
      </c>
    </row>
    <row r="83" spans="1:41" x14ac:dyDescent="0.25">
      <c r="A83" s="1" t="s">
        <v>6</v>
      </c>
      <c r="B83" s="1" t="s">
        <v>53</v>
      </c>
      <c r="C83" s="1" t="s">
        <v>8</v>
      </c>
      <c r="D83" s="1" t="s">
        <v>160</v>
      </c>
      <c r="E83" s="34" t="s">
        <v>28</v>
      </c>
      <c r="F83" s="1" t="s">
        <v>10</v>
      </c>
      <c r="Z83" s="5">
        <v>50.354999999999997</v>
      </c>
      <c r="AK83" s="5">
        <v>40</v>
      </c>
      <c r="AM83" s="13">
        <f>+AO83/$AO$3</f>
        <v>7.072637054222383E-5</v>
      </c>
      <c r="AN83" s="7">
        <f>IF(AK83=1,AM83,AM83+AN81)</f>
        <v>0.99970156575697888</v>
      </c>
      <c r="AO83" s="5">
        <f>SUM(G83:AJ83)</f>
        <v>50.354999999999997</v>
      </c>
    </row>
    <row r="84" spans="1:41" x14ac:dyDescent="0.25">
      <c r="A84" s="1" t="s">
        <v>6</v>
      </c>
      <c r="B84" s="1" t="s">
        <v>53</v>
      </c>
      <c r="C84" s="1" t="s">
        <v>8</v>
      </c>
      <c r="D84" s="1" t="s">
        <v>160</v>
      </c>
      <c r="E84" s="34" t="s">
        <v>28</v>
      </c>
      <c r="F84" s="1" t="s">
        <v>11</v>
      </c>
      <c r="Z84" s="5">
        <v>-1</v>
      </c>
      <c r="AK84" s="5">
        <v>40</v>
      </c>
    </row>
    <row r="85" spans="1:41" x14ac:dyDescent="0.25">
      <c r="A85" s="1" t="s">
        <v>6</v>
      </c>
      <c r="B85" s="1" t="s">
        <v>53</v>
      </c>
      <c r="C85" s="1" t="s">
        <v>8</v>
      </c>
      <c r="D85" s="1" t="s">
        <v>153</v>
      </c>
      <c r="E85" s="34" t="s">
        <v>22</v>
      </c>
      <c r="F85" s="1" t="s">
        <v>10</v>
      </c>
      <c r="Y85" s="5">
        <v>41.267000000000003</v>
      </c>
      <c r="AK85" s="5">
        <v>41</v>
      </c>
      <c r="AM85" s="13">
        <f>+AO85/$AO$3</f>
        <v>5.7961774067440201E-5</v>
      </c>
      <c r="AN85" s="7">
        <f>IF(AK85=1,AM85,AM85+AN83)</f>
        <v>0.99975952753104635</v>
      </c>
      <c r="AO85" s="5">
        <f>SUM(G85:AJ85)</f>
        <v>41.267000000000003</v>
      </c>
    </row>
    <row r="86" spans="1:41" x14ac:dyDescent="0.25">
      <c r="A86" s="1" t="s">
        <v>6</v>
      </c>
      <c r="B86" s="1" t="s">
        <v>53</v>
      </c>
      <c r="C86" s="1" t="s">
        <v>8</v>
      </c>
      <c r="D86" s="1" t="s">
        <v>153</v>
      </c>
      <c r="E86" s="34" t="s">
        <v>22</v>
      </c>
      <c r="F86" s="1" t="s">
        <v>11</v>
      </c>
      <c r="Y86" s="5">
        <v>-1</v>
      </c>
      <c r="AK86" s="5">
        <v>41</v>
      </c>
    </row>
    <row r="87" spans="1:41" x14ac:dyDescent="0.25">
      <c r="A87" s="1" t="s">
        <v>6</v>
      </c>
      <c r="B87" s="1" t="s">
        <v>53</v>
      </c>
      <c r="C87" s="1" t="s">
        <v>8</v>
      </c>
      <c r="D87" s="1" t="s">
        <v>153</v>
      </c>
      <c r="E87" s="34" t="s">
        <v>28</v>
      </c>
      <c r="F87" s="1" t="s">
        <v>10</v>
      </c>
      <c r="N87" s="5">
        <v>25.7</v>
      </c>
      <c r="O87" s="5">
        <v>3.5</v>
      </c>
      <c r="W87" s="5">
        <v>0.57999999999999996</v>
      </c>
      <c r="Y87" s="5">
        <v>1.7</v>
      </c>
      <c r="AK87" s="5">
        <v>42</v>
      </c>
      <c r="AM87" s="13">
        <f>+AO87/$AO$3</f>
        <v>4.4215393598832417E-5</v>
      </c>
      <c r="AN87" s="7">
        <f>IF(AK87=1,AM87,AM87+AN85)</f>
        <v>0.99980374292464513</v>
      </c>
      <c r="AO87" s="5">
        <f>SUM(G87:AJ87)</f>
        <v>31.479999999999997</v>
      </c>
    </row>
    <row r="88" spans="1:41" x14ac:dyDescent="0.25">
      <c r="A88" s="1" t="s">
        <v>6</v>
      </c>
      <c r="B88" s="1" t="s">
        <v>53</v>
      </c>
      <c r="C88" s="1" t="s">
        <v>8</v>
      </c>
      <c r="D88" s="1" t="s">
        <v>153</v>
      </c>
      <c r="E88" s="34" t="s">
        <v>28</v>
      </c>
      <c r="F88" s="1" t="s">
        <v>11</v>
      </c>
      <c r="N88" s="5">
        <v>-1</v>
      </c>
      <c r="O88" s="5">
        <v>-1</v>
      </c>
      <c r="W88" s="5" t="s">
        <v>15</v>
      </c>
      <c r="Y88" s="5">
        <v>-1</v>
      </c>
      <c r="AK88" s="5">
        <v>42</v>
      </c>
    </row>
    <row r="89" spans="1:41" x14ac:dyDescent="0.25">
      <c r="A89" s="1" t="s">
        <v>6</v>
      </c>
      <c r="B89" s="1" t="s">
        <v>53</v>
      </c>
      <c r="C89" s="1" t="s">
        <v>8</v>
      </c>
      <c r="D89" s="1" t="s">
        <v>34</v>
      </c>
      <c r="E89" s="34" t="s">
        <v>28</v>
      </c>
      <c r="F89" s="1" t="s">
        <v>10</v>
      </c>
      <c r="Y89" s="5">
        <v>30</v>
      </c>
      <c r="AK89" s="5">
        <v>43</v>
      </c>
      <c r="AM89" s="13">
        <f>+AO89/$AO$3</f>
        <v>4.2136652095456562E-5</v>
      </c>
      <c r="AN89" s="7">
        <f>IF(AK89=1,AM89,AM89+AN87)</f>
        <v>0.99984587957674054</v>
      </c>
      <c r="AO89" s="5">
        <f>SUM(G89:AJ89)</f>
        <v>30</v>
      </c>
    </row>
    <row r="90" spans="1:41" x14ac:dyDescent="0.25">
      <c r="A90" s="1" t="s">
        <v>6</v>
      </c>
      <c r="B90" s="1" t="s">
        <v>53</v>
      </c>
      <c r="C90" s="1" t="s">
        <v>8</v>
      </c>
      <c r="D90" s="1" t="s">
        <v>34</v>
      </c>
      <c r="E90" s="34" t="s">
        <v>28</v>
      </c>
      <c r="F90" s="1" t="s">
        <v>11</v>
      </c>
      <c r="G90" s="5" t="s">
        <v>15</v>
      </c>
      <c r="H90" s="5" t="s">
        <v>15</v>
      </c>
      <c r="I90" s="5" t="s">
        <v>15</v>
      </c>
      <c r="J90" s="5" t="s">
        <v>15</v>
      </c>
      <c r="W90" s="5" t="s">
        <v>17</v>
      </c>
      <c r="X90" s="5" t="s">
        <v>13</v>
      </c>
      <c r="Y90" s="5" t="s">
        <v>15</v>
      </c>
      <c r="Z90" s="5" t="s">
        <v>24</v>
      </c>
      <c r="AA90" s="5" t="s">
        <v>13</v>
      </c>
      <c r="AC90" s="5" t="s">
        <v>24</v>
      </c>
      <c r="AE90" s="5" t="s">
        <v>17</v>
      </c>
      <c r="AJ90" s="5" t="s">
        <v>15</v>
      </c>
      <c r="AK90" s="5">
        <v>43</v>
      </c>
    </row>
    <row r="91" spans="1:41" x14ac:dyDescent="0.25">
      <c r="A91" s="1" t="s">
        <v>6</v>
      </c>
      <c r="B91" s="1" t="s">
        <v>53</v>
      </c>
      <c r="C91" s="1" t="s">
        <v>8</v>
      </c>
      <c r="D91" s="1" t="s">
        <v>71</v>
      </c>
      <c r="E91" s="34" t="s">
        <v>21</v>
      </c>
      <c r="F91" s="1" t="s">
        <v>10</v>
      </c>
      <c r="AG91" s="5">
        <v>24.484000000000002</v>
      </c>
      <c r="AK91" s="5">
        <v>44</v>
      </c>
      <c r="AM91" s="13">
        <f>+AO91/$AO$3</f>
        <v>3.4389126330171949E-5</v>
      </c>
      <c r="AN91" s="7">
        <f>IF(AK91=1,AM91,AM91+AN89)</f>
        <v>0.99988026870307067</v>
      </c>
      <c r="AO91" s="5">
        <f>SUM(G91:AJ91)</f>
        <v>24.484000000000002</v>
      </c>
    </row>
    <row r="92" spans="1:41" x14ac:dyDescent="0.25">
      <c r="A92" s="1" t="s">
        <v>6</v>
      </c>
      <c r="B92" s="1" t="s">
        <v>53</v>
      </c>
      <c r="C92" s="1" t="s">
        <v>8</v>
      </c>
      <c r="D92" s="1" t="s">
        <v>71</v>
      </c>
      <c r="E92" s="34" t="s">
        <v>21</v>
      </c>
      <c r="F92" s="1" t="s">
        <v>11</v>
      </c>
      <c r="AG92" s="5">
        <v>-1</v>
      </c>
      <c r="AK92" s="5">
        <v>44</v>
      </c>
    </row>
    <row r="93" spans="1:41" x14ac:dyDescent="0.25">
      <c r="A93" s="1" t="s">
        <v>6</v>
      </c>
      <c r="B93" s="1" t="s">
        <v>53</v>
      </c>
      <c r="C93" s="1" t="s">
        <v>8</v>
      </c>
      <c r="D93" s="1" t="s">
        <v>217</v>
      </c>
      <c r="E93" s="34" t="s">
        <v>21</v>
      </c>
      <c r="F93" s="1" t="s">
        <v>10</v>
      </c>
      <c r="J93" s="5">
        <v>1</v>
      </c>
      <c r="K93" s="5">
        <v>5</v>
      </c>
      <c r="L93" s="5">
        <v>1</v>
      </c>
      <c r="M93" s="5">
        <v>1</v>
      </c>
      <c r="N93" s="5">
        <v>0.89</v>
      </c>
      <c r="O93" s="5">
        <v>2.39</v>
      </c>
      <c r="P93" s="5">
        <v>8</v>
      </c>
      <c r="Q93" s="5">
        <v>1.97</v>
      </c>
      <c r="R93" s="5">
        <v>0.53600000000000003</v>
      </c>
      <c r="AA93" s="5">
        <v>4.7E-2</v>
      </c>
      <c r="AI93" s="5">
        <v>1.4E-2</v>
      </c>
      <c r="AK93" s="5">
        <v>45</v>
      </c>
      <c r="AM93" s="13">
        <f>+AO93/$AO$3</f>
        <v>3.0685314610981318E-5</v>
      </c>
      <c r="AN93" s="7">
        <f>IF(AK93=1,AM93,AM93+AN91)</f>
        <v>0.99991095401768171</v>
      </c>
      <c r="AO93" s="5">
        <f>SUM(G93:AJ93)</f>
        <v>21.847000000000001</v>
      </c>
    </row>
    <row r="94" spans="1:41" x14ac:dyDescent="0.25">
      <c r="A94" s="1" t="s">
        <v>6</v>
      </c>
      <c r="B94" s="1" t="s">
        <v>53</v>
      </c>
      <c r="C94" s="1" t="s">
        <v>8</v>
      </c>
      <c r="D94" s="1" t="s">
        <v>217</v>
      </c>
      <c r="E94" s="34" t="s">
        <v>21</v>
      </c>
      <c r="F94" s="1" t="s">
        <v>11</v>
      </c>
      <c r="J94" s="5" t="s">
        <v>15</v>
      </c>
      <c r="K94" s="5" t="s">
        <v>15</v>
      </c>
      <c r="L94" s="5" t="s">
        <v>15</v>
      </c>
      <c r="M94" s="5" t="s">
        <v>13</v>
      </c>
      <c r="N94" s="5" t="s">
        <v>12</v>
      </c>
      <c r="O94" s="5" t="s">
        <v>23</v>
      </c>
      <c r="P94" s="5" t="s">
        <v>12</v>
      </c>
      <c r="Q94" s="5" t="s">
        <v>12</v>
      </c>
      <c r="R94" s="5" t="s">
        <v>23</v>
      </c>
      <c r="X94" s="5" t="s">
        <v>23</v>
      </c>
      <c r="Z94" s="5" t="s">
        <v>15</v>
      </c>
      <c r="AA94" s="5" t="s">
        <v>12</v>
      </c>
      <c r="AC94" s="5" t="s">
        <v>15</v>
      </c>
      <c r="AI94" s="5" t="s">
        <v>23</v>
      </c>
      <c r="AK94" s="5">
        <v>45</v>
      </c>
    </row>
    <row r="95" spans="1:41" x14ac:dyDescent="0.25">
      <c r="A95" s="1" t="s">
        <v>6</v>
      </c>
      <c r="B95" s="1" t="s">
        <v>53</v>
      </c>
      <c r="C95" s="1" t="s">
        <v>8</v>
      </c>
      <c r="D95" s="1" t="s">
        <v>61</v>
      </c>
      <c r="E95" s="34" t="s">
        <v>21</v>
      </c>
      <c r="F95" s="1" t="s">
        <v>10</v>
      </c>
      <c r="I95" s="5">
        <v>2</v>
      </c>
      <c r="K95" s="5">
        <v>7</v>
      </c>
      <c r="L95" s="5">
        <v>1</v>
      </c>
      <c r="M95" s="5">
        <v>6</v>
      </c>
      <c r="AK95" s="5">
        <v>46</v>
      </c>
      <c r="AM95" s="13">
        <f>+AO95/$AO$3</f>
        <v>2.2472881117576834E-5</v>
      </c>
      <c r="AN95" s="7">
        <f>IF(AK95=1,AM95,AM95+AN93)</f>
        <v>0.99993342689879927</v>
      </c>
      <c r="AO95" s="5">
        <f>SUM(G95:AJ95)</f>
        <v>16</v>
      </c>
    </row>
    <row r="96" spans="1:41" x14ac:dyDescent="0.25">
      <c r="A96" s="1" t="s">
        <v>6</v>
      </c>
      <c r="B96" s="1" t="s">
        <v>53</v>
      </c>
      <c r="C96" s="1" t="s">
        <v>8</v>
      </c>
      <c r="D96" s="1" t="s">
        <v>61</v>
      </c>
      <c r="E96" s="34" t="s">
        <v>21</v>
      </c>
      <c r="F96" s="1" t="s">
        <v>11</v>
      </c>
      <c r="I96" s="5" t="s">
        <v>15</v>
      </c>
      <c r="K96" s="5" t="s">
        <v>15</v>
      </c>
      <c r="L96" s="5" t="s">
        <v>15</v>
      </c>
      <c r="M96" s="5">
        <v>-1</v>
      </c>
      <c r="AK96" s="5">
        <v>46</v>
      </c>
    </row>
    <row r="97" spans="1:41" x14ac:dyDescent="0.25">
      <c r="A97" s="1" t="s">
        <v>6</v>
      </c>
      <c r="B97" s="1" t="s">
        <v>53</v>
      </c>
      <c r="C97" s="1" t="s">
        <v>8</v>
      </c>
      <c r="D97" s="1" t="s">
        <v>68</v>
      </c>
      <c r="E97" s="34" t="s">
        <v>9</v>
      </c>
      <c r="F97" s="1" t="s">
        <v>10</v>
      </c>
      <c r="U97" s="5">
        <v>1</v>
      </c>
      <c r="V97" s="5">
        <v>4</v>
      </c>
      <c r="W97" s="5">
        <v>4</v>
      </c>
      <c r="X97" s="5">
        <v>5</v>
      </c>
      <c r="AK97" s="5">
        <v>47</v>
      </c>
      <c r="AM97" s="13">
        <f>+AO97/$AO$3</f>
        <v>1.9663770977879728E-5</v>
      </c>
      <c r="AN97" s="7">
        <f>IF(AK97=1,AM97,AM97+AN95)</f>
        <v>0.99995309066977711</v>
      </c>
      <c r="AO97" s="5">
        <f>SUM(G97:AJ97)</f>
        <v>14</v>
      </c>
    </row>
    <row r="98" spans="1:41" x14ac:dyDescent="0.25">
      <c r="A98" s="1" t="s">
        <v>6</v>
      </c>
      <c r="B98" s="1" t="s">
        <v>53</v>
      </c>
      <c r="C98" s="1" t="s">
        <v>8</v>
      </c>
      <c r="D98" s="1" t="s">
        <v>68</v>
      </c>
      <c r="E98" s="34" t="s">
        <v>9</v>
      </c>
      <c r="F98" s="1" t="s">
        <v>11</v>
      </c>
      <c r="U98" s="5">
        <v>-1</v>
      </c>
      <c r="V98" s="5">
        <v>-1</v>
      </c>
      <c r="W98" s="5">
        <v>-1</v>
      </c>
      <c r="X98" s="5">
        <v>-1</v>
      </c>
      <c r="AK98" s="5">
        <v>47</v>
      </c>
    </row>
    <row r="99" spans="1:41" x14ac:dyDescent="0.25">
      <c r="A99" s="1" t="s">
        <v>6</v>
      </c>
      <c r="B99" s="1" t="s">
        <v>53</v>
      </c>
      <c r="C99" s="1" t="s">
        <v>30</v>
      </c>
      <c r="D99" s="1" t="s">
        <v>59</v>
      </c>
      <c r="E99" s="34" t="s">
        <v>28</v>
      </c>
      <c r="F99" s="1" t="s">
        <v>10</v>
      </c>
      <c r="H99" s="5">
        <v>1.17</v>
      </c>
      <c r="I99" s="5">
        <v>9.9</v>
      </c>
      <c r="AK99" s="5">
        <v>48</v>
      </c>
      <c r="AM99" s="13">
        <f>+AO99/$AO$3</f>
        <v>1.5548424623223472E-5</v>
      </c>
      <c r="AN99" s="7">
        <f>IF(AK99=1,AM99,AM99+AN97)</f>
        <v>0.99996863909440037</v>
      </c>
      <c r="AO99" s="5">
        <f>SUM(G99:AJ99)</f>
        <v>11.07</v>
      </c>
    </row>
    <row r="100" spans="1:41" x14ac:dyDescent="0.25">
      <c r="A100" s="1" t="s">
        <v>6</v>
      </c>
      <c r="B100" s="1" t="s">
        <v>53</v>
      </c>
      <c r="C100" s="1" t="s">
        <v>30</v>
      </c>
      <c r="D100" s="1" t="s">
        <v>59</v>
      </c>
      <c r="E100" s="34" t="s">
        <v>28</v>
      </c>
      <c r="F100" s="1" t="s">
        <v>11</v>
      </c>
      <c r="G100" s="5" t="s">
        <v>17</v>
      </c>
      <c r="H100" s="5" t="s">
        <v>12</v>
      </c>
      <c r="I100" s="5" t="s">
        <v>12</v>
      </c>
      <c r="J100" s="5" t="s">
        <v>17</v>
      </c>
      <c r="K100" s="5" t="s">
        <v>17</v>
      </c>
      <c r="L100" s="5" t="s">
        <v>17</v>
      </c>
      <c r="M100" s="5" t="s">
        <v>17</v>
      </c>
      <c r="N100" s="5" t="s">
        <v>17</v>
      </c>
      <c r="O100" s="5" t="s">
        <v>17</v>
      </c>
      <c r="P100" s="5" t="s">
        <v>23</v>
      </c>
      <c r="Q100" s="5" t="s">
        <v>17</v>
      </c>
      <c r="S100" s="5" t="s">
        <v>17</v>
      </c>
      <c r="T100" s="5" t="s">
        <v>17</v>
      </c>
      <c r="AK100" s="5">
        <v>48</v>
      </c>
    </row>
    <row r="101" spans="1:41" x14ac:dyDescent="0.25">
      <c r="A101" s="1" t="s">
        <v>6</v>
      </c>
      <c r="B101" s="1" t="s">
        <v>53</v>
      </c>
      <c r="C101" s="1" t="s">
        <v>8</v>
      </c>
      <c r="D101" s="1" t="s">
        <v>72</v>
      </c>
      <c r="E101" s="34" t="s">
        <v>33</v>
      </c>
      <c r="F101" s="1" t="s">
        <v>10</v>
      </c>
      <c r="AA101" s="5">
        <v>5.5</v>
      </c>
      <c r="AC101" s="5">
        <v>0.16</v>
      </c>
      <c r="AF101" s="5">
        <v>0.77</v>
      </c>
      <c r="AK101" s="5">
        <v>49</v>
      </c>
      <c r="AM101" s="13">
        <f>+AO101/$AO$3</f>
        <v>9.0312890991261899E-6</v>
      </c>
      <c r="AN101" s="7">
        <f>IF(AK101=1,AM101,AM101+AN99)</f>
        <v>0.9999776703834995</v>
      </c>
      <c r="AO101" s="5">
        <f>SUM(G101:AJ101)</f>
        <v>6.43</v>
      </c>
    </row>
    <row r="102" spans="1:41" x14ac:dyDescent="0.25">
      <c r="A102" s="1" t="s">
        <v>6</v>
      </c>
      <c r="B102" s="1" t="s">
        <v>53</v>
      </c>
      <c r="C102" s="1" t="s">
        <v>8</v>
      </c>
      <c r="D102" s="1" t="s">
        <v>72</v>
      </c>
      <c r="E102" s="34" t="s">
        <v>33</v>
      </c>
      <c r="F102" s="1" t="s">
        <v>11</v>
      </c>
      <c r="AA102" s="5">
        <v>-1</v>
      </c>
      <c r="AC102" s="5">
        <v>-1</v>
      </c>
      <c r="AF102" s="5">
        <v>-1</v>
      </c>
      <c r="AK102" s="5">
        <v>49</v>
      </c>
    </row>
    <row r="103" spans="1:41" x14ac:dyDescent="0.25">
      <c r="A103" s="1" t="s">
        <v>6</v>
      </c>
      <c r="B103" s="1" t="s">
        <v>53</v>
      </c>
      <c r="C103" s="1" t="s">
        <v>30</v>
      </c>
      <c r="D103" s="1" t="s">
        <v>62</v>
      </c>
      <c r="E103" s="34" t="s">
        <v>21</v>
      </c>
      <c r="F103" s="1" t="s">
        <v>10</v>
      </c>
      <c r="M103" s="5">
        <v>5</v>
      </c>
      <c r="AK103" s="5">
        <v>50</v>
      </c>
      <c r="AM103" s="13">
        <f>+AO103/$AO$3</f>
        <v>7.0227753492427607E-6</v>
      </c>
      <c r="AN103" s="7">
        <f>IF(AK103=1,AM103,AM103+AN101)</f>
        <v>0.99998469315884875</v>
      </c>
      <c r="AO103" s="5">
        <f>SUM(G103:AJ103)</f>
        <v>5</v>
      </c>
    </row>
    <row r="104" spans="1:41" x14ac:dyDescent="0.25">
      <c r="A104" s="1" t="s">
        <v>6</v>
      </c>
      <c r="B104" s="1" t="s">
        <v>53</v>
      </c>
      <c r="C104" s="1" t="s">
        <v>30</v>
      </c>
      <c r="D104" s="1" t="s">
        <v>62</v>
      </c>
      <c r="E104" s="34" t="s">
        <v>21</v>
      </c>
      <c r="F104" s="1" t="s">
        <v>11</v>
      </c>
      <c r="M104" s="5">
        <v>-1</v>
      </c>
      <c r="AK104" s="5">
        <v>50</v>
      </c>
    </row>
    <row r="105" spans="1:41" x14ac:dyDescent="0.25">
      <c r="A105" s="1" t="s">
        <v>6</v>
      </c>
      <c r="B105" s="1" t="s">
        <v>53</v>
      </c>
      <c r="C105" s="1" t="s">
        <v>8</v>
      </c>
      <c r="D105" s="1" t="s">
        <v>71</v>
      </c>
      <c r="E105" s="34" t="s">
        <v>28</v>
      </c>
      <c r="F105" s="1" t="s">
        <v>10</v>
      </c>
      <c r="AC105" s="5">
        <v>4</v>
      </c>
      <c r="AK105" s="5">
        <v>51</v>
      </c>
      <c r="AM105" s="13">
        <f>+AO105/$AO$3</f>
        <v>5.6182202793942085E-6</v>
      </c>
      <c r="AN105" s="7">
        <f>IF(AK105=1,AM105,AM105+AN103)</f>
        <v>0.99999031137912819</v>
      </c>
      <c r="AO105" s="5">
        <f>SUM(G105:AJ105)</f>
        <v>4</v>
      </c>
    </row>
    <row r="106" spans="1:41" x14ac:dyDescent="0.25">
      <c r="A106" s="1" t="s">
        <v>6</v>
      </c>
      <c r="B106" s="1" t="s">
        <v>53</v>
      </c>
      <c r="C106" s="1" t="s">
        <v>8</v>
      </c>
      <c r="D106" s="1" t="s">
        <v>71</v>
      </c>
      <c r="E106" s="34" t="s">
        <v>28</v>
      </c>
      <c r="F106" s="1" t="s">
        <v>11</v>
      </c>
      <c r="AC106" s="5" t="s">
        <v>12</v>
      </c>
      <c r="AK106" s="5">
        <v>51</v>
      </c>
    </row>
    <row r="107" spans="1:41" x14ac:dyDescent="0.25">
      <c r="A107" s="1" t="s">
        <v>6</v>
      </c>
      <c r="B107" s="1" t="s">
        <v>53</v>
      </c>
      <c r="C107" s="1" t="s">
        <v>30</v>
      </c>
      <c r="D107" s="1" t="s">
        <v>31</v>
      </c>
      <c r="E107" s="34" t="s">
        <v>21</v>
      </c>
      <c r="F107" s="1" t="s">
        <v>10</v>
      </c>
      <c r="G107" s="5">
        <v>3</v>
      </c>
      <c r="AK107" s="5">
        <v>52</v>
      </c>
      <c r="AM107" s="13">
        <f>+AO107/$AO$3</f>
        <v>4.2136652095456564E-6</v>
      </c>
      <c r="AN107" s="7">
        <f>IF(AK107=1,AM107,AM107+AN105)</f>
        <v>0.99999452504433772</v>
      </c>
      <c r="AO107" s="5">
        <f>SUM(G107:AJ107)</f>
        <v>3</v>
      </c>
    </row>
    <row r="108" spans="1:41" x14ac:dyDescent="0.25">
      <c r="A108" s="1" t="s">
        <v>6</v>
      </c>
      <c r="B108" s="1" t="s">
        <v>53</v>
      </c>
      <c r="C108" s="1" t="s">
        <v>30</v>
      </c>
      <c r="D108" s="1" t="s">
        <v>31</v>
      </c>
      <c r="E108" s="34" t="s">
        <v>21</v>
      </c>
      <c r="F108" s="1" t="s">
        <v>11</v>
      </c>
      <c r="G108" s="5">
        <v>-1</v>
      </c>
      <c r="AK108" s="5">
        <v>52</v>
      </c>
    </row>
    <row r="109" spans="1:41" x14ac:dyDescent="0.25">
      <c r="A109" s="1" t="s">
        <v>6</v>
      </c>
      <c r="B109" s="1" t="s">
        <v>53</v>
      </c>
      <c r="C109" s="1" t="s">
        <v>30</v>
      </c>
      <c r="D109" s="1" t="s">
        <v>60</v>
      </c>
      <c r="E109" s="34" t="s">
        <v>32</v>
      </c>
      <c r="F109" s="1" t="s">
        <v>10</v>
      </c>
      <c r="H109" s="5">
        <v>2</v>
      </c>
      <c r="AK109" s="5">
        <v>53</v>
      </c>
      <c r="AM109" s="13">
        <f>+AO109/$AO$3</f>
        <v>2.8091101396971043E-6</v>
      </c>
      <c r="AN109" s="7">
        <f>IF(AK109=1,AM109,AM109+AN107)</f>
        <v>0.99999733415447745</v>
      </c>
      <c r="AO109" s="5">
        <f>SUM(G109:AJ109)</f>
        <v>2</v>
      </c>
    </row>
    <row r="110" spans="1:41" x14ac:dyDescent="0.25">
      <c r="A110" s="1" t="s">
        <v>6</v>
      </c>
      <c r="B110" s="1" t="s">
        <v>53</v>
      </c>
      <c r="C110" s="1" t="s">
        <v>30</v>
      </c>
      <c r="D110" s="1" t="s">
        <v>60</v>
      </c>
      <c r="E110" s="34" t="s">
        <v>32</v>
      </c>
      <c r="F110" s="1" t="s">
        <v>11</v>
      </c>
      <c r="H110" s="5">
        <v>-1</v>
      </c>
      <c r="AK110" s="5">
        <v>53</v>
      </c>
    </row>
    <row r="111" spans="1:41" x14ac:dyDescent="0.25">
      <c r="A111" s="1" t="s">
        <v>6</v>
      </c>
      <c r="B111" s="1" t="s">
        <v>53</v>
      </c>
      <c r="C111" s="1" t="s">
        <v>8</v>
      </c>
      <c r="D111" s="1" t="s">
        <v>218</v>
      </c>
      <c r="E111" s="34" t="s">
        <v>21</v>
      </c>
      <c r="F111" s="1" t="s">
        <v>10</v>
      </c>
      <c r="W111" s="5">
        <v>0.93</v>
      </c>
      <c r="AK111" s="5">
        <v>54</v>
      </c>
      <c r="AM111" s="13">
        <f>+AO111/$AO$3</f>
        <v>1.3062362149591536E-6</v>
      </c>
      <c r="AN111" s="7">
        <f>IF(AK111=1,AM111,AM111+AN109)</f>
        <v>0.99999864039069242</v>
      </c>
      <c r="AO111" s="5">
        <f>SUM(G111:AJ111)</f>
        <v>0.93</v>
      </c>
    </row>
    <row r="112" spans="1:41" x14ac:dyDescent="0.25">
      <c r="A112" s="1" t="s">
        <v>6</v>
      </c>
      <c r="B112" s="1" t="s">
        <v>53</v>
      </c>
      <c r="C112" s="1" t="s">
        <v>8</v>
      </c>
      <c r="D112" s="1" t="s">
        <v>218</v>
      </c>
      <c r="E112" s="34" t="s">
        <v>21</v>
      </c>
      <c r="F112" s="1" t="s">
        <v>11</v>
      </c>
      <c r="W112" s="5">
        <v>-1</v>
      </c>
      <c r="AK112" s="5">
        <v>54</v>
      </c>
    </row>
    <row r="113" spans="1:41" x14ac:dyDescent="0.25">
      <c r="A113" s="1" t="s">
        <v>6</v>
      </c>
      <c r="B113" s="1" t="s">
        <v>53</v>
      </c>
      <c r="C113" s="1" t="s">
        <v>8</v>
      </c>
      <c r="D113" s="1" t="s">
        <v>41</v>
      </c>
      <c r="E113" s="34" t="s">
        <v>21</v>
      </c>
      <c r="F113" s="1" t="s">
        <v>10</v>
      </c>
      <c r="AD113" s="5">
        <v>0.39800000000000002</v>
      </c>
      <c r="AK113" s="5">
        <v>55</v>
      </c>
      <c r="AM113" s="13">
        <f>+AO113/$AO$3</f>
        <v>5.5901291779972374E-7</v>
      </c>
      <c r="AN113" s="7">
        <f>IF(AK113=1,AM113,AM113+AN111)</f>
        <v>0.99999919940361026</v>
      </c>
      <c r="AO113" s="5">
        <f>SUM(G113:AJ113)</f>
        <v>0.39800000000000002</v>
      </c>
    </row>
    <row r="114" spans="1:41" x14ac:dyDescent="0.25">
      <c r="A114" s="1" t="s">
        <v>6</v>
      </c>
      <c r="B114" s="1" t="s">
        <v>53</v>
      </c>
      <c r="C114" s="1" t="s">
        <v>8</v>
      </c>
      <c r="D114" s="1" t="s">
        <v>41</v>
      </c>
      <c r="E114" s="34" t="s">
        <v>21</v>
      </c>
      <c r="F114" s="1" t="s">
        <v>11</v>
      </c>
      <c r="AC114" s="5" t="s">
        <v>15</v>
      </c>
      <c r="AD114" s="5" t="s">
        <v>15</v>
      </c>
      <c r="AK114" s="5">
        <v>55</v>
      </c>
    </row>
    <row r="115" spans="1:41" x14ac:dyDescent="0.25">
      <c r="A115" s="1" t="s">
        <v>6</v>
      </c>
      <c r="B115" s="1" t="s">
        <v>53</v>
      </c>
      <c r="C115" s="1" t="s">
        <v>30</v>
      </c>
      <c r="D115" s="1" t="s">
        <v>63</v>
      </c>
      <c r="E115" s="34" t="s">
        <v>21</v>
      </c>
      <c r="F115" s="1" t="s">
        <v>10</v>
      </c>
      <c r="P115" s="5">
        <v>0.36</v>
      </c>
      <c r="AK115" s="5">
        <v>56</v>
      </c>
      <c r="AM115" s="13">
        <f>+AO115/$AO$3</f>
        <v>5.0563982514547878E-7</v>
      </c>
      <c r="AN115" s="7">
        <f>IF(AK115=1,AM115,AM115+AN113)</f>
        <v>0.99999970504343538</v>
      </c>
      <c r="AO115" s="5">
        <f>SUM(G115:AJ115)</f>
        <v>0.36</v>
      </c>
    </row>
    <row r="116" spans="1:41" x14ac:dyDescent="0.25">
      <c r="A116" s="1" t="s">
        <v>6</v>
      </c>
      <c r="B116" s="1" t="s">
        <v>53</v>
      </c>
      <c r="C116" s="1" t="s">
        <v>30</v>
      </c>
      <c r="D116" s="1" t="s">
        <v>63</v>
      </c>
      <c r="E116" s="34" t="s">
        <v>21</v>
      </c>
      <c r="F116" s="1" t="s">
        <v>11</v>
      </c>
      <c r="P116" s="5">
        <v>-1</v>
      </c>
      <c r="AK116" s="5">
        <v>56</v>
      </c>
    </row>
    <row r="117" spans="1:41" x14ac:dyDescent="0.25">
      <c r="A117" s="1" t="s">
        <v>6</v>
      </c>
      <c r="B117" s="1" t="s">
        <v>53</v>
      </c>
      <c r="C117" s="1" t="s">
        <v>8</v>
      </c>
      <c r="D117" s="1" t="s">
        <v>225</v>
      </c>
      <c r="E117" s="34" t="s">
        <v>21</v>
      </c>
      <c r="F117" s="1" t="s">
        <v>10</v>
      </c>
      <c r="O117" s="5">
        <v>0.21</v>
      </c>
      <c r="AK117" s="5">
        <v>57</v>
      </c>
      <c r="AM117" s="13">
        <f>+AO117/$AO$3</f>
        <v>2.9495656466819594E-7</v>
      </c>
      <c r="AN117" s="7">
        <f>IF(AK117=1,AM117,AM117+AN115)</f>
        <v>1</v>
      </c>
      <c r="AO117" s="5">
        <f>SUM(G117:AJ117)</f>
        <v>0.21</v>
      </c>
    </row>
    <row r="118" spans="1:41" x14ac:dyDescent="0.25">
      <c r="A118" s="1" t="s">
        <v>6</v>
      </c>
      <c r="B118" s="1" t="s">
        <v>53</v>
      </c>
      <c r="C118" s="1" t="s">
        <v>8</v>
      </c>
      <c r="D118" s="1" t="s">
        <v>225</v>
      </c>
      <c r="E118" s="34" t="s">
        <v>21</v>
      </c>
      <c r="F118" s="1" t="s">
        <v>11</v>
      </c>
      <c r="O118" s="5" t="s">
        <v>15</v>
      </c>
      <c r="AK118" s="5">
        <v>57</v>
      </c>
    </row>
    <row r="177" spans="7:7" x14ac:dyDescent="0.25">
      <c r="G177" s="8"/>
    </row>
    <row r="179" spans="7:7" x14ac:dyDescent="0.25">
      <c r="G179" s="8"/>
    </row>
    <row r="181" spans="7:7" x14ac:dyDescent="0.25">
      <c r="G181" s="8"/>
    </row>
  </sheetData>
  <mergeCells count="3">
    <mergeCell ref="E2:F2"/>
    <mergeCell ref="A1:D1"/>
    <mergeCell ref="B3:C3"/>
  </mergeCells>
  <conditionalFormatting sqref="E5:E1000">
    <cfRule type="cellIs" dxfId="713" priority="1" operator="equal">
      <formula>"UN"</formula>
    </cfRule>
  </conditionalFormatting>
  <conditionalFormatting sqref="G119:G173">
    <cfRule type="cellIs" dxfId="712" priority="43" operator="equal">
      <formula>-1</formula>
    </cfRule>
    <cfRule type="cellIs" dxfId="711" priority="44" operator="equal">
      <formula>"a"</formula>
    </cfRule>
    <cfRule type="cellIs" dxfId="710" priority="45" operator="equal">
      <formula>"b"</formula>
    </cfRule>
    <cfRule type="cellIs" dxfId="709" priority="46" operator="equal">
      <formula>"c"</formula>
    </cfRule>
    <cfRule type="cellIs" dxfId="708" priority="47" operator="equal">
      <formula>"bc"</formula>
    </cfRule>
    <cfRule type="cellIs" dxfId="707" priority="48" operator="equal">
      <formula>"ab"</formula>
    </cfRule>
    <cfRule type="cellIs" dxfId="706" priority="49" operator="equal">
      <formula>"ac"</formula>
    </cfRule>
    <cfRule type="cellIs" dxfId="705" priority="50" operator="equal">
      <formula>"abc"</formula>
    </cfRule>
  </conditionalFormatting>
  <conditionalFormatting sqref="G175 G177 G179 G181">
    <cfRule type="cellIs" dxfId="704" priority="35" operator="equal">
      <formula>-1</formula>
    </cfRule>
    <cfRule type="cellIs" dxfId="703" priority="36" operator="equal">
      <formula>"a"</formula>
    </cfRule>
    <cfRule type="cellIs" dxfId="702" priority="37" operator="equal">
      <formula>"b"</formula>
    </cfRule>
    <cfRule type="cellIs" dxfId="701" priority="38" operator="equal">
      <formula>"c"</formula>
    </cfRule>
    <cfRule type="cellIs" dxfId="700" priority="39" operator="equal">
      <formula>"bc"</formula>
    </cfRule>
    <cfRule type="cellIs" dxfId="699" priority="40" operator="equal">
      <formula>"ab"</formula>
    </cfRule>
    <cfRule type="cellIs" dxfId="698" priority="41" operator="equal">
      <formula>"ac"</formula>
    </cfRule>
    <cfRule type="cellIs" dxfId="697" priority="42" operator="equal">
      <formula>"abc"</formula>
    </cfRule>
  </conditionalFormatting>
  <conditionalFormatting sqref="G6:AJ118">
    <cfRule type="cellIs" dxfId="696" priority="2" operator="equal">
      <formula>-1</formula>
    </cfRule>
    <cfRule type="cellIs" dxfId="695" priority="3" operator="equal">
      <formula>"a"</formula>
    </cfRule>
    <cfRule type="cellIs" dxfId="694" priority="4" operator="equal">
      <formula>"b"</formula>
    </cfRule>
    <cfRule type="cellIs" dxfId="693" priority="5" operator="equal">
      <formula>"c"</formula>
    </cfRule>
    <cfRule type="cellIs" dxfId="692" priority="6" operator="equal">
      <formula>"bc"</formula>
    </cfRule>
    <cfRule type="cellIs" dxfId="691" priority="7" operator="equal">
      <formula>"ab"</formula>
    </cfRule>
    <cfRule type="cellIs" dxfId="690" priority="8" operator="equal">
      <formula>"ac"</formula>
    </cfRule>
    <cfRule type="cellIs" dxfId="689" priority="9" operator="equal">
      <formula>"abc"</formula>
    </cfRule>
  </conditionalFormatting>
  <conditionalFormatting sqref="AM5:AM7 AM9 AM11 AM13 AM15 AM17 AM19 AM21 AM23 AM25 AM27 AM29 AM31 AM33 AM35 AM37 AM39 AM41 AM43 AM45 AM47 AM49 AM51 AM53 AM55 AM57 AM59 AM61 AM63 AM65 AM67 AM69 AM71 AM73 AM75 AM77 AM79 AM81 AM83 AM85 AM87 AM89 AM91 AM93 AM95 AM97 AM99 AM101 AM103 AM105 AM107 AM109 AM111 AM113 AM115 AM117">
    <cfRule type="colorScale" priority="1672">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85">
      <colorScale>
        <cfvo type="min"/>
        <cfvo type="percentile" val="50"/>
        <cfvo type="max"/>
        <color rgb="FFF8696B"/>
        <color rgb="FFFFEB84"/>
        <color rgb="FF63BE7B"/>
      </colorScale>
    </cfRule>
  </conditionalFormatting>
  <conditionalFormatting sqref="AN5 AN7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7">
    <cfRule type="colorScale" priority="1728">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93">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84">
      <colorScale>
        <cfvo type="min"/>
        <cfvo type="percentile" val="50"/>
        <cfvo type="num" val="0.97499999999999998"/>
        <color rgb="FF63BE7B"/>
        <color rgb="FFFCFCFF"/>
        <color rgb="FFF8696B"/>
      </colorScale>
    </cfRule>
  </conditionalFormatting>
  <conditionalFormatting sqref="AO2">
    <cfRule type="cellIs" dxfId="688" priority="34" operator="equal">
      <formula>"Check functions"</formula>
    </cfRule>
  </conditionalFormatting>
  <pageMargins left="0.7" right="0.7" top="0.75" bottom="0.75" header="0.3" footer="0.3"/>
  <pageSetup paperSize="9"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T96"/>
  <sheetViews>
    <sheetView zoomScale="90" zoomScaleNormal="90" workbookViewId="0"/>
  </sheetViews>
  <sheetFormatPr defaultRowHeight="13.8" x14ac:dyDescent="0.3"/>
  <sheetData>
    <row r="2" spans="2:20" x14ac:dyDescent="0.3">
      <c r="C2" t="s">
        <v>100</v>
      </c>
    </row>
    <row r="3" spans="2:20" x14ac:dyDescent="0.3">
      <c r="B3" s="3" t="s">
        <v>144</v>
      </c>
    </row>
    <row r="4" spans="2:20" x14ac:dyDescent="0.3">
      <c r="B4" t="s">
        <v>101</v>
      </c>
      <c r="C4">
        <f>'ALB-N'!H2</f>
        <v>35163.499000000003</v>
      </c>
      <c r="D4">
        <f>'ALB-N'!I2</f>
        <v>38377.405999999995</v>
      </c>
      <c r="E4">
        <f>'ALB-N'!J2</f>
        <v>28802.520999999993</v>
      </c>
      <c r="F4">
        <f>'ALB-N'!K2</f>
        <v>29022.51</v>
      </c>
      <c r="G4">
        <f>'ALB-N'!L2</f>
        <v>25746.195000000003</v>
      </c>
      <c r="H4">
        <f>'ALB-N'!M2</f>
        <v>34549.474999999999</v>
      </c>
      <c r="I4">
        <f>'ALB-N'!N2</f>
        <v>33122.754000000015</v>
      </c>
      <c r="J4">
        <f>'ALB-N'!O2</f>
        <v>26252.132999999991</v>
      </c>
      <c r="K4">
        <f>'ALB-N'!P2</f>
        <v>22716.102999999999</v>
      </c>
      <c r="L4">
        <f>'ALB-N'!Q2</f>
        <v>25566.710999999999</v>
      </c>
      <c r="M4">
        <f>'ALB-N'!R2</f>
        <v>25956.584000000006</v>
      </c>
      <c r="N4">
        <f>'ALB-N'!S2</f>
        <v>35317.886999999988</v>
      </c>
      <c r="O4">
        <f>'ALB-N'!T2</f>
        <v>36963.340999999993</v>
      </c>
      <c r="P4">
        <f>'ALB-N'!U2</f>
        <v>21991.273000000001</v>
      </c>
      <c r="Q4">
        <f>'ALB-N'!V2</f>
        <v>20482.762999999995</v>
      </c>
      <c r="R4">
        <f>'ALB-N'!W2</f>
        <v>15391.36</v>
      </c>
      <c r="S4">
        <f>'ALB-N'!X2</f>
        <v>19411.146000000008</v>
      </c>
      <c r="T4">
        <f>'ALB-N'!Y2</f>
        <v>19988.682000000001</v>
      </c>
    </row>
    <row r="5" spans="2:20" x14ac:dyDescent="0.3">
      <c r="B5" t="s">
        <v>102</v>
      </c>
      <c r="C5">
        <f>'ALB-S'!H2</f>
        <v>35300.517000000014</v>
      </c>
      <c r="D5">
        <f>'ALB-S'!I2</f>
        <v>27553.584000000003</v>
      </c>
      <c r="E5">
        <f>'ALB-S'!J2</f>
        <v>28426.339</v>
      </c>
      <c r="F5">
        <f>'ALB-S'!K2</f>
        <v>28022.27</v>
      </c>
      <c r="G5">
        <f>'ALB-S'!L2</f>
        <v>30595.032000000003</v>
      </c>
      <c r="H5">
        <f>'ALB-S'!M2</f>
        <v>27656.323</v>
      </c>
      <c r="I5">
        <f>'ALB-S'!N2</f>
        <v>31387.868999999999</v>
      </c>
      <c r="J5">
        <f>'ALB-S'!O2</f>
        <v>38795.470999999998</v>
      </c>
      <c r="K5">
        <f>'ALB-S'!P2</f>
        <v>31745.672000000002</v>
      </c>
      <c r="L5">
        <f>'ALB-S'!Q2</f>
        <v>28004.57</v>
      </c>
      <c r="M5">
        <f>'ALB-S'!R2</f>
        <v>22544.727999999992</v>
      </c>
      <c r="N5">
        <f>'ALB-S'!S2</f>
        <v>18881.534</v>
      </c>
      <c r="O5">
        <f>'ALB-S'!T2</f>
        <v>24452.844999999998</v>
      </c>
      <c r="P5">
        <f>'ALB-S'!U2</f>
        <v>20282.932000000004</v>
      </c>
      <c r="Q5">
        <f>'ALB-S'!V2</f>
        <v>18867.414999999997</v>
      </c>
      <c r="R5">
        <f>'ALB-S'!W2</f>
        <v>22248.278000000009</v>
      </c>
      <c r="S5">
        <f>'ALB-S'!X2</f>
        <v>19224.588999999989</v>
      </c>
      <c r="T5">
        <f>'ALB-S'!Y2</f>
        <v>24125.920999999995</v>
      </c>
    </row>
    <row r="6" spans="2:20" x14ac:dyDescent="0.3">
      <c r="B6" t="s">
        <v>103</v>
      </c>
      <c r="C6">
        <f>'ALB-M'!H2</f>
        <v>1349</v>
      </c>
      <c r="D6">
        <f>'ALB-M'!I2</f>
        <v>1587.1</v>
      </c>
      <c r="E6">
        <f>'ALB-M'!J2</f>
        <v>3150.3690000000001</v>
      </c>
      <c r="F6">
        <f>'ALB-M'!K2</f>
        <v>2540.875</v>
      </c>
      <c r="G6">
        <f>'ALB-M'!L2</f>
        <v>2697.665</v>
      </c>
      <c r="H6">
        <f>'ALB-M'!M2</f>
        <v>4856.277</v>
      </c>
      <c r="I6">
        <f>'ALB-M'!N2</f>
        <v>5576.9569999999994</v>
      </c>
      <c r="J6">
        <f>'ALB-M'!O2</f>
        <v>4870.24</v>
      </c>
      <c r="K6">
        <f>'ALB-M'!P2</f>
        <v>5607.7330000000002</v>
      </c>
      <c r="L6">
        <f>'ALB-M'!Q2</f>
        <v>7898.4639999999999</v>
      </c>
      <c r="M6">
        <f>'ALB-M'!R2</f>
        <v>4874.1570000000011</v>
      </c>
      <c r="N6">
        <f>'ALB-M'!S2</f>
        <v>3529.029</v>
      </c>
      <c r="O6">
        <f>'ALB-M'!T2</f>
        <v>5964.7469999999994</v>
      </c>
      <c r="P6">
        <f>'ALB-M'!U2</f>
        <v>6519.8869999999988</v>
      </c>
      <c r="Q6">
        <f>'ALB-M'!V2</f>
        <v>2969.5829999999996</v>
      </c>
      <c r="R6">
        <f>'ALB-M'!W2</f>
        <v>4023.8409999999994</v>
      </c>
      <c r="S6">
        <f>'ALB-M'!X2</f>
        <v>2123.7150000000001</v>
      </c>
      <c r="T6">
        <f>'ALB-M'!Y2</f>
        <v>4627.9609999999993</v>
      </c>
    </row>
    <row r="7" spans="2:20" x14ac:dyDescent="0.3">
      <c r="B7" t="s">
        <v>104</v>
      </c>
      <c r="C7">
        <f>'YFT-E'!H2</f>
        <v>124849.11600000001</v>
      </c>
      <c r="D7">
        <f>'YFT-E'!I2</f>
        <v>119430.86900000001</v>
      </c>
      <c r="E7">
        <f>'YFT-E'!J2</f>
        <v>116150.588</v>
      </c>
      <c r="F7">
        <f>'YFT-E'!K2</f>
        <v>104363.03799999999</v>
      </c>
      <c r="G7">
        <f>'YFT-E'!L2</f>
        <v>113614.99900000004</v>
      </c>
      <c r="H7">
        <f>'YFT-E'!M2</f>
        <v>103600.852</v>
      </c>
      <c r="I7">
        <f>'YFT-E'!N2</f>
        <v>96825.305000000008</v>
      </c>
      <c r="J7">
        <f>'YFT-E'!O2</f>
        <v>112772.42300000001</v>
      </c>
      <c r="K7">
        <f>'YFT-E'!P2</f>
        <v>106796.54600000002</v>
      </c>
      <c r="L7">
        <f>'YFT-E'!Q2</f>
        <v>98204.743000000017</v>
      </c>
      <c r="M7">
        <f>'YFT-E'!R2</f>
        <v>88267.463000000003</v>
      </c>
      <c r="N7">
        <f>'YFT-E'!S2</f>
        <v>75559.061000000002</v>
      </c>
      <c r="O7">
        <f>'YFT-E'!T2</f>
        <v>77613.739999999976</v>
      </c>
      <c r="P7">
        <f>'YFT-E'!U2</f>
        <v>78666.85500000001</v>
      </c>
      <c r="Q7">
        <f>'YFT-E'!V2</f>
        <v>93744.496000000043</v>
      </c>
      <c r="R7">
        <f>'YFT-E'!W2</f>
        <v>99134.668999999951</v>
      </c>
      <c r="S7">
        <f>'YFT-E'!X2</f>
        <v>97250.584000000032</v>
      </c>
      <c r="T7">
        <f>'YFT-E'!Y2</f>
        <v>94678.242000000042</v>
      </c>
    </row>
    <row r="8" spans="2:20" x14ac:dyDescent="0.3">
      <c r="B8" t="s">
        <v>105</v>
      </c>
      <c r="C8">
        <f>'YFT-W'!H2</f>
        <v>48335.735000000008</v>
      </c>
      <c r="D8">
        <f>'YFT-W'!I2</f>
        <v>35293.78</v>
      </c>
      <c r="E8">
        <f>'YFT-W'!J2</f>
        <v>33055.525999999998</v>
      </c>
      <c r="F8">
        <f>'YFT-W'!K2</f>
        <v>32941.144</v>
      </c>
      <c r="G8">
        <f>'YFT-W'!L2</f>
        <v>30946.293999999998</v>
      </c>
      <c r="H8">
        <f>'YFT-W'!M2</f>
        <v>31216.597000000002</v>
      </c>
      <c r="I8">
        <f>'YFT-W'!N2</f>
        <v>35628.138000000006</v>
      </c>
      <c r="J8">
        <f>'YFT-W'!O2</f>
        <v>40328.984999999993</v>
      </c>
      <c r="K8">
        <f>'YFT-W'!P2</f>
        <v>29664.858999999997</v>
      </c>
      <c r="L8">
        <f>'YFT-W'!Q2</f>
        <v>24987.414000000008</v>
      </c>
      <c r="M8">
        <f>'YFT-W'!R2</f>
        <v>31305.192999999996</v>
      </c>
      <c r="N8">
        <f>'YFT-W'!S2</f>
        <v>29516.007999999994</v>
      </c>
      <c r="O8">
        <f>'YFT-W'!T2</f>
        <v>28278.493999999992</v>
      </c>
      <c r="P8">
        <f>'YFT-W'!U2</f>
        <v>24175.983</v>
      </c>
      <c r="Q8">
        <f>'YFT-W'!V2</f>
        <v>18129.779999999995</v>
      </c>
      <c r="R8">
        <f>'YFT-W'!W2</f>
        <v>18780.362000000005</v>
      </c>
      <c r="S8">
        <f>'YFT-W'!X2</f>
        <v>21028.967999999997</v>
      </c>
      <c r="T8">
        <f>'YFT-W'!Y2</f>
        <v>19239.341999999997</v>
      </c>
    </row>
    <row r="9" spans="2:20" x14ac:dyDescent="0.3">
      <c r="B9" t="s">
        <v>106</v>
      </c>
      <c r="C9">
        <f>'SKJ-E'!H2</f>
        <v>161455.51799999998</v>
      </c>
      <c r="D9">
        <f>'SKJ-E'!I2</f>
        <v>152984.28600000005</v>
      </c>
      <c r="E9">
        <f>'SKJ-E'!J2</f>
        <v>129590.31999999999</v>
      </c>
      <c r="F9">
        <f>'SKJ-E'!K2</f>
        <v>117228.88799999999</v>
      </c>
      <c r="G9">
        <f>'SKJ-E'!L2</f>
        <v>132325.26999999996</v>
      </c>
      <c r="H9">
        <f>'SKJ-E'!M2</f>
        <v>154940.08300000001</v>
      </c>
      <c r="I9">
        <f>'SKJ-E'!N2</f>
        <v>126293.53400000003</v>
      </c>
      <c r="J9">
        <f>'SKJ-E'!O2</f>
        <v>131908.80000000002</v>
      </c>
      <c r="K9">
        <f>'SKJ-E'!P2</f>
        <v>100585.22000000002</v>
      </c>
      <c r="L9">
        <f>'SKJ-E'!Q2</f>
        <v>130192.29100000004</v>
      </c>
      <c r="M9">
        <f>'SKJ-E'!R2</f>
        <v>154005.65900000001</v>
      </c>
      <c r="N9">
        <f>'SKJ-E'!S2</f>
        <v>143982.32299999997</v>
      </c>
      <c r="O9">
        <f>'SKJ-E'!T2</f>
        <v>111923.43699999999</v>
      </c>
      <c r="P9">
        <f>'SKJ-E'!U2</f>
        <v>120222.88799999998</v>
      </c>
      <c r="Q9">
        <f>'SKJ-E'!V2</f>
        <v>123090.74700000003</v>
      </c>
      <c r="R9">
        <f>'SKJ-E'!W2</f>
        <v>137829.29300000003</v>
      </c>
      <c r="S9">
        <f>'SKJ-E'!X2</f>
        <v>164025.73000000004</v>
      </c>
      <c r="T9">
        <f>'SKJ-E'!Y2</f>
        <v>187095.693</v>
      </c>
    </row>
    <row r="10" spans="2:20" x14ac:dyDescent="0.3">
      <c r="B10" t="s">
        <v>107</v>
      </c>
      <c r="C10">
        <f>'SKJ-W'!H2</f>
        <v>29949.089999999997</v>
      </c>
      <c r="D10">
        <f>'SKJ-W'!I2</f>
        <v>21859.610000000004</v>
      </c>
      <c r="E10">
        <f>'SKJ-W'!J2</f>
        <v>27561.598000000002</v>
      </c>
      <c r="F10">
        <f>'SKJ-W'!K2</f>
        <v>31711.761999999999</v>
      </c>
      <c r="G10">
        <f>'SKJ-W'!L2</f>
        <v>29087.037999999997</v>
      </c>
      <c r="H10">
        <f>'SKJ-W'!M2</f>
        <v>27355.528999999995</v>
      </c>
      <c r="I10">
        <f>'SKJ-W'!N2</f>
        <v>29193.405999999999</v>
      </c>
      <c r="J10">
        <f>'SKJ-W'!O2</f>
        <v>31450.763999999996</v>
      </c>
      <c r="K10">
        <f>'SKJ-W'!P2</f>
        <v>21599.721000000001</v>
      </c>
      <c r="L10">
        <f>'SKJ-W'!Q2</f>
        <v>24748.533999999996</v>
      </c>
      <c r="M10">
        <f>'SKJ-W'!R2</f>
        <v>27461.481999999996</v>
      </c>
      <c r="N10">
        <f>'SKJ-W'!S2</f>
        <v>28516.581999999999</v>
      </c>
      <c r="O10">
        <f>'SKJ-W'!T2</f>
        <v>26452.515999999996</v>
      </c>
      <c r="P10">
        <f>'SKJ-W'!U2</f>
        <v>25439.526000000005</v>
      </c>
      <c r="Q10">
        <f>'SKJ-W'!V2</f>
        <v>22013.214000000011</v>
      </c>
      <c r="R10">
        <f>'SKJ-W'!W2</f>
        <v>25774.3</v>
      </c>
      <c r="S10">
        <f>'SKJ-W'!X2</f>
        <v>25906.851999999999</v>
      </c>
      <c r="T10">
        <f>'SKJ-W'!Y2</f>
        <v>32388.175000000003</v>
      </c>
    </row>
    <row r="11" spans="2:20" x14ac:dyDescent="0.3">
      <c r="B11" t="s">
        <v>108</v>
      </c>
      <c r="C11">
        <f>'SWO-N'!H2</f>
        <v>15501.26</v>
      </c>
      <c r="D11">
        <f>'SWO-N'!I2</f>
        <v>17104.889000000003</v>
      </c>
      <c r="E11">
        <f>'SWO-N'!J2</f>
        <v>15221.720000000001</v>
      </c>
      <c r="F11">
        <f>'SWO-N'!K2</f>
        <v>13024.67</v>
      </c>
      <c r="G11">
        <f>'SWO-N'!L2</f>
        <v>12328.998</v>
      </c>
      <c r="H11">
        <f>'SWO-N'!M2</f>
        <v>11622.374000000002</v>
      </c>
      <c r="I11">
        <f>'SWO-N'!N2</f>
        <v>11453.184999999999</v>
      </c>
      <c r="J11">
        <f>'SWO-N'!O2</f>
        <v>10011.046000000002</v>
      </c>
      <c r="K11">
        <f>'SWO-N'!P2</f>
        <v>9654.1230000000069</v>
      </c>
      <c r="L11">
        <f>'SWO-N'!Q2</f>
        <v>11443.536000000002</v>
      </c>
      <c r="M11">
        <f>'SWO-N'!R2</f>
        <v>12071.139999999998</v>
      </c>
      <c r="N11">
        <f>'SWO-N'!S2</f>
        <v>12380.252999999997</v>
      </c>
      <c r="O11">
        <f>'SWO-N'!T2</f>
        <v>11528.458000000001</v>
      </c>
      <c r="P11">
        <f>'SWO-N'!U2</f>
        <v>12305.562000000002</v>
      </c>
      <c r="Q11">
        <f>'SWO-N'!V2</f>
        <v>11102.320999999998</v>
      </c>
      <c r="R11">
        <f>'SWO-N'!W2</f>
        <v>12146.134000000007</v>
      </c>
      <c r="S11">
        <f>'SWO-N'!X2</f>
        <v>11671.578999999996</v>
      </c>
      <c r="T11">
        <f>'SWO-N'!Y2</f>
        <v>12709.120999999994</v>
      </c>
    </row>
    <row r="12" spans="2:20" x14ac:dyDescent="0.3">
      <c r="B12" t="s">
        <v>109</v>
      </c>
      <c r="C12">
        <f>'SWO-S'!H2</f>
        <v>18958.336000000007</v>
      </c>
      <c r="D12">
        <f>'SWO-S'!I2</f>
        <v>21930.63</v>
      </c>
      <c r="E12">
        <f>'SWO-S'!J2</f>
        <v>18289.28</v>
      </c>
      <c r="F12">
        <f>'SWO-S'!K2</f>
        <v>18542.082999999999</v>
      </c>
      <c r="G12">
        <f>'SWO-S'!L2</f>
        <v>14027.304999999998</v>
      </c>
      <c r="H12">
        <f>'SWO-S'!M2</f>
        <v>15501.590000000002</v>
      </c>
      <c r="I12">
        <f>'SWO-S'!N2</f>
        <v>15727.617999999999</v>
      </c>
      <c r="J12">
        <f>'SWO-S'!O2</f>
        <v>15128.289999999999</v>
      </c>
      <c r="K12">
        <f>'SWO-S'!P2</f>
        <v>14103.833000000002</v>
      </c>
      <c r="L12">
        <f>'SWO-S'!Q2</f>
        <v>12634.298999999999</v>
      </c>
      <c r="M12">
        <f>'SWO-S'!R2</f>
        <v>13081.569</v>
      </c>
      <c r="N12">
        <f>'SWO-S'!S2</f>
        <v>13163.42</v>
      </c>
      <c r="O12">
        <f>'SWO-S'!T2</f>
        <v>14195.558000000001</v>
      </c>
      <c r="P12">
        <f>'SWO-S'!U2</f>
        <v>15629.298000000001</v>
      </c>
      <c r="Q12">
        <f>'SWO-S'!V2</f>
        <v>12369.837000000003</v>
      </c>
      <c r="R12">
        <f>'SWO-S'!W2</f>
        <v>12668.293</v>
      </c>
      <c r="S12">
        <f>'SWO-S'!X2</f>
        <v>12595.636</v>
      </c>
      <c r="T12">
        <f>'SWO-S'!Y2</f>
        <v>11205.029000000004</v>
      </c>
    </row>
    <row r="13" spans="2:20" x14ac:dyDescent="0.3">
      <c r="B13" t="s">
        <v>110</v>
      </c>
      <c r="C13">
        <f>'SWO-M'!H2</f>
        <v>16082.214</v>
      </c>
      <c r="D13">
        <f>'SWO-M'!I2</f>
        <v>13015.475</v>
      </c>
      <c r="E13">
        <f>'SWO-M'!J2</f>
        <v>12052.811</v>
      </c>
      <c r="F13">
        <f>'SWO-M'!K2</f>
        <v>14693.346</v>
      </c>
      <c r="G13">
        <f>'SWO-M'!L2</f>
        <v>14368.865</v>
      </c>
      <c r="H13">
        <f>'SWO-M'!M2</f>
        <v>13698.637000000001</v>
      </c>
      <c r="I13">
        <f>'SWO-M'!N2</f>
        <v>15568.784999999998</v>
      </c>
      <c r="J13">
        <f>'SWO-M'!O2</f>
        <v>15006.067000000001</v>
      </c>
      <c r="K13">
        <f>'SWO-M'!P2</f>
        <v>12814.036000000002</v>
      </c>
      <c r="L13">
        <f>'SWO-M'!Q2</f>
        <v>15693.588999999998</v>
      </c>
      <c r="M13">
        <f>'SWO-M'!R2</f>
        <v>14404.920999999998</v>
      </c>
      <c r="N13">
        <f>'SWO-M'!S2</f>
        <v>14621.904000000002</v>
      </c>
      <c r="O13">
        <f>'SWO-M'!T2</f>
        <v>14915.465000000002</v>
      </c>
      <c r="P13">
        <f>'SWO-M'!U2</f>
        <v>14226.838</v>
      </c>
      <c r="Q13">
        <f>'SWO-M'!V2</f>
        <v>13683.182000000001</v>
      </c>
      <c r="R13">
        <f>'SWO-M'!W2</f>
        <v>13235.237999999998</v>
      </c>
      <c r="S13">
        <f>'SWO-M'!X2</f>
        <v>14753.579000000005</v>
      </c>
      <c r="T13">
        <f>'SWO-M'!Y2</f>
        <v>12640.349999999999</v>
      </c>
    </row>
    <row r="14" spans="2:20" x14ac:dyDescent="0.3">
      <c r="B14" t="s">
        <v>111</v>
      </c>
      <c r="C14">
        <f>'BET-A'!H2</f>
        <v>134932.408</v>
      </c>
      <c r="D14">
        <f>'BET-A'!I2</f>
        <v>128046.66400000002</v>
      </c>
      <c r="E14">
        <f>'BET-A'!J2</f>
        <v>120767.17899999999</v>
      </c>
      <c r="F14">
        <f>'BET-A'!K2</f>
        <v>110254.51800000001</v>
      </c>
      <c r="G14">
        <f>'BET-A'!L2</f>
        <v>107953.54300000001</v>
      </c>
      <c r="H14">
        <f>'BET-A'!M2</f>
        <v>121424.92599999996</v>
      </c>
      <c r="I14">
        <f>'BET-A'!N2</f>
        <v>103434.12699999996</v>
      </c>
      <c r="J14">
        <f>'BET-A'!O2</f>
        <v>91636.063000000009</v>
      </c>
      <c r="K14">
        <f>'BET-A'!P2</f>
        <v>75801.800000000017</v>
      </c>
      <c r="L14">
        <f>'BET-A'!Q2</f>
        <v>87595.563000000038</v>
      </c>
      <c r="M14">
        <f>'BET-A'!R2</f>
        <v>90043.437999999995</v>
      </c>
      <c r="N14">
        <f>'BET-A'!S2</f>
        <v>67953.736999999979</v>
      </c>
      <c r="O14">
        <f>'BET-A'!T2</f>
        <v>59191.864999999998</v>
      </c>
      <c r="P14">
        <f>'BET-A'!U2</f>
        <v>69894.899999999965</v>
      </c>
      <c r="Q14">
        <f>'BET-A'!V2</f>
        <v>63172.112000000008</v>
      </c>
      <c r="R14">
        <f>'BET-A'!W2</f>
        <v>76426.651999999973</v>
      </c>
      <c r="S14">
        <f>'BET-A'!X2</f>
        <v>76073.572</v>
      </c>
      <c r="T14">
        <f>'BET-A'!Y2</f>
        <v>76749.340999999986</v>
      </c>
    </row>
    <row r="15" spans="2:20" x14ac:dyDescent="0.3">
      <c r="B15" t="s">
        <v>126</v>
      </c>
      <c r="C15">
        <f>'BUM-A'!H2</f>
        <v>4216.13</v>
      </c>
      <c r="D15">
        <f>'BUM-A'!I2</f>
        <v>4186.6130000000003</v>
      </c>
      <c r="E15">
        <f>'BUM-A'!J2</f>
        <v>5366.1540000000005</v>
      </c>
      <c r="F15">
        <f>'BUM-A'!K2</f>
        <v>5670.3949999999986</v>
      </c>
      <c r="G15">
        <f>'BUM-A'!L2</f>
        <v>5637.1180000000004</v>
      </c>
      <c r="H15">
        <f>'BUM-A'!M2</f>
        <v>5325.8469999999988</v>
      </c>
      <c r="I15">
        <f>'BUM-A'!N2</f>
        <v>5395.4379999999992</v>
      </c>
      <c r="J15">
        <f>'BUM-A'!O2</f>
        <v>4376.2750000000015</v>
      </c>
      <c r="K15">
        <f>'BUM-A'!P2</f>
        <v>3806.8430000000003</v>
      </c>
      <c r="L15">
        <f>'BUM-A'!Q2</f>
        <v>4315.732</v>
      </c>
      <c r="M15">
        <f>'BUM-A'!R2</f>
        <v>3106.4450000000002</v>
      </c>
      <c r="N15">
        <f>'BUM-A'!S2</f>
        <v>3469.6950000000011</v>
      </c>
      <c r="O15">
        <f>'BUM-A'!T2</f>
        <v>3070.2390000000009</v>
      </c>
      <c r="P15">
        <f>'BUM-A'!U2</f>
        <v>4263.1570000000002</v>
      </c>
      <c r="Q15">
        <f>'BUM-A'!V2</f>
        <v>3601.6149999999998</v>
      </c>
      <c r="R15">
        <f>'BUM-A'!W2</f>
        <v>3121.355</v>
      </c>
      <c r="S15">
        <f>'BUM-A'!X2</f>
        <v>3000.7230000000009</v>
      </c>
      <c r="T15">
        <f>'BUM-A'!Y2</f>
        <v>2744.0220000000008</v>
      </c>
    </row>
    <row r="16" spans="2:20" x14ac:dyDescent="0.3">
      <c r="B16" t="s">
        <v>127</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row>
    <row r="17" spans="2:20" x14ac:dyDescent="0.3">
      <c r="B17" t="s">
        <v>128</v>
      </c>
      <c r="C17">
        <f>'WHM-A'!H2</f>
        <v>2201.9050000000002</v>
      </c>
      <c r="D17">
        <f>'WHM-A'!I2</f>
        <v>1879.7650000000003</v>
      </c>
      <c r="E17">
        <f>'WHM-A'!J2</f>
        <v>1679.3430000000001</v>
      </c>
      <c r="F17">
        <f>'WHM-A'!K2</f>
        <v>1512.9110000000001</v>
      </c>
      <c r="G17">
        <f>'WHM-A'!L2</f>
        <v>1945.393</v>
      </c>
      <c r="H17">
        <f>'WHM-A'!M2</f>
        <v>1786.1850000000002</v>
      </c>
      <c r="I17">
        <f>'WHM-A'!N2</f>
        <v>1535.2099999999998</v>
      </c>
      <c r="J17">
        <f>'WHM-A'!O2</f>
        <v>1078.1610000000003</v>
      </c>
      <c r="K17">
        <f>'WHM-A'!P2</f>
        <v>1011.8799999999997</v>
      </c>
      <c r="L17">
        <f>'WHM-A'!Q2</f>
        <v>844.55099999999993</v>
      </c>
      <c r="M17">
        <f>'WHM-A'!R2</f>
        <v>841.14199999999983</v>
      </c>
      <c r="N17">
        <f>'WHM-A'!S2</f>
        <v>767.52800000000013</v>
      </c>
      <c r="O17">
        <f>'WHM-A'!T2</f>
        <v>611.72699999999986</v>
      </c>
      <c r="P17">
        <f>'WHM-A'!U2</f>
        <v>747.57799999999997</v>
      </c>
      <c r="Q17">
        <f>'WHM-A'!V2</f>
        <v>710.64699999999993</v>
      </c>
      <c r="R17">
        <f>'WHM-A'!W2</f>
        <v>752.95600000000013</v>
      </c>
      <c r="S17">
        <f>'WHM-A'!X2</f>
        <v>503.779</v>
      </c>
      <c r="T17">
        <f>'WHM-A'!Y2</f>
        <v>529.82599999999979</v>
      </c>
    </row>
    <row r="18" spans="2:20" x14ac:dyDescent="0.3">
      <c r="B18" t="s">
        <v>129</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row>
    <row r="19" spans="2:20" x14ac:dyDescent="0.3">
      <c r="B19" t="s">
        <v>130</v>
      </c>
      <c r="C19">
        <f>'SAI-E'!H2</f>
        <v>1171.4169999999999</v>
      </c>
      <c r="D19">
        <f>'SAI-E'!I2</f>
        <v>1231.2749999999999</v>
      </c>
      <c r="E19">
        <f>'SAI-E'!J2</f>
        <v>1880.3810000000001</v>
      </c>
      <c r="F19">
        <f>'SAI-E'!K2</f>
        <v>1347.2849999999996</v>
      </c>
      <c r="G19">
        <f>'SAI-E'!L2</f>
        <v>1362.6139999999998</v>
      </c>
      <c r="H19">
        <f>'SAI-E'!M2</f>
        <v>1341.8509999999999</v>
      </c>
      <c r="I19">
        <f>'SAI-E'!N2</f>
        <v>1980.1370000000002</v>
      </c>
      <c r="J19">
        <f>'SAI-E'!O2</f>
        <v>2805.4019999999991</v>
      </c>
      <c r="K19">
        <f>'SAI-E'!P2</f>
        <v>2350.7950000000001</v>
      </c>
      <c r="L19">
        <f>'SAI-E'!Q2</f>
        <v>2638.5269999999996</v>
      </c>
      <c r="M19">
        <f>'SAI-E'!R2</f>
        <v>2611.6370000000002</v>
      </c>
      <c r="N19">
        <f>'SAI-E'!S2</f>
        <v>2219.8429999999994</v>
      </c>
      <c r="O19">
        <f>'SAI-E'!T2</f>
        <v>1915.5450000000003</v>
      </c>
      <c r="P19">
        <f>'SAI-E'!U2</f>
        <v>2576.7150000000006</v>
      </c>
      <c r="Q19">
        <f>'SAI-E'!V2</f>
        <v>2229.1349999999998</v>
      </c>
      <c r="R19">
        <f>'SAI-E'!W2</f>
        <v>2129.1120000000001</v>
      </c>
      <c r="S19">
        <f>'SAI-E'!X2</f>
        <v>1852.8989999999994</v>
      </c>
      <c r="T19">
        <f>'SAI-E'!Y2</f>
        <v>1552.7310000000002</v>
      </c>
    </row>
    <row r="20" spans="2:20" x14ac:dyDescent="0.3">
      <c r="B20" t="s">
        <v>131</v>
      </c>
      <c r="C20">
        <f>'SAI-W'!H2</f>
        <v>1120.8999999999999</v>
      </c>
      <c r="D20">
        <f>'SAI-W'!I2</f>
        <v>1213.7659999999998</v>
      </c>
      <c r="E20">
        <f>'SAI-W'!J2</f>
        <v>1142.5729999999999</v>
      </c>
      <c r="F20">
        <f>'SAI-W'!K2</f>
        <v>1256.8610000000003</v>
      </c>
      <c r="G20">
        <f>'SAI-W'!L2</f>
        <v>1614.9679999999998</v>
      </c>
      <c r="H20">
        <f>'SAI-W'!M2</f>
        <v>1580.4119999999998</v>
      </c>
      <c r="I20">
        <f>'SAI-W'!N2</f>
        <v>1995.818</v>
      </c>
      <c r="J20">
        <f>'SAI-W'!O2</f>
        <v>1797.6469999999997</v>
      </c>
      <c r="K20">
        <f>'SAI-W'!P2</f>
        <v>2060.3880000000004</v>
      </c>
      <c r="L20">
        <f>'SAI-W'!Q2</f>
        <v>1498.0129999999999</v>
      </c>
      <c r="M20">
        <f>'SAI-W'!R2</f>
        <v>1726.9420000000005</v>
      </c>
      <c r="N20">
        <f>'SAI-W'!S2</f>
        <v>1839.4830000000006</v>
      </c>
      <c r="O20">
        <f>'SAI-W'!T2</f>
        <v>1939.3749999999998</v>
      </c>
      <c r="P20">
        <f>'SAI-W'!U2</f>
        <v>1561.74</v>
      </c>
      <c r="Q20">
        <f>'SAI-W'!V2</f>
        <v>1733.5459999999994</v>
      </c>
      <c r="R20">
        <f>'SAI-W'!W2</f>
        <v>1625.7259999999999</v>
      </c>
      <c r="S20">
        <f>'SAI-W'!X2</f>
        <v>1229.836</v>
      </c>
      <c r="T20">
        <f>'SAI-W'!Y2</f>
        <v>1336.9799999999993</v>
      </c>
    </row>
    <row r="21" spans="2:20" x14ac:dyDescent="0.3">
      <c r="B21" t="s">
        <v>132</v>
      </c>
      <c r="C21">
        <f>'SPF-E'!H2</f>
        <v>197.95400000000001</v>
      </c>
      <c r="D21">
        <f>'SPF-E'!I2</f>
        <v>207.04300000000001</v>
      </c>
      <c r="E21">
        <f>'SPF-E'!J2</f>
        <v>128.10300000000001</v>
      </c>
      <c r="F21">
        <f>'SPF-E'!K2</f>
        <v>194.167</v>
      </c>
      <c r="G21">
        <f>'SPF-E'!L2</f>
        <v>192.05</v>
      </c>
      <c r="H21">
        <f>'SPF-E'!M2</f>
        <v>256.51600000000002</v>
      </c>
      <c r="I21">
        <f>'SPF-E'!N2</f>
        <v>181.12799999999999</v>
      </c>
      <c r="J21">
        <f>'SPF-E'!O2</f>
        <v>81.113</v>
      </c>
      <c r="K21">
        <f>'SPF-E'!P2</f>
        <v>84.11</v>
      </c>
      <c r="L21">
        <f>'SPF-E'!Q2</f>
        <v>54.033000000000001</v>
      </c>
      <c r="M21">
        <f>'SPF-E'!R2</f>
        <v>51.007999999999996</v>
      </c>
      <c r="N21">
        <f>'SPF-E'!S2</f>
        <v>67.728000000000009</v>
      </c>
      <c r="O21">
        <f>'SPF-E'!T2</f>
        <v>83.942999999999998</v>
      </c>
      <c r="P21">
        <f>'SPF-E'!U2</f>
        <v>65.570000000000007</v>
      </c>
      <c r="Q21">
        <f>'SPF-E'!V2</f>
        <v>59.564999999999998</v>
      </c>
      <c r="R21">
        <f>'SPF-E'!W2</f>
        <v>78.067999999999998</v>
      </c>
      <c r="S21">
        <f>'SPF-E'!X2</f>
        <v>128.34899999999996</v>
      </c>
      <c r="T21">
        <f>'SPF-E'!Y2</f>
        <v>73.499000000000009</v>
      </c>
    </row>
    <row r="22" spans="2:20" x14ac:dyDescent="0.3">
      <c r="B22" t="s">
        <v>133</v>
      </c>
      <c r="C22">
        <f>'SPF-W'!H2</f>
        <v>123.18900000000001</v>
      </c>
      <c r="D22">
        <f>'SPF-W'!I2</f>
        <v>32.659999999999997</v>
      </c>
      <c r="E22">
        <f>'SPF-W'!J2</f>
        <v>38.015999999999998</v>
      </c>
      <c r="F22">
        <f>'SPF-W'!K2</f>
        <v>7.4740000000000002</v>
      </c>
      <c r="G22">
        <f>'SPF-W'!L2</f>
        <v>77.609999999999985</v>
      </c>
      <c r="H22">
        <f>'SPF-W'!M2</f>
        <v>50.533000000000001</v>
      </c>
      <c r="I22">
        <f>'SPF-W'!N2</f>
        <v>98.529000000000011</v>
      </c>
      <c r="J22">
        <f>'SPF-W'!O2</f>
        <v>108.19000000000001</v>
      </c>
      <c r="K22">
        <f>'SPF-W'!P2</f>
        <v>95.573999999999998</v>
      </c>
      <c r="L22">
        <f>'SPF-W'!Q2</f>
        <v>79.183999999999997</v>
      </c>
      <c r="M22">
        <f>'SPF-W'!R2</f>
        <v>140.482</v>
      </c>
      <c r="N22">
        <f>'SPF-W'!S2</f>
        <v>104.837</v>
      </c>
      <c r="O22">
        <f>'SPF-W'!T2</f>
        <v>264.31499999999994</v>
      </c>
      <c r="P22">
        <f>'SPF-W'!U2</f>
        <v>104.41200000000001</v>
      </c>
      <c r="Q22">
        <f>'SPF-W'!V2</f>
        <v>108.779</v>
      </c>
      <c r="R22">
        <f>'SPF-W'!W2</f>
        <v>64.287999999999997</v>
      </c>
      <c r="S22">
        <f>'SPF-W'!X2</f>
        <v>119.83</v>
      </c>
      <c r="T22">
        <f>'SPF-W'!Y2</f>
        <v>79.861999999999995</v>
      </c>
    </row>
    <row r="23" spans="2:20" x14ac:dyDescent="0.3">
      <c r="B23" t="s">
        <v>134</v>
      </c>
      <c r="C23">
        <f>'BSH-AN'!H2</f>
        <v>8605.1489999999976</v>
      </c>
      <c r="D23">
        <f>'BSH-AN'!I2</f>
        <v>8472.3799999999992</v>
      </c>
      <c r="E23">
        <f>'BSH-AN'!J2</f>
        <v>6740.4730000000009</v>
      </c>
      <c r="F23">
        <f>'BSH-AN'!K2</f>
        <v>29270.705000000009</v>
      </c>
      <c r="G23">
        <f>'BSH-AN'!L2</f>
        <v>26667.659000000003</v>
      </c>
      <c r="H23">
        <f>'BSH-AN'!M2</f>
        <v>26121.888000000003</v>
      </c>
      <c r="I23">
        <f>'BSH-AN'!N2</f>
        <v>28160.859999999997</v>
      </c>
      <c r="J23">
        <f>'BSH-AN'!O2</f>
        <v>21151.209999999995</v>
      </c>
      <c r="K23">
        <f>'BSH-AN'!P2</f>
        <v>20457.992999999999</v>
      </c>
      <c r="L23">
        <f>'BSH-AN'!Q2</f>
        <v>23184.248000000011</v>
      </c>
      <c r="M23">
        <f>'BSH-AN'!R2</f>
        <v>22054.455000000002</v>
      </c>
      <c r="N23">
        <f>'BSH-AN'!S2</f>
        <v>22660.285</v>
      </c>
      <c r="O23">
        <f>'BSH-AN'!T2</f>
        <v>23516.850000000002</v>
      </c>
      <c r="P23">
        <f>'BSH-AN'!U2</f>
        <v>27069.669000000009</v>
      </c>
      <c r="Q23">
        <f>'BSH-AN'!V2</f>
        <v>30882.060999999994</v>
      </c>
      <c r="R23">
        <f>'BSH-AN'!W2</f>
        <v>35354.235000000008</v>
      </c>
      <c r="S23">
        <f>'BSH-AN'!X2</f>
        <v>38928.767</v>
      </c>
      <c r="T23">
        <f>'BSH-AN'!Y2</f>
        <v>40291.826999999997</v>
      </c>
    </row>
    <row r="24" spans="2:20" x14ac:dyDescent="0.3">
      <c r="B24" t="s">
        <v>135</v>
      </c>
      <c r="C24" t="e">
        <f>'BSH-AS'!#REF!</f>
        <v>#REF!</v>
      </c>
      <c r="D24" t="e">
        <f>'BSH-AS'!#REF!</f>
        <v>#REF!</v>
      </c>
      <c r="E24">
        <f>'BSH-AS'!J2</f>
        <v>4245.7049999999999</v>
      </c>
      <c r="F24">
        <f>'BSH-AS'!K2</f>
        <v>10145.263000000001</v>
      </c>
      <c r="G24">
        <f>'BSH-AS'!L2</f>
        <v>9414.1470000000008</v>
      </c>
      <c r="H24">
        <f>'BSH-AS'!M2</f>
        <v>10828.152</v>
      </c>
      <c r="I24">
        <f>'BSH-AS'!N2</f>
        <v>12448.291999999999</v>
      </c>
      <c r="J24">
        <f>'BSH-AS'!O2</f>
        <v>14044.048999999999</v>
      </c>
      <c r="K24">
        <f>'BSH-AS'!P2</f>
        <v>13853.769999999997</v>
      </c>
      <c r="L24">
        <f>'BSH-AS'!Q2</f>
        <v>14965.780999999999</v>
      </c>
      <c r="M24">
        <f>'BSH-AS'!R2</f>
        <v>15320.408999999998</v>
      </c>
      <c r="N24">
        <f>'BSH-AS'!S2</f>
        <v>21045.842999999997</v>
      </c>
      <c r="O24">
        <f>'BSH-AS'!T2</f>
        <v>21768.084000000003</v>
      </c>
      <c r="P24">
        <f>'BSH-AS'!U2</f>
        <v>23486.896999999997</v>
      </c>
      <c r="Q24">
        <f>'BSH-AS'!V2</f>
        <v>23517.535000000003</v>
      </c>
      <c r="R24">
        <f>'BSH-AS'!W2</f>
        <v>23606.906999999999</v>
      </c>
      <c r="S24">
        <f>'BSH-AS'!X2</f>
        <v>27799.079999999998</v>
      </c>
      <c r="T24">
        <f>'BSH-AS'!Y2</f>
        <v>35898.021999999997</v>
      </c>
    </row>
    <row r="25" spans="2:20" x14ac:dyDescent="0.3">
      <c r="B25" t="s">
        <v>136</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row>
    <row r="26" spans="2:20" x14ac:dyDescent="0.3">
      <c r="B26" t="s">
        <v>137</v>
      </c>
      <c r="C26">
        <f>'POR-ANE'!H2</f>
        <v>1044.6709999999998</v>
      </c>
      <c r="D26">
        <f>'POR-ANE'!I2</f>
        <v>748.92800000000011</v>
      </c>
      <c r="E26">
        <f>'POR-ANE'!J2</f>
        <v>428.387</v>
      </c>
      <c r="F26">
        <f>'POR-ANE'!K2</f>
        <v>444.41800000000006</v>
      </c>
      <c r="G26">
        <f>'POR-ANE'!L2</f>
        <v>371.23299999999995</v>
      </c>
      <c r="H26">
        <f>'POR-ANE'!M2</f>
        <v>424.31000000000012</v>
      </c>
      <c r="I26">
        <f>'POR-ANE'!N2</f>
        <v>566.51400000000001</v>
      </c>
      <c r="J26">
        <f>'POR-ANE'!O2</f>
        <v>506.28100000000001</v>
      </c>
      <c r="K26">
        <f>'POR-ANE'!P2</f>
        <v>609.98400000000004</v>
      </c>
      <c r="L26">
        <f>'POR-ANE'!Q2</f>
        <v>526.98100000000011</v>
      </c>
      <c r="M26">
        <f>'POR-ANE'!R2</f>
        <v>578.24899999999991</v>
      </c>
      <c r="N26">
        <f>'POR-ANE'!S2</f>
        <v>367.34700000000009</v>
      </c>
      <c r="O26">
        <f>'POR-ANE'!T2</f>
        <v>301.86099999999999</v>
      </c>
      <c r="P26">
        <f>'POR-ANE'!U2</f>
        <v>420.81599999999992</v>
      </c>
      <c r="Q26">
        <f>'POR-ANE'!V2</f>
        <v>390.74</v>
      </c>
      <c r="R26">
        <f>'POR-ANE'!W2</f>
        <v>348.68799999999993</v>
      </c>
      <c r="S26">
        <f>'POR-ANE'!X2</f>
        <v>21.493000000000002</v>
      </c>
      <c r="T26">
        <f>'POR-ANE'!Y2</f>
        <v>13.584999999999999</v>
      </c>
    </row>
    <row r="27" spans="2:20" x14ac:dyDescent="0.3">
      <c r="B27" t="s">
        <v>138</v>
      </c>
      <c r="C27">
        <f>'POR-ASW'!H2</f>
        <v>283.76099999999997</v>
      </c>
      <c r="D27">
        <f>'POR-ASW'!I2</f>
        <v>170.33900000000003</v>
      </c>
      <c r="E27">
        <f>'POR-ASW'!J2</f>
        <v>326.589</v>
      </c>
      <c r="F27">
        <f>'POR-ASW'!K2</f>
        <v>159.41200000000001</v>
      </c>
      <c r="G27">
        <f>'POR-ASW'!L2</f>
        <v>261.06700000000001</v>
      </c>
      <c r="H27">
        <f>'POR-ASW'!M2</f>
        <v>172.01399999999995</v>
      </c>
      <c r="I27">
        <f>'POR-ASW'!N2</f>
        <v>213.54699999999997</v>
      </c>
      <c r="J27">
        <f>'POR-ASW'!O2</f>
        <v>140.97699999999998</v>
      </c>
      <c r="K27">
        <f>'POR-ASW'!P2</f>
        <v>180.94899999999998</v>
      </c>
      <c r="L27">
        <f>'POR-ASW'!Q2</f>
        <v>187.35799999999995</v>
      </c>
      <c r="M27">
        <f>'POR-ASW'!R2</f>
        <v>105.11899999999999</v>
      </c>
      <c r="N27">
        <f>'POR-ASW'!S2</f>
        <v>132.50299999999999</v>
      </c>
      <c r="O27">
        <f>'POR-ASW'!T2</f>
        <v>122.46499999999999</v>
      </c>
      <c r="P27">
        <f>'POR-ASW'!U2</f>
        <v>143.48500000000001</v>
      </c>
      <c r="Q27">
        <f>'POR-ASW'!V2</f>
        <v>55.179000000000002</v>
      </c>
      <c r="R27">
        <f>'POR-ASW'!W2</f>
        <v>25.907999999999998</v>
      </c>
      <c r="S27">
        <f>'POR-ASW'!X2</f>
        <v>9.6300000000000008</v>
      </c>
      <c r="T27">
        <f>'POR-ASW'!Y2</f>
        <v>13.837999999999999</v>
      </c>
    </row>
    <row r="28" spans="2:20" x14ac:dyDescent="0.3">
      <c r="B28" t="s">
        <v>139</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row>
    <row r="29" spans="2:20" x14ac:dyDescent="0.3">
      <c r="B29" t="s">
        <v>140</v>
      </c>
      <c r="C29">
        <f>'SMA-AN'!H2</f>
        <v>3661.8770000000004</v>
      </c>
      <c r="D29">
        <f>'SMA-AN'!I2</f>
        <v>5306.7379999999994</v>
      </c>
      <c r="E29">
        <f>'SMA-AN'!J2</f>
        <v>5306.523000000001</v>
      </c>
      <c r="F29">
        <f>'SMA-AN'!K2</f>
        <v>3537.2149999999997</v>
      </c>
      <c r="G29">
        <f>'SMA-AN'!L2</f>
        <v>3846.7269999999994</v>
      </c>
      <c r="H29">
        <f>'SMA-AN'!M2</f>
        <v>2858.7719999999999</v>
      </c>
      <c r="I29">
        <f>'SMA-AN'!N2</f>
        <v>2597.8749999999991</v>
      </c>
      <c r="J29">
        <f>'SMA-AN'!O2</f>
        <v>2681.8510000000006</v>
      </c>
      <c r="K29">
        <f>'SMA-AN'!P2</f>
        <v>3425.8179999999998</v>
      </c>
      <c r="L29">
        <f>'SMA-AN'!Q2</f>
        <v>3987.4059999999999</v>
      </c>
      <c r="M29">
        <f>'SMA-AN'!R2</f>
        <v>4000.4220000000005</v>
      </c>
      <c r="N29">
        <f>'SMA-AN'!S2</f>
        <v>3694.6750000000002</v>
      </c>
      <c r="O29">
        <f>'SMA-AN'!T2</f>
        <v>3574.2680000000005</v>
      </c>
      <c r="P29">
        <f>'SMA-AN'!U2</f>
        <v>4157.8369999999986</v>
      </c>
      <c r="Q29">
        <f>'SMA-AN'!V2</f>
        <v>3801.862000000001</v>
      </c>
      <c r="R29">
        <f>'SMA-AN'!W2</f>
        <v>4541.9380000000001</v>
      </c>
      <c r="S29">
        <f>'SMA-AN'!X2</f>
        <v>4782.7360000000008</v>
      </c>
      <c r="T29">
        <f>'SMA-AN'!Y2</f>
        <v>3722.0099999999989</v>
      </c>
    </row>
    <row r="30" spans="2:20" x14ac:dyDescent="0.3">
      <c r="B30" t="s">
        <v>141</v>
      </c>
      <c r="C30">
        <f>'SMA-AS'!H2</f>
        <v>2182.4190000000003</v>
      </c>
      <c r="D30">
        <f>'SMA-AS'!I2</f>
        <v>3099.982</v>
      </c>
      <c r="E30">
        <f>'SMA-AS'!J2</f>
        <v>2395.0250000000001</v>
      </c>
      <c r="F30">
        <f>'SMA-AS'!K2</f>
        <v>2187.4089999999997</v>
      </c>
      <c r="G30">
        <f>'SMA-AS'!L2</f>
        <v>2008.347</v>
      </c>
      <c r="H30">
        <f>'SMA-AS'!M2</f>
        <v>1606.4819999999997</v>
      </c>
      <c r="I30">
        <f>'SMA-AS'!N2</f>
        <v>2587.973</v>
      </c>
      <c r="J30">
        <f>'SMA-AS'!O2</f>
        <v>2107.4370000000004</v>
      </c>
      <c r="K30">
        <f>'SMA-AS'!P2</f>
        <v>2103.3069999999998</v>
      </c>
      <c r="L30">
        <f>'SMA-AS'!Q2</f>
        <v>3235.4790000000007</v>
      </c>
      <c r="M30">
        <f>'SMA-AS'!R2</f>
        <v>2525.7099999999996</v>
      </c>
      <c r="N30">
        <f>'SMA-AS'!S2</f>
        <v>3258.9089999999997</v>
      </c>
      <c r="O30">
        <f>'SMA-AS'!T2</f>
        <v>3035.6880000000001</v>
      </c>
      <c r="P30">
        <f>'SMA-AS'!U2</f>
        <v>2786.0090000000005</v>
      </c>
      <c r="Q30">
        <f>'SMA-AS'!V2</f>
        <v>1881.0209999999997</v>
      </c>
      <c r="R30">
        <f>'SMA-AS'!W2</f>
        <v>2063.2569999999996</v>
      </c>
      <c r="S30">
        <f>'SMA-AS'!X2</f>
        <v>2485.7690000000007</v>
      </c>
      <c r="T30">
        <f>'SMA-AS'!Y2</f>
        <v>3257.951</v>
      </c>
    </row>
    <row r="31" spans="2:20" x14ac:dyDescent="0.3">
      <c r="B31" t="s">
        <v>142</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row>
    <row r="33" spans="1:20" x14ac:dyDescent="0.3">
      <c r="A33" s="3" t="s">
        <v>143</v>
      </c>
    </row>
    <row r="34" spans="1:20" x14ac:dyDescent="0.3">
      <c r="A34" s="3" t="s">
        <v>0</v>
      </c>
      <c r="B34" s="3" t="s">
        <v>1</v>
      </c>
      <c r="C34" s="3">
        <v>1995</v>
      </c>
      <c r="D34" s="3">
        <v>1996</v>
      </c>
      <c r="E34" s="3">
        <v>1997</v>
      </c>
      <c r="F34" s="3">
        <v>1998</v>
      </c>
      <c r="G34" s="3">
        <v>1999</v>
      </c>
      <c r="H34" s="3">
        <v>2000</v>
      </c>
      <c r="I34" s="3">
        <v>2001</v>
      </c>
      <c r="J34" s="3">
        <v>2002</v>
      </c>
      <c r="K34" s="3">
        <v>2003</v>
      </c>
      <c r="L34" s="3">
        <v>2004</v>
      </c>
      <c r="M34" s="3">
        <v>2005</v>
      </c>
      <c r="N34" s="3">
        <v>2006</v>
      </c>
      <c r="O34" s="3">
        <v>2007</v>
      </c>
      <c r="P34" s="3">
        <v>2008</v>
      </c>
      <c r="Q34" s="3">
        <v>2009</v>
      </c>
      <c r="R34" s="3">
        <v>2010</v>
      </c>
      <c r="S34" s="3">
        <v>2011</v>
      </c>
      <c r="T34" s="3">
        <v>2012</v>
      </c>
    </row>
    <row r="35" spans="1:20" x14ac:dyDescent="0.3">
      <c r="A35" t="s">
        <v>6</v>
      </c>
      <c r="B35" t="s">
        <v>7</v>
      </c>
      <c r="C35">
        <v>38377.406199999998</v>
      </c>
      <c r="D35">
        <v>28802.521000000001</v>
      </c>
      <c r="E35">
        <v>29022.51</v>
      </c>
      <c r="F35">
        <v>25746.195000000003</v>
      </c>
      <c r="G35">
        <v>34550.903556975798</v>
      </c>
      <c r="H35">
        <v>33124.053860109583</v>
      </c>
      <c r="I35">
        <v>26253.38380355421</v>
      </c>
      <c r="J35">
        <v>22741.120153060012</v>
      </c>
      <c r="K35">
        <v>25566.710841523814</v>
      </c>
      <c r="L35">
        <v>25960.467060236195</v>
      </c>
      <c r="M35">
        <v>35317.882296664109</v>
      </c>
      <c r="N35">
        <v>36989.288497898553</v>
      </c>
      <c r="O35">
        <v>21991.275650435386</v>
      </c>
      <c r="P35">
        <v>20482.761908487617</v>
      </c>
      <c r="Q35">
        <v>15379.98060959348</v>
      </c>
      <c r="R35">
        <v>19509.094540777969</v>
      </c>
      <c r="S35">
        <v>20043.925644999999</v>
      </c>
      <c r="T35">
        <v>22887.272111999995</v>
      </c>
    </row>
    <row r="36" spans="1:20" x14ac:dyDescent="0.3">
      <c r="B36" t="s">
        <v>53</v>
      </c>
      <c r="C36">
        <v>27552.496999999999</v>
      </c>
      <c r="D36">
        <v>28425.808000000001</v>
      </c>
      <c r="E36">
        <v>28021.628999999997</v>
      </c>
      <c r="F36">
        <v>30594.865000000002</v>
      </c>
      <c r="G36">
        <v>27656.29</v>
      </c>
      <c r="H36">
        <v>31386.846999999998</v>
      </c>
      <c r="I36">
        <v>38795.804000000011</v>
      </c>
      <c r="J36">
        <v>31745.659000000003</v>
      </c>
      <c r="K36">
        <v>28002.06700000001</v>
      </c>
      <c r="L36">
        <v>22543.268799999998</v>
      </c>
      <c r="M36">
        <v>18881.299000000006</v>
      </c>
      <c r="N36">
        <v>24452.612000000008</v>
      </c>
      <c r="O36">
        <v>20268.912010788445</v>
      </c>
      <c r="P36">
        <v>18857.415045666392</v>
      </c>
      <c r="Q36">
        <v>22245.653700000006</v>
      </c>
      <c r="R36">
        <v>19192.341371816048</v>
      </c>
      <c r="S36">
        <v>24116.810726302279</v>
      </c>
      <c r="T36">
        <v>23975.919244999997</v>
      </c>
    </row>
    <row r="37" spans="1:20" x14ac:dyDescent="0.3">
      <c r="B37" t="s">
        <v>64</v>
      </c>
      <c r="C37">
        <v>1587.1</v>
      </c>
      <c r="D37">
        <v>3150.3690000000001</v>
      </c>
      <c r="E37">
        <v>2541.2020000000002</v>
      </c>
      <c r="F37">
        <v>2698</v>
      </c>
      <c r="G37">
        <v>4851.1459999999997</v>
      </c>
      <c r="H37">
        <v>5577.3610000000008</v>
      </c>
      <c r="I37">
        <v>4866.3</v>
      </c>
      <c r="J37">
        <v>5607.7</v>
      </c>
      <c r="K37">
        <v>7892.7939999999999</v>
      </c>
      <c r="L37">
        <v>4874.1570000000002</v>
      </c>
      <c r="M37">
        <v>3529.0289999999995</v>
      </c>
      <c r="N37">
        <v>5947.1810000000005</v>
      </c>
      <c r="O37">
        <v>6566.4024499999987</v>
      </c>
      <c r="P37">
        <v>2969.5849900000003</v>
      </c>
      <c r="Q37">
        <v>4021.3346399999996</v>
      </c>
      <c r="R37">
        <v>2123.7143299999966</v>
      </c>
      <c r="S37">
        <v>4659.8339700000015</v>
      </c>
      <c r="T37">
        <v>2084.7348819999997</v>
      </c>
    </row>
    <row r="38" spans="1:20" x14ac:dyDescent="0.3">
      <c r="A38" t="s">
        <v>92</v>
      </c>
      <c r="B38" t="s">
        <v>93</v>
      </c>
      <c r="C38">
        <v>126777.504</v>
      </c>
      <c r="D38">
        <v>121688.53046712803</v>
      </c>
      <c r="E38">
        <v>109288.74722164702</v>
      </c>
      <c r="F38">
        <v>110438.32240026948</v>
      </c>
      <c r="G38">
        <v>128304.45593021918</v>
      </c>
      <c r="H38">
        <v>103646.4944588025</v>
      </c>
      <c r="I38">
        <v>94290.633766572137</v>
      </c>
      <c r="J38">
        <v>77225.119510338161</v>
      </c>
      <c r="K38">
        <v>92106.283347152843</v>
      </c>
      <c r="L38">
        <v>87053.963134532998</v>
      </c>
      <c r="M38">
        <v>72348.381608010051</v>
      </c>
      <c r="N38">
        <v>65888.207799792537</v>
      </c>
      <c r="O38">
        <v>79664.057660247388</v>
      </c>
      <c r="P38">
        <v>69342.264891898507</v>
      </c>
      <c r="Q38">
        <v>81670.490398066162</v>
      </c>
      <c r="R38">
        <v>75102.8747974742</v>
      </c>
      <c r="S38">
        <v>76133.504513267791</v>
      </c>
      <c r="T38">
        <v>63685.389316000001</v>
      </c>
    </row>
    <row r="39" spans="1:20" x14ac:dyDescent="0.3">
      <c r="A39" t="s">
        <v>112</v>
      </c>
      <c r="B39" t="s">
        <v>67</v>
      </c>
      <c r="C39">
        <v>9646.030999999999</v>
      </c>
      <c r="D39">
        <v>12662.556</v>
      </c>
      <c r="E39">
        <v>13538.779</v>
      </c>
      <c r="F39">
        <v>11376.112000000001</v>
      </c>
      <c r="G39">
        <v>9628.0430000000015</v>
      </c>
      <c r="H39">
        <v>10528.421</v>
      </c>
      <c r="I39">
        <v>10086.351000000001</v>
      </c>
      <c r="J39">
        <v>10346.534399999999</v>
      </c>
      <c r="K39">
        <v>7362.0640000000003</v>
      </c>
      <c r="L39">
        <v>7409.8620000000001</v>
      </c>
      <c r="M39">
        <v>9035.844000000001</v>
      </c>
      <c r="N39">
        <v>7535.093200000003</v>
      </c>
      <c r="O39">
        <v>8037.2980500000031</v>
      </c>
      <c r="P39">
        <v>7644.5764000000008</v>
      </c>
      <c r="Q39">
        <v>6684.4986600000002</v>
      </c>
      <c r="R39">
        <v>4379.3321900000001</v>
      </c>
      <c r="S39">
        <v>3984.2289599999999</v>
      </c>
      <c r="T39">
        <v>3713.2806999999993</v>
      </c>
    </row>
    <row r="40" spans="1:20" x14ac:dyDescent="0.3">
      <c r="B40" t="s">
        <v>81</v>
      </c>
      <c r="C40">
        <v>2425.4299999999998</v>
      </c>
      <c r="D40">
        <v>2513.6</v>
      </c>
      <c r="E40">
        <v>2334.3000000000002</v>
      </c>
      <c r="F40">
        <v>2657</v>
      </c>
      <c r="G40">
        <v>2771.761</v>
      </c>
      <c r="H40">
        <v>2774.8310000000006</v>
      </c>
      <c r="I40">
        <v>2784.3990000000003</v>
      </c>
      <c r="J40">
        <v>3318.6640000000002</v>
      </c>
      <c r="K40">
        <v>2305.3760000000002</v>
      </c>
      <c r="L40">
        <v>2124.538</v>
      </c>
      <c r="M40">
        <v>1756.4590000000001</v>
      </c>
      <c r="N40">
        <v>1811.4360000000001</v>
      </c>
      <c r="O40">
        <v>1637.77</v>
      </c>
      <c r="P40">
        <v>1999.543044271069</v>
      </c>
      <c r="Q40">
        <v>1979.6535191871549</v>
      </c>
      <c r="R40">
        <v>1868.8766866609999</v>
      </c>
      <c r="S40">
        <v>2001.0576719999999</v>
      </c>
      <c r="T40">
        <v>1750.3456630000001</v>
      </c>
    </row>
    <row r="41" spans="1:20" x14ac:dyDescent="0.3">
      <c r="B41" t="s">
        <v>64</v>
      </c>
      <c r="C41">
        <v>37640.218000000001</v>
      </c>
      <c r="D41">
        <v>38144.281000000003</v>
      </c>
      <c r="E41">
        <v>33616.184999999998</v>
      </c>
      <c r="F41">
        <v>28341.503000000001</v>
      </c>
      <c r="G41">
        <v>22827.8</v>
      </c>
      <c r="H41">
        <v>23237.760000000006</v>
      </c>
      <c r="I41">
        <v>24518.904999999995</v>
      </c>
      <c r="J41">
        <v>23423.615000000005</v>
      </c>
      <c r="K41">
        <v>23801.122999999996</v>
      </c>
      <c r="L41">
        <v>23970.808999999997</v>
      </c>
      <c r="M41">
        <v>26809.591000000008</v>
      </c>
      <c r="N41">
        <v>23154.252999999997</v>
      </c>
      <c r="O41">
        <v>26478.706999999995</v>
      </c>
      <c r="P41">
        <v>16204.835129999999</v>
      </c>
      <c r="Q41">
        <v>13066.133705</v>
      </c>
      <c r="R41">
        <v>6949.0210199999992</v>
      </c>
      <c r="S41">
        <v>5789.8291403100011</v>
      </c>
      <c r="T41">
        <v>5608.3493820000003</v>
      </c>
    </row>
    <row r="42" spans="1:20" x14ac:dyDescent="0.3">
      <c r="A42" t="s">
        <v>85</v>
      </c>
      <c r="B42" t="s">
        <v>67</v>
      </c>
      <c r="C42">
        <v>145478.864</v>
      </c>
      <c r="D42">
        <v>126556.64142301038</v>
      </c>
      <c r="E42">
        <v>114366.58292014599</v>
      </c>
      <c r="F42">
        <v>122435.91028870498</v>
      </c>
      <c r="G42">
        <v>139079.07236926386</v>
      </c>
      <c r="H42">
        <v>119208.844687284</v>
      </c>
      <c r="I42">
        <v>124204.41868986715</v>
      </c>
      <c r="J42">
        <v>95144.508033399426</v>
      </c>
      <c r="K42">
        <v>120412.44548710229</v>
      </c>
      <c r="L42">
        <v>131084.50390907889</v>
      </c>
      <c r="M42">
        <v>133596.36473513799</v>
      </c>
      <c r="N42">
        <v>115500.71100154761</v>
      </c>
      <c r="O42">
        <v>113579.81002146599</v>
      </c>
      <c r="P42">
        <v>121025.43300000003</v>
      </c>
      <c r="Q42">
        <v>125042.68379</v>
      </c>
      <c r="R42">
        <v>165665.05082999996</v>
      </c>
      <c r="S42">
        <v>180510.98660999999</v>
      </c>
      <c r="T42">
        <v>182541.49673500002</v>
      </c>
    </row>
    <row r="43" spans="1:20" x14ac:dyDescent="0.3">
      <c r="B43" t="s">
        <v>81</v>
      </c>
      <c r="C43">
        <v>21859.61</v>
      </c>
      <c r="D43">
        <v>27561.598000000002</v>
      </c>
      <c r="E43">
        <v>31711.762000000002</v>
      </c>
      <c r="F43">
        <v>29087.038</v>
      </c>
      <c r="G43">
        <v>27355.528999999999</v>
      </c>
      <c r="H43">
        <v>29193.405999999999</v>
      </c>
      <c r="I43">
        <v>31485.763999999999</v>
      </c>
      <c r="J43">
        <v>21599.721000000001</v>
      </c>
      <c r="K43">
        <v>24748.534</v>
      </c>
      <c r="L43">
        <v>27461.482100000001</v>
      </c>
      <c r="M43">
        <v>28516.581999999999</v>
      </c>
      <c r="N43">
        <v>26452.515599600003</v>
      </c>
      <c r="O43">
        <v>25443.206630199998</v>
      </c>
      <c r="P43">
        <v>22021.92595425927</v>
      </c>
      <c r="Q43">
        <v>25774.299500785608</v>
      </c>
      <c r="R43">
        <v>22983.033513647071</v>
      </c>
      <c r="S43">
        <v>32373.07817964155</v>
      </c>
      <c r="T43">
        <v>40166.683059000003</v>
      </c>
    </row>
    <row r="44" spans="1:20" x14ac:dyDescent="0.3">
      <c r="B44" t="s">
        <v>64</v>
      </c>
      <c r="C44">
        <v>43</v>
      </c>
      <c r="D44">
        <v>9</v>
      </c>
      <c r="E44">
        <v>4</v>
      </c>
      <c r="F44">
        <v>176</v>
      </c>
      <c r="G44">
        <v>53</v>
      </c>
      <c r="H44">
        <v>90</v>
      </c>
      <c r="I44">
        <v>77</v>
      </c>
      <c r="J44">
        <v>37.1</v>
      </c>
      <c r="K44">
        <v>132</v>
      </c>
      <c r="L44">
        <v>160.98399999999998</v>
      </c>
      <c r="M44">
        <v>127.27699999999999</v>
      </c>
      <c r="N44">
        <v>19.805</v>
      </c>
      <c r="O44">
        <v>104.145</v>
      </c>
      <c r="P44">
        <v>66.603999999999985</v>
      </c>
      <c r="Q44">
        <v>5.4489999999999998</v>
      </c>
      <c r="R44">
        <v>39.672899999999998</v>
      </c>
      <c r="S44">
        <v>12.841200000000001</v>
      </c>
      <c r="T44">
        <v>55.66</v>
      </c>
    </row>
    <row r="45" spans="1:20" x14ac:dyDescent="0.3">
      <c r="A45" t="s">
        <v>86</v>
      </c>
      <c r="B45" t="s">
        <v>7</v>
      </c>
      <c r="C45">
        <v>16872.222000000002</v>
      </c>
      <c r="D45">
        <v>15221.72</v>
      </c>
      <c r="E45">
        <v>13024.67</v>
      </c>
      <c r="F45">
        <v>12223.331</v>
      </c>
      <c r="G45">
        <v>11621.666999999999</v>
      </c>
      <c r="H45">
        <v>11452.514999999998</v>
      </c>
      <c r="I45">
        <v>10010.788000000004</v>
      </c>
      <c r="J45">
        <v>9654.0230000000029</v>
      </c>
      <c r="K45">
        <v>11442.455000000002</v>
      </c>
      <c r="L45">
        <v>12175.330500000002</v>
      </c>
      <c r="M45">
        <v>12480.382999999996</v>
      </c>
      <c r="N45">
        <v>11472.5375</v>
      </c>
      <c r="O45">
        <v>12301.985992887256</v>
      </c>
      <c r="P45">
        <v>11049.719382348891</v>
      </c>
      <c r="Q45">
        <v>12081.409818494711</v>
      </c>
      <c r="R45">
        <v>11553.466992610205</v>
      </c>
      <c r="S45">
        <v>12522.784494</v>
      </c>
      <c r="T45">
        <v>13159.370003000004</v>
      </c>
    </row>
    <row r="46" spans="1:20" x14ac:dyDescent="0.3">
      <c r="B46" t="s">
        <v>53</v>
      </c>
      <c r="C46">
        <v>21930.3</v>
      </c>
      <c r="D46">
        <v>18289.16</v>
      </c>
      <c r="E46">
        <v>18542.053</v>
      </c>
      <c r="F46">
        <v>14027.225</v>
      </c>
      <c r="G46">
        <v>15501.61</v>
      </c>
      <c r="H46">
        <v>15727.598</v>
      </c>
      <c r="I46">
        <v>15127.98</v>
      </c>
      <c r="J46">
        <v>14103.943000000001</v>
      </c>
      <c r="K46">
        <v>12632.647999999997</v>
      </c>
      <c r="L46">
        <v>13076.581</v>
      </c>
      <c r="M46">
        <v>13162.353999999998</v>
      </c>
      <c r="N46">
        <v>14245.038</v>
      </c>
      <c r="O46">
        <v>15629.518527252001</v>
      </c>
      <c r="P46">
        <v>12546.000441818183</v>
      </c>
      <c r="Q46">
        <v>12679.332900000001</v>
      </c>
      <c r="R46">
        <v>12655.394464108693</v>
      </c>
      <c r="S46">
        <v>11375.119375281978</v>
      </c>
      <c r="T46">
        <v>10392.539058</v>
      </c>
    </row>
    <row r="47" spans="1:20" x14ac:dyDescent="0.3">
      <c r="B47" t="s">
        <v>64</v>
      </c>
      <c r="C47">
        <v>13014.808000000001</v>
      </c>
      <c r="D47">
        <v>12052.811</v>
      </c>
      <c r="E47">
        <v>14693.346</v>
      </c>
      <c r="F47">
        <v>14368.865</v>
      </c>
      <c r="G47">
        <v>13698.636999999999</v>
      </c>
      <c r="H47">
        <v>15568.784999999998</v>
      </c>
      <c r="I47">
        <v>15006.066999999999</v>
      </c>
      <c r="J47">
        <v>12814.036000000002</v>
      </c>
      <c r="K47">
        <v>15674.089</v>
      </c>
      <c r="L47">
        <v>14404.920999999998</v>
      </c>
      <c r="M47">
        <v>14600.071000000002</v>
      </c>
      <c r="N47">
        <v>14892.953999999998</v>
      </c>
      <c r="O47">
        <v>14226.83855</v>
      </c>
      <c r="P47">
        <v>12163.828959999999</v>
      </c>
      <c r="Q47">
        <v>11839.516888860388</v>
      </c>
      <c r="R47">
        <v>13429.677539999979</v>
      </c>
      <c r="S47">
        <v>11422.75401099</v>
      </c>
      <c r="T47">
        <v>7324.193248945332</v>
      </c>
    </row>
    <row r="48" spans="1:20" x14ac:dyDescent="0.3">
      <c r="A48" t="s">
        <v>66</v>
      </c>
      <c r="B48" t="s">
        <v>67</v>
      </c>
      <c r="C48">
        <v>117977.274</v>
      </c>
      <c r="D48">
        <v>119987.17428460208</v>
      </c>
      <c r="E48">
        <v>104877.49318402921</v>
      </c>
      <c r="F48">
        <v>117646.891365741</v>
      </c>
      <c r="G48">
        <v>109655.83503585278</v>
      </c>
      <c r="H48">
        <v>101730.1570264568</v>
      </c>
      <c r="I48">
        <v>124327.29130957344</v>
      </c>
      <c r="J48">
        <v>110619.12725367985</v>
      </c>
      <c r="K48">
        <v>100608.33631642046</v>
      </c>
      <c r="L48">
        <v>88734.790302215784</v>
      </c>
      <c r="M48">
        <v>81165.889047027609</v>
      </c>
      <c r="N48">
        <v>78292.460100309516</v>
      </c>
      <c r="O48">
        <v>75451.552660293179</v>
      </c>
      <c r="P48">
        <v>91466.406000000003</v>
      </c>
      <c r="Q48">
        <v>101137.10408000002</v>
      </c>
      <c r="R48">
        <v>88798.81216666667</v>
      </c>
      <c r="S48">
        <v>83750.965799999991</v>
      </c>
      <c r="T48">
        <v>70863.114188049993</v>
      </c>
    </row>
    <row r="49" spans="1:20" x14ac:dyDescent="0.3">
      <c r="B49" t="s">
        <v>81</v>
      </c>
      <c r="C49">
        <v>35273.64</v>
      </c>
      <c r="D49">
        <v>33055.525999999998</v>
      </c>
      <c r="E49">
        <v>32340.719000000001</v>
      </c>
      <c r="F49">
        <v>30919.383000000002</v>
      </c>
      <c r="G49">
        <v>30710.006000000001</v>
      </c>
      <c r="H49">
        <v>35623.355999999992</v>
      </c>
      <c r="I49">
        <v>40322.920000000006</v>
      </c>
      <c r="J49">
        <v>29660.071</v>
      </c>
      <c r="K49">
        <v>24981.807000000001</v>
      </c>
      <c r="L49">
        <v>31237.673699999996</v>
      </c>
      <c r="M49">
        <v>26067.991999999984</v>
      </c>
      <c r="N49">
        <v>28271.590980999994</v>
      </c>
      <c r="O49">
        <v>24167.346755162762</v>
      </c>
      <c r="P49">
        <v>18123.243682463628</v>
      </c>
      <c r="Q49">
        <v>18796.442111267192</v>
      </c>
      <c r="R49">
        <v>20321.560946811056</v>
      </c>
      <c r="S49">
        <v>16966.694528311138</v>
      </c>
      <c r="T49">
        <v>25512.530964000001</v>
      </c>
    </row>
    <row r="50" spans="1:20" x14ac:dyDescent="0.3">
      <c r="A50" t="s">
        <v>115</v>
      </c>
      <c r="B50" t="s">
        <v>7</v>
      </c>
      <c r="C50">
        <v>1559.9415933674943</v>
      </c>
      <c r="D50">
        <v>1961.2360382283473</v>
      </c>
      <c r="E50">
        <v>2010.544097415167</v>
      </c>
      <c r="F50">
        <v>2494.2698867207528</v>
      </c>
      <c r="G50">
        <v>2016.836151785647</v>
      </c>
      <c r="H50">
        <v>2155.8918763962251</v>
      </c>
      <c r="I50">
        <v>1306.8784177819668</v>
      </c>
      <c r="J50">
        <v>1081.817964836627</v>
      </c>
      <c r="K50">
        <v>1198.9372763463473</v>
      </c>
      <c r="L50">
        <v>795.24199999999996</v>
      </c>
      <c r="M50">
        <v>1591.8679999999999</v>
      </c>
      <c r="N50">
        <v>831.62996685415862</v>
      </c>
      <c r="O50">
        <v>1078.0202868715537</v>
      </c>
      <c r="P50">
        <v>2126.4543039700029</v>
      </c>
      <c r="Q50">
        <v>1636.3577000000005</v>
      </c>
      <c r="R50">
        <v>1694.6957666235264</v>
      </c>
      <c r="S50">
        <v>876.02017599999976</v>
      </c>
      <c r="T50">
        <v>1085.757155</v>
      </c>
    </row>
    <row r="51" spans="1:20" x14ac:dyDescent="0.3">
      <c r="B51" t="s">
        <v>53</v>
      </c>
      <c r="C51">
        <v>2502.6482881840816</v>
      </c>
      <c r="D51">
        <v>3237.5282624430356</v>
      </c>
      <c r="E51">
        <v>3477.7039790153876</v>
      </c>
      <c r="F51">
        <v>2963.4532023034199</v>
      </c>
      <c r="G51">
        <v>3069.1434118383941</v>
      </c>
      <c r="H51">
        <v>2824.3664397006164</v>
      </c>
      <c r="I51">
        <v>2710.8152877203506</v>
      </c>
      <c r="J51">
        <v>2208.4101716711643</v>
      </c>
      <c r="K51">
        <v>2678.3644468988928</v>
      </c>
      <c r="L51">
        <v>1609.1184117171449</v>
      </c>
      <c r="M51">
        <v>2011.2832400519867</v>
      </c>
      <c r="N51">
        <v>1646.1014204609305</v>
      </c>
      <c r="O51">
        <v>2438.5586204541009</v>
      </c>
      <c r="P51">
        <v>2538.9766577328987</v>
      </c>
      <c r="Q51">
        <v>1796.6053999999999</v>
      </c>
      <c r="R51">
        <v>1666.581806842933</v>
      </c>
      <c r="S51">
        <v>1038.1189823049426</v>
      </c>
      <c r="T51">
        <v>787.03862799999979</v>
      </c>
    </row>
    <row r="52" spans="1:20" x14ac:dyDescent="0.3">
      <c r="A52" t="s">
        <v>118</v>
      </c>
      <c r="B52" t="s">
        <v>7</v>
      </c>
      <c r="C52">
        <v>639.12563817158218</v>
      </c>
      <c r="D52">
        <v>668.67047574032517</v>
      </c>
      <c r="E52">
        <v>483.22393253444835</v>
      </c>
      <c r="F52">
        <v>529.36580546789082</v>
      </c>
      <c r="G52">
        <v>491.84554466863375</v>
      </c>
      <c r="H52">
        <v>484.42809408052528</v>
      </c>
      <c r="I52">
        <v>430.88343989668579</v>
      </c>
      <c r="J52">
        <v>292.94851393626794</v>
      </c>
      <c r="K52">
        <v>253.47273038524455</v>
      </c>
      <c r="L52">
        <v>256.79900000000004</v>
      </c>
      <c r="M52">
        <v>286.97799999999995</v>
      </c>
      <c r="N52">
        <v>195.90273659656481</v>
      </c>
      <c r="O52">
        <v>162.28542570952243</v>
      </c>
      <c r="P52">
        <v>135.94035171827002</v>
      </c>
      <c r="Q52">
        <v>203.14850999999996</v>
      </c>
      <c r="R52">
        <v>217.3113516943217</v>
      </c>
      <c r="S52">
        <v>197.59742795332173</v>
      </c>
      <c r="T52">
        <v>284.59658200000001</v>
      </c>
    </row>
    <row r="53" spans="1:20" x14ac:dyDescent="0.3">
      <c r="B53" t="s">
        <v>53</v>
      </c>
      <c r="C53">
        <v>1121.829907468212</v>
      </c>
      <c r="D53">
        <v>904.57274406343413</v>
      </c>
      <c r="E53">
        <v>946.92713570873218</v>
      </c>
      <c r="F53">
        <v>1152.3463249471329</v>
      </c>
      <c r="G53">
        <v>1077.1805852134835</v>
      </c>
      <c r="H53">
        <v>883.48992627748339</v>
      </c>
      <c r="I53">
        <v>546.97454118629446</v>
      </c>
      <c r="J53">
        <v>612.4940885578477</v>
      </c>
      <c r="K53">
        <v>478.39469843172066</v>
      </c>
      <c r="L53">
        <v>485.48140606553227</v>
      </c>
      <c r="M53">
        <v>368.40455820826389</v>
      </c>
      <c r="N53">
        <v>250.76666708416076</v>
      </c>
      <c r="O53">
        <v>438.22199802482771</v>
      </c>
      <c r="P53">
        <v>497.90818776157988</v>
      </c>
      <c r="Q53">
        <v>453.21700000000004</v>
      </c>
      <c r="R53">
        <v>215.32132375939483</v>
      </c>
      <c r="S53">
        <v>186.80482315379322</v>
      </c>
      <c r="T53">
        <v>134.62049999999999</v>
      </c>
    </row>
    <row r="54" spans="1:20" x14ac:dyDescent="0.3">
      <c r="A54" t="s">
        <v>116</v>
      </c>
      <c r="B54" t="s">
        <v>67</v>
      </c>
      <c r="C54">
        <v>1234.2741989037693</v>
      </c>
      <c r="D54">
        <v>1881.3803276744122</v>
      </c>
      <c r="E54">
        <v>1337.3884648210258</v>
      </c>
      <c r="F54">
        <v>1362.4138139366914</v>
      </c>
      <c r="G54">
        <v>1341.8514799031777</v>
      </c>
      <c r="H54">
        <v>1977.5374335913186</v>
      </c>
      <c r="I54">
        <v>2760.8792911933965</v>
      </c>
      <c r="J54">
        <v>2313.2108408882123</v>
      </c>
      <c r="K54">
        <v>2624.9470551713434</v>
      </c>
      <c r="L54">
        <v>2587.2098883095005</v>
      </c>
      <c r="M54">
        <v>2194.0177628460174</v>
      </c>
      <c r="N54">
        <v>1900.9877799734757</v>
      </c>
      <c r="O54">
        <v>2541.9350205163137</v>
      </c>
      <c r="P54">
        <v>2196.4179595315331</v>
      </c>
      <c r="Q54">
        <v>2061.7541999999999</v>
      </c>
      <c r="R54">
        <v>1797.0105522814315</v>
      </c>
      <c r="S54">
        <v>1234.3489999999999</v>
      </c>
      <c r="T54">
        <v>1152.4644889999997</v>
      </c>
    </row>
    <row r="55" spans="1:20" x14ac:dyDescent="0.3">
      <c r="B55" t="s">
        <v>81</v>
      </c>
      <c r="C55">
        <v>1124.1755156539018</v>
      </c>
      <c r="D55">
        <v>1041.4848513330214</v>
      </c>
      <c r="E55">
        <v>1162.7490057884072</v>
      </c>
      <c r="F55">
        <v>1346.4070081637917</v>
      </c>
      <c r="G55">
        <v>1381.9212477722156</v>
      </c>
      <c r="H55">
        <v>1820.4549434103078</v>
      </c>
      <c r="I55">
        <v>1718.7457583281464</v>
      </c>
      <c r="J55">
        <v>1980.7348037698325</v>
      </c>
      <c r="K55">
        <v>1317.8250347375449</v>
      </c>
      <c r="L55">
        <v>1396.6387731132399</v>
      </c>
      <c r="M55">
        <v>1434.6618692401735</v>
      </c>
      <c r="N55">
        <v>1095.7512590303197</v>
      </c>
      <c r="O55">
        <v>1294.8631811996127</v>
      </c>
      <c r="P55">
        <v>1537.3923424687605</v>
      </c>
      <c r="Q55">
        <v>1436.7109999999998</v>
      </c>
      <c r="R55">
        <v>755.79516882656594</v>
      </c>
      <c r="S55">
        <v>815.00530140973751</v>
      </c>
      <c r="T55">
        <v>2191.6961289999999</v>
      </c>
    </row>
    <row r="56" spans="1:20" x14ac:dyDescent="0.3">
      <c r="A56" t="s">
        <v>117</v>
      </c>
      <c r="B56" t="s">
        <v>67</v>
      </c>
      <c r="C56">
        <v>207.04300000000001</v>
      </c>
      <c r="D56">
        <v>128.10299999999998</v>
      </c>
      <c r="E56">
        <v>194.167</v>
      </c>
      <c r="F56">
        <v>192.05</v>
      </c>
      <c r="G56">
        <v>254.61900000000003</v>
      </c>
      <c r="H56">
        <v>178.25200000000001</v>
      </c>
      <c r="I56">
        <v>78.613</v>
      </c>
      <c r="J56">
        <v>83.71</v>
      </c>
      <c r="K56">
        <v>49.533000000000001</v>
      </c>
      <c r="L56">
        <v>51.007999999999996</v>
      </c>
      <c r="M56">
        <v>67.728000000000009</v>
      </c>
      <c r="N56">
        <v>74.951999999999998</v>
      </c>
      <c r="O56">
        <v>65.570000000000007</v>
      </c>
      <c r="P56">
        <v>59.565000000000005</v>
      </c>
      <c r="Q56">
        <v>78.067999999999998</v>
      </c>
      <c r="R56">
        <v>109.932</v>
      </c>
      <c r="S56">
        <v>66.242999999999995</v>
      </c>
      <c r="T56">
        <v>176.804</v>
      </c>
    </row>
    <row r="57" spans="1:20" x14ac:dyDescent="0.3">
      <c r="B57" t="s">
        <v>81</v>
      </c>
      <c r="C57">
        <v>32.659999999999997</v>
      </c>
      <c r="D57">
        <v>36.915999999999997</v>
      </c>
      <c r="E57">
        <v>6.774</v>
      </c>
      <c r="F57">
        <v>73.709999999999994</v>
      </c>
      <c r="G57">
        <v>51.43</v>
      </c>
      <c r="H57">
        <v>99.705000000000027</v>
      </c>
      <c r="I57">
        <v>109.69000000000001</v>
      </c>
      <c r="J57">
        <v>94.974000000000004</v>
      </c>
      <c r="K57">
        <v>83.683999999999997</v>
      </c>
      <c r="L57">
        <v>137.28199999999998</v>
      </c>
      <c r="M57">
        <v>100.837</v>
      </c>
      <c r="N57">
        <v>264.90599999999995</v>
      </c>
      <c r="O57">
        <v>101.8124</v>
      </c>
      <c r="P57">
        <v>106.479</v>
      </c>
      <c r="Q57">
        <v>61.887999999999998</v>
      </c>
      <c r="R57">
        <v>134.72699999999998</v>
      </c>
      <c r="S57">
        <v>80.982599999999991</v>
      </c>
      <c r="T57">
        <v>76.389200000000002</v>
      </c>
    </row>
    <row r="58" spans="1:20" x14ac:dyDescent="0.3">
      <c r="A58" t="s">
        <v>121</v>
      </c>
      <c r="B58" t="s">
        <v>7</v>
      </c>
      <c r="C58">
        <v>8284.86</v>
      </c>
      <c r="D58">
        <v>7257.7469999999994</v>
      </c>
      <c r="E58">
        <v>29053.048999999999</v>
      </c>
      <c r="F58">
        <v>26509.732630459126</v>
      </c>
      <c r="G58">
        <v>25740.511999999999</v>
      </c>
      <c r="H58">
        <v>27965.235662200004</v>
      </c>
      <c r="I58">
        <v>21022.247237600001</v>
      </c>
      <c r="J58">
        <v>20036.699911199998</v>
      </c>
      <c r="K58">
        <v>22910.999025200003</v>
      </c>
      <c r="L58">
        <v>21740.262482599999</v>
      </c>
      <c r="M58">
        <v>22357.123744199998</v>
      </c>
      <c r="N58">
        <v>23215.391664000002</v>
      </c>
      <c r="O58">
        <v>26925.18518</v>
      </c>
      <c r="P58">
        <v>30721.768799999998</v>
      </c>
      <c r="Q58">
        <v>35196.494510000004</v>
      </c>
      <c r="R58">
        <v>37177.385920000001</v>
      </c>
      <c r="S58">
        <v>38083.425010000006</v>
      </c>
      <c r="T58">
        <v>36087.930369000009</v>
      </c>
    </row>
    <row r="59" spans="1:20" x14ac:dyDescent="0.3">
      <c r="B59" t="s">
        <v>53</v>
      </c>
      <c r="C59">
        <v>1340.652</v>
      </c>
      <c r="D59">
        <v>2300.692</v>
      </c>
      <c r="E59">
        <v>8408.5849999999991</v>
      </c>
      <c r="F59">
        <v>7238.2033695408736</v>
      </c>
      <c r="G59">
        <v>9332.2150000000001</v>
      </c>
      <c r="H59">
        <v>11091.315523000001</v>
      </c>
      <c r="I59">
        <v>13377.839489399998</v>
      </c>
      <c r="J59">
        <v>12682.106669199997</v>
      </c>
      <c r="K59">
        <v>12650.242109199997</v>
      </c>
      <c r="L59">
        <v>14438.403798399995</v>
      </c>
      <c r="M59">
        <v>20641.556394600004</v>
      </c>
      <c r="N59">
        <v>16957.059741200002</v>
      </c>
      <c r="O59">
        <v>20067.897066526988</v>
      </c>
      <c r="P59">
        <v>23096.539725629358</v>
      </c>
      <c r="Q59">
        <v>23458.870200000001</v>
      </c>
      <c r="R59">
        <v>27799.07964778</v>
      </c>
      <c r="S59">
        <v>34922.248371059512</v>
      </c>
      <c r="T59">
        <v>24777.352799999997</v>
      </c>
    </row>
    <row r="60" spans="1:20" x14ac:dyDescent="0.3">
      <c r="B60" t="s">
        <v>64</v>
      </c>
      <c r="C60">
        <v>8.3759999999999994</v>
      </c>
      <c r="D60">
        <v>1.768</v>
      </c>
      <c r="E60">
        <v>147.94999999999999</v>
      </c>
      <c r="F60">
        <v>60.855999999999995</v>
      </c>
      <c r="G60">
        <v>20.445</v>
      </c>
      <c r="H60">
        <v>44.302295999999998</v>
      </c>
      <c r="I60">
        <v>46.671084799999996</v>
      </c>
      <c r="J60">
        <v>16.633818000000002</v>
      </c>
      <c r="K60">
        <v>10.408999999999999</v>
      </c>
      <c r="L60">
        <v>125.01</v>
      </c>
      <c r="M60">
        <v>71.822460200000009</v>
      </c>
      <c r="N60">
        <v>178.23367640000001</v>
      </c>
      <c r="O60">
        <v>51.142000000000003</v>
      </c>
      <c r="P60">
        <v>81.669510000000002</v>
      </c>
      <c r="Q60">
        <v>184.88881000000001</v>
      </c>
      <c r="R60">
        <v>215.88393000000005</v>
      </c>
      <c r="S60">
        <v>39.726300000000002</v>
      </c>
      <c r="T60">
        <v>41.321125000000002</v>
      </c>
    </row>
    <row r="61" spans="1:20" x14ac:dyDescent="0.3">
      <c r="A61" t="s">
        <v>114</v>
      </c>
      <c r="B61" t="s">
        <v>7</v>
      </c>
      <c r="C61">
        <v>2136.422</v>
      </c>
      <c r="D61">
        <v>1555.6179999999999</v>
      </c>
      <c r="E61">
        <v>1833.15</v>
      </c>
      <c r="F61">
        <v>1450.883</v>
      </c>
      <c r="G61">
        <v>1392.835</v>
      </c>
      <c r="H61">
        <v>1456.8910000000003</v>
      </c>
      <c r="I61">
        <v>997.77300000000014</v>
      </c>
      <c r="J61">
        <v>837.50300000000004</v>
      </c>
      <c r="K61">
        <v>604.40300000000002</v>
      </c>
      <c r="L61">
        <v>725.46514000000002</v>
      </c>
      <c r="M61">
        <v>538.82799999999997</v>
      </c>
      <c r="N61">
        <v>470.03629999999987</v>
      </c>
      <c r="O61">
        <v>501.72979999999995</v>
      </c>
      <c r="P61">
        <v>512.7944</v>
      </c>
      <c r="Q61">
        <v>411.56379999999996</v>
      </c>
      <c r="R61">
        <v>119.32217</v>
      </c>
      <c r="S61">
        <v>67.97961699999999</v>
      </c>
      <c r="T61">
        <v>152.33724400000003</v>
      </c>
    </row>
    <row r="62" spans="1:20" x14ac:dyDescent="0.3">
      <c r="B62" t="s">
        <v>53</v>
      </c>
      <c r="C62">
        <v>3.2549999999999999</v>
      </c>
      <c r="D62">
        <v>3.14</v>
      </c>
      <c r="E62">
        <v>25.823000000000004</v>
      </c>
      <c r="F62">
        <v>17.11</v>
      </c>
      <c r="G62">
        <v>9.5380000000000003</v>
      </c>
      <c r="H62">
        <v>11.233000000000001</v>
      </c>
      <c r="I62">
        <v>0.64</v>
      </c>
      <c r="J62">
        <v>10.760999999999999</v>
      </c>
      <c r="K62">
        <v>43.058999999999997</v>
      </c>
      <c r="L62">
        <v>16.513999999999999</v>
      </c>
      <c r="M62">
        <v>30.626000000000001</v>
      </c>
      <c r="N62">
        <v>36.664999999999999</v>
      </c>
      <c r="O62">
        <v>13.078999999999999</v>
      </c>
      <c r="P62">
        <v>85.007999999999996</v>
      </c>
      <c r="Q62">
        <v>62.453000000000003</v>
      </c>
      <c r="R62">
        <v>15.853000000000002</v>
      </c>
      <c r="S62">
        <v>21.209000000000003</v>
      </c>
      <c r="T62">
        <v>29.607999999999997</v>
      </c>
    </row>
    <row r="63" spans="1:20" x14ac:dyDescent="0.3">
      <c r="B63" t="s">
        <v>64</v>
      </c>
      <c r="C63">
        <v>0.22900000000000001</v>
      </c>
      <c r="D63">
        <v>0.98</v>
      </c>
      <c r="E63">
        <v>0.223</v>
      </c>
      <c r="F63">
        <v>0.90700000000000003</v>
      </c>
      <c r="G63">
        <v>0.31900000000000001</v>
      </c>
      <c r="H63">
        <v>0.502</v>
      </c>
      <c r="I63">
        <v>1.0720000000000001</v>
      </c>
      <c r="J63">
        <v>4.2999999999999997E-2</v>
      </c>
      <c r="K63">
        <v>0.109</v>
      </c>
      <c r="L63">
        <v>2.8689999999999998</v>
      </c>
      <c r="M63">
        <v>1.738</v>
      </c>
      <c r="N63">
        <v>0.66</v>
      </c>
      <c r="O63">
        <v>0.46400000000000002</v>
      </c>
      <c r="P63">
        <v>1.76647</v>
      </c>
      <c r="Q63">
        <v>0.61632999999999993</v>
      </c>
      <c r="R63">
        <v>0.69950000000000001</v>
      </c>
      <c r="S63">
        <v>0.40699999999999997</v>
      </c>
      <c r="T63">
        <v>1.4950000000000001</v>
      </c>
    </row>
    <row r="64" spans="1:20" x14ac:dyDescent="0.3">
      <c r="A64" t="s">
        <v>120</v>
      </c>
      <c r="B64" t="s">
        <v>7</v>
      </c>
      <c r="C64">
        <v>3109.3179999999998</v>
      </c>
      <c r="D64">
        <v>2018.6750000000002</v>
      </c>
      <c r="E64">
        <v>3545.4079999999999</v>
      </c>
      <c r="F64">
        <v>3816.4269999999997</v>
      </c>
      <c r="G64">
        <v>2737.5160000000001</v>
      </c>
      <c r="H64">
        <v>2567.6474999999996</v>
      </c>
      <c r="I64">
        <v>2650.6530000000002</v>
      </c>
      <c r="J64">
        <v>3395.0890000000004</v>
      </c>
      <c r="K64">
        <v>3895.4409999999998</v>
      </c>
      <c r="L64">
        <v>5173.5663199999999</v>
      </c>
      <c r="M64">
        <v>3471.6740000000004</v>
      </c>
      <c r="N64">
        <v>3369.5430000000001</v>
      </c>
      <c r="O64">
        <v>4075.2677100000001</v>
      </c>
      <c r="P64">
        <v>3559.0485999999996</v>
      </c>
      <c r="Q64">
        <v>4109.2475100000001</v>
      </c>
      <c r="R64">
        <v>4182.6198999999997</v>
      </c>
      <c r="S64">
        <v>3770.6611949999997</v>
      </c>
      <c r="T64">
        <v>4081.0133679999999</v>
      </c>
    </row>
    <row r="65" spans="2:20" x14ac:dyDescent="0.3">
      <c r="B65" t="s">
        <v>53</v>
      </c>
      <c r="C65">
        <v>1760.921</v>
      </c>
      <c r="D65">
        <v>758.98199999999997</v>
      </c>
      <c r="E65">
        <v>2019.143</v>
      </c>
      <c r="F65">
        <v>1651.9460000000001</v>
      </c>
      <c r="G65">
        <v>1354.6350000000004</v>
      </c>
      <c r="H65">
        <v>2422.3680000000004</v>
      </c>
      <c r="I65">
        <v>1996.2890000000002</v>
      </c>
      <c r="J65">
        <v>1964.3430000000003</v>
      </c>
      <c r="K65">
        <v>3426.0200000000004</v>
      </c>
      <c r="L65">
        <v>2422.5126999999998</v>
      </c>
      <c r="M65">
        <v>3130.0449999999996</v>
      </c>
      <c r="N65">
        <v>2950.5450000000005</v>
      </c>
      <c r="O65">
        <v>2833.8426713615086</v>
      </c>
      <c r="P65">
        <v>1880.1925797500749</v>
      </c>
      <c r="Q65">
        <v>2033.5389999999998</v>
      </c>
      <c r="R65">
        <v>2477.1565319732504</v>
      </c>
      <c r="S65">
        <v>3250.368072580603</v>
      </c>
      <c r="T65">
        <v>3211.67</v>
      </c>
    </row>
    <row r="66" spans="2:20" x14ac:dyDescent="0.3">
      <c r="B66" t="s">
        <v>64</v>
      </c>
      <c r="E66">
        <v>5.8330000000000002</v>
      </c>
      <c r="F66">
        <v>8.1509999999999998</v>
      </c>
      <c r="G66">
        <v>4.7469999999999999</v>
      </c>
      <c r="H66">
        <v>4.1139999999999999</v>
      </c>
      <c r="I66">
        <v>7.1389999999999993</v>
      </c>
      <c r="J66">
        <v>1.6659999999999999</v>
      </c>
      <c r="K66">
        <v>2.2410000000000001</v>
      </c>
      <c r="L66">
        <v>1.768</v>
      </c>
      <c r="M66">
        <v>16.661000000000001</v>
      </c>
      <c r="N66">
        <v>9.9109999999999996</v>
      </c>
      <c r="O66">
        <v>2.226</v>
      </c>
      <c r="P66">
        <v>0.85400000000000009</v>
      </c>
      <c r="Q66">
        <v>0.58299999999999996</v>
      </c>
      <c r="R66">
        <v>1.6549999999999998</v>
      </c>
      <c r="S66">
        <v>2.448</v>
      </c>
      <c r="T66">
        <v>1.53</v>
      </c>
    </row>
    <row r="69" spans="2:20" x14ac:dyDescent="0.3">
      <c r="B69" t="str">
        <f t="shared" ref="B69:B79" si="0">B4</f>
        <v>ALB_N</v>
      </c>
      <c r="C69" s="2">
        <f>C4-C35</f>
        <v>-3213.9071999999942</v>
      </c>
      <c r="D69" s="2">
        <f t="shared" ref="D69:T69" si="1">D4-D35</f>
        <v>9574.8849999999948</v>
      </c>
      <c r="E69" s="2">
        <f t="shared" si="1"/>
        <v>-219.98900000000503</v>
      </c>
      <c r="F69" s="2">
        <f t="shared" si="1"/>
        <v>3276.3149999999951</v>
      </c>
      <c r="G69" s="2">
        <f t="shared" si="1"/>
        <v>-8804.7085569757946</v>
      </c>
      <c r="H69" s="2">
        <f t="shared" si="1"/>
        <v>1425.4211398904154</v>
      </c>
      <c r="I69" s="2">
        <f t="shared" si="1"/>
        <v>6869.370196445805</v>
      </c>
      <c r="J69" s="2">
        <f t="shared" si="1"/>
        <v>3511.0128469399788</v>
      </c>
      <c r="K69" s="2">
        <f t="shared" si="1"/>
        <v>-2850.6078415238153</v>
      </c>
      <c r="L69" s="2">
        <f t="shared" si="1"/>
        <v>-393.75606023619548</v>
      </c>
      <c r="M69" s="2">
        <f t="shared" si="1"/>
        <v>-9361.298296664103</v>
      </c>
      <c r="N69" s="2">
        <f t="shared" si="1"/>
        <v>-1671.4014978985651</v>
      </c>
      <c r="O69" s="2">
        <f t="shared" si="1"/>
        <v>14972.065349564607</v>
      </c>
      <c r="P69" s="2">
        <f t="shared" si="1"/>
        <v>1508.5110915123842</v>
      </c>
      <c r="Q69" s="2">
        <f t="shared" si="1"/>
        <v>5102.7823904065153</v>
      </c>
      <c r="R69" s="2">
        <f t="shared" si="1"/>
        <v>-4117.7345407779685</v>
      </c>
      <c r="S69" s="2">
        <f t="shared" si="1"/>
        <v>-632.77964499999143</v>
      </c>
      <c r="T69" s="2">
        <f t="shared" si="1"/>
        <v>-2898.5901119999944</v>
      </c>
    </row>
    <row r="70" spans="2:20" x14ac:dyDescent="0.3">
      <c r="B70" t="str">
        <f t="shared" si="0"/>
        <v>ALB_S</v>
      </c>
      <c r="C70" s="2">
        <f>C5-C36</f>
        <v>7748.020000000015</v>
      </c>
      <c r="D70" s="2">
        <f t="shared" ref="D70:T70" si="2">D5-D36</f>
        <v>-872.22399999999834</v>
      </c>
      <c r="E70" s="2">
        <f t="shared" si="2"/>
        <v>404.71000000000276</v>
      </c>
      <c r="F70" s="2">
        <f t="shared" si="2"/>
        <v>-2572.5950000000012</v>
      </c>
      <c r="G70" s="2">
        <f t="shared" si="2"/>
        <v>2938.742000000002</v>
      </c>
      <c r="H70" s="2">
        <f t="shared" si="2"/>
        <v>-3730.5239999999976</v>
      </c>
      <c r="I70" s="2">
        <f t="shared" si="2"/>
        <v>-7407.9350000000122</v>
      </c>
      <c r="J70" s="2">
        <f t="shared" si="2"/>
        <v>7049.8119999999944</v>
      </c>
      <c r="K70" s="2">
        <f t="shared" si="2"/>
        <v>3743.6049999999923</v>
      </c>
      <c r="L70" s="2">
        <f t="shared" si="2"/>
        <v>5461.3012000000017</v>
      </c>
      <c r="M70" s="2">
        <f t="shared" si="2"/>
        <v>3663.4289999999855</v>
      </c>
      <c r="N70" s="2">
        <f t="shared" si="2"/>
        <v>-5571.0780000000086</v>
      </c>
      <c r="O70" s="2">
        <f t="shared" si="2"/>
        <v>4183.9329892115529</v>
      </c>
      <c r="P70" s="2">
        <f t="shared" si="2"/>
        <v>1425.5169543336124</v>
      </c>
      <c r="Q70" s="2">
        <f t="shared" si="2"/>
        <v>-3378.238700000009</v>
      </c>
      <c r="R70" s="2">
        <f t="shared" si="2"/>
        <v>3055.9366281839611</v>
      </c>
      <c r="S70" s="2">
        <f t="shared" si="2"/>
        <v>-4892.2217263022903</v>
      </c>
      <c r="T70" s="2">
        <f t="shared" si="2"/>
        <v>150.0017549999975</v>
      </c>
    </row>
    <row r="71" spans="2:20" x14ac:dyDescent="0.3">
      <c r="B71" t="str">
        <f t="shared" si="0"/>
        <v>ALB_M</v>
      </c>
      <c r="C71" s="2">
        <f>C6-C37</f>
        <v>-238.09999999999991</v>
      </c>
      <c r="D71" s="2">
        <f t="shared" ref="D71:T71" si="3">D6-D37</f>
        <v>-1563.2690000000002</v>
      </c>
      <c r="E71" s="2">
        <f t="shared" si="3"/>
        <v>609.16699999999992</v>
      </c>
      <c r="F71" s="2">
        <f t="shared" si="3"/>
        <v>-157.125</v>
      </c>
      <c r="G71" s="2">
        <f t="shared" si="3"/>
        <v>-2153.4809999999998</v>
      </c>
      <c r="H71" s="2">
        <f t="shared" si="3"/>
        <v>-721.08400000000074</v>
      </c>
      <c r="I71" s="2">
        <f t="shared" si="3"/>
        <v>710.65699999999924</v>
      </c>
      <c r="J71" s="2">
        <f t="shared" si="3"/>
        <v>-737.46</v>
      </c>
      <c r="K71" s="2">
        <f t="shared" si="3"/>
        <v>-2285.0609999999997</v>
      </c>
      <c r="L71" s="2">
        <f t="shared" si="3"/>
        <v>3024.3069999999998</v>
      </c>
      <c r="M71" s="2">
        <f t="shared" si="3"/>
        <v>1345.1280000000015</v>
      </c>
      <c r="N71" s="2">
        <f t="shared" si="3"/>
        <v>-2418.1520000000005</v>
      </c>
      <c r="O71" s="2">
        <f t="shared" si="3"/>
        <v>-601.65544999999929</v>
      </c>
      <c r="P71" s="2">
        <f t="shared" si="3"/>
        <v>3550.3020099999985</v>
      </c>
      <c r="Q71" s="2">
        <f t="shared" si="3"/>
        <v>-1051.75164</v>
      </c>
      <c r="R71" s="2">
        <f t="shared" si="3"/>
        <v>1900.1266700000028</v>
      </c>
      <c r="S71" s="2">
        <f t="shared" si="3"/>
        <v>-2536.1189700000014</v>
      </c>
      <c r="T71" s="2">
        <f t="shared" si="3"/>
        <v>2543.2261179999996</v>
      </c>
    </row>
    <row r="72" spans="2:20" x14ac:dyDescent="0.3">
      <c r="B72" t="str">
        <f t="shared" si="0"/>
        <v>YFT_E</v>
      </c>
      <c r="C72" s="2">
        <f>C7-C48</f>
        <v>6871.8420000000042</v>
      </c>
      <c r="D72" s="2">
        <f t="shared" ref="D72:T72" si="4">D7-D48</f>
        <v>-556.30528460207279</v>
      </c>
      <c r="E72" s="2">
        <f t="shared" si="4"/>
        <v>11273.094815970791</v>
      </c>
      <c r="F72" s="2">
        <f t="shared" si="4"/>
        <v>-13283.853365741015</v>
      </c>
      <c r="G72" s="2">
        <f t="shared" si="4"/>
        <v>3959.1639641472575</v>
      </c>
      <c r="H72" s="2">
        <f t="shared" si="4"/>
        <v>1870.694973543199</v>
      </c>
      <c r="I72" s="2">
        <f t="shared" si="4"/>
        <v>-27501.986309573433</v>
      </c>
      <c r="J72" s="2">
        <f t="shared" si="4"/>
        <v>2153.2957463201601</v>
      </c>
      <c r="K72" s="2">
        <f t="shared" si="4"/>
        <v>6188.2096835795528</v>
      </c>
      <c r="L72" s="2">
        <f t="shared" si="4"/>
        <v>9469.9526977842324</v>
      </c>
      <c r="M72" s="2">
        <f t="shared" si="4"/>
        <v>7101.5739529723942</v>
      </c>
      <c r="N72" s="2">
        <f t="shared" si="4"/>
        <v>-2733.3991003095143</v>
      </c>
      <c r="O72" s="2">
        <f t="shared" si="4"/>
        <v>2162.1873397067975</v>
      </c>
      <c r="P72" s="2">
        <f t="shared" si="4"/>
        <v>-12799.550999999992</v>
      </c>
      <c r="Q72" s="2">
        <f t="shared" si="4"/>
        <v>-7392.6080799999763</v>
      </c>
      <c r="R72" s="2">
        <f t="shared" si="4"/>
        <v>10335.856833333281</v>
      </c>
      <c r="S72" s="2">
        <f t="shared" si="4"/>
        <v>13499.618200000041</v>
      </c>
      <c r="T72" s="2">
        <f t="shared" si="4"/>
        <v>23815.127811950049</v>
      </c>
    </row>
    <row r="73" spans="2:20" x14ac:dyDescent="0.3">
      <c r="B73" t="str">
        <f t="shared" si="0"/>
        <v>YFT_W</v>
      </c>
      <c r="C73" s="2">
        <f>C8-C49</f>
        <v>13062.095000000008</v>
      </c>
      <c r="D73" s="2">
        <f t="shared" ref="D73:T73" si="5">D8-D49</f>
        <v>2238.2540000000008</v>
      </c>
      <c r="E73" s="2">
        <f t="shared" si="5"/>
        <v>714.80699999999706</v>
      </c>
      <c r="F73" s="2">
        <f t="shared" si="5"/>
        <v>2021.7609999999986</v>
      </c>
      <c r="G73" s="2">
        <f t="shared" si="5"/>
        <v>236.28799999999683</v>
      </c>
      <c r="H73" s="2">
        <f t="shared" si="5"/>
        <v>-4406.7589999999909</v>
      </c>
      <c r="I73" s="2">
        <f t="shared" si="5"/>
        <v>-4694.7819999999992</v>
      </c>
      <c r="J73" s="2">
        <f t="shared" si="5"/>
        <v>10668.913999999993</v>
      </c>
      <c r="K73" s="2">
        <f t="shared" si="5"/>
        <v>4683.051999999996</v>
      </c>
      <c r="L73" s="2">
        <f t="shared" si="5"/>
        <v>-6250.2596999999878</v>
      </c>
      <c r="M73" s="2">
        <f t="shared" si="5"/>
        <v>5237.2010000000118</v>
      </c>
      <c r="N73" s="2">
        <f t="shared" si="5"/>
        <v>1244.4170190000004</v>
      </c>
      <c r="O73" s="2">
        <f t="shared" si="5"/>
        <v>4111.1472448372297</v>
      </c>
      <c r="P73" s="2">
        <f t="shared" si="5"/>
        <v>6052.7393175363723</v>
      </c>
      <c r="Q73" s="2">
        <f t="shared" si="5"/>
        <v>-666.66211126719645</v>
      </c>
      <c r="R73" s="2">
        <f t="shared" si="5"/>
        <v>-1541.1989468110514</v>
      </c>
      <c r="S73" s="2">
        <f t="shared" si="5"/>
        <v>4062.273471688859</v>
      </c>
      <c r="T73" s="2">
        <f t="shared" si="5"/>
        <v>-6273.1889640000045</v>
      </c>
    </row>
    <row r="74" spans="2:20" x14ac:dyDescent="0.3">
      <c r="B74" t="str">
        <f t="shared" si="0"/>
        <v>SKJ_E</v>
      </c>
      <c r="C74" s="2">
        <f>C9-C42</f>
        <v>15976.65399999998</v>
      </c>
      <c r="D74" s="2">
        <f t="shared" ref="D74:T74" si="6">D9-D42</f>
        <v>26427.644576989667</v>
      </c>
      <c r="E74" s="2">
        <f t="shared" si="6"/>
        <v>15223.737079854007</v>
      </c>
      <c r="F74" s="2">
        <f t="shared" si="6"/>
        <v>-5207.0222887049895</v>
      </c>
      <c r="G74" s="2">
        <f t="shared" si="6"/>
        <v>-6753.8023692638963</v>
      </c>
      <c r="H74" s="2">
        <f t="shared" si="6"/>
        <v>35731.238312716014</v>
      </c>
      <c r="I74" s="2">
        <f t="shared" si="6"/>
        <v>2089.1153101328819</v>
      </c>
      <c r="J74" s="2">
        <f t="shared" si="6"/>
        <v>36764.291966600591</v>
      </c>
      <c r="K74" s="2">
        <f t="shared" si="6"/>
        <v>-19827.225487102274</v>
      </c>
      <c r="L74" s="2">
        <f t="shared" si="6"/>
        <v>-892.21290907885123</v>
      </c>
      <c r="M74" s="2">
        <f t="shared" si="6"/>
        <v>20409.294264862023</v>
      </c>
      <c r="N74" s="2">
        <f t="shared" si="6"/>
        <v>28481.611998452368</v>
      </c>
      <c r="O74" s="2">
        <f t="shared" si="6"/>
        <v>-1656.3730214660027</v>
      </c>
      <c r="P74" s="2">
        <f t="shared" si="6"/>
        <v>-802.54500000005646</v>
      </c>
      <c r="Q74" s="2">
        <f t="shared" si="6"/>
        <v>-1951.9367899999634</v>
      </c>
      <c r="R74" s="2">
        <f t="shared" si="6"/>
        <v>-27835.75782999993</v>
      </c>
      <c r="S74" s="2">
        <f t="shared" si="6"/>
        <v>-16485.256609999953</v>
      </c>
      <c r="T74" s="2">
        <f t="shared" si="6"/>
        <v>4554.1962649999768</v>
      </c>
    </row>
    <row r="75" spans="2:20" x14ac:dyDescent="0.3">
      <c r="B75" t="str">
        <f t="shared" si="0"/>
        <v>SKJ_W</v>
      </c>
      <c r="C75" s="2">
        <f>C10-C43</f>
        <v>8089.4799999999959</v>
      </c>
      <c r="D75" s="2">
        <f t="shared" ref="D75:T75" si="7">D10-D43</f>
        <v>-5701.9879999999976</v>
      </c>
      <c r="E75" s="2">
        <f t="shared" si="7"/>
        <v>-4150.1640000000007</v>
      </c>
      <c r="F75" s="2">
        <f t="shared" si="7"/>
        <v>2624.7239999999983</v>
      </c>
      <c r="G75" s="2">
        <f t="shared" si="7"/>
        <v>1731.5089999999982</v>
      </c>
      <c r="H75" s="2">
        <f t="shared" si="7"/>
        <v>-1837.877000000004</v>
      </c>
      <c r="I75" s="2">
        <f t="shared" si="7"/>
        <v>-2292.3580000000002</v>
      </c>
      <c r="J75" s="2">
        <f t="shared" si="7"/>
        <v>9851.0429999999942</v>
      </c>
      <c r="K75" s="2">
        <f t="shared" si="7"/>
        <v>-3148.8129999999983</v>
      </c>
      <c r="L75" s="2">
        <f t="shared" si="7"/>
        <v>-2712.9481000000051</v>
      </c>
      <c r="M75" s="2">
        <f t="shared" si="7"/>
        <v>-1055.1000000000022</v>
      </c>
      <c r="N75" s="2">
        <f t="shared" si="7"/>
        <v>2064.0664003999955</v>
      </c>
      <c r="O75" s="2">
        <f t="shared" si="7"/>
        <v>1009.3093697999975</v>
      </c>
      <c r="P75" s="2">
        <f t="shared" si="7"/>
        <v>3417.6000457407354</v>
      </c>
      <c r="Q75" s="2">
        <f t="shared" si="7"/>
        <v>-3761.0855007855971</v>
      </c>
      <c r="R75" s="2">
        <f t="shared" si="7"/>
        <v>2791.266486352928</v>
      </c>
      <c r="S75" s="2">
        <f t="shared" si="7"/>
        <v>-6466.2261796415514</v>
      </c>
      <c r="T75" s="2">
        <f t="shared" si="7"/>
        <v>-7778.5080589999998</v>
      </c>
    </row>
    <row r="76" spans="2:20" x14ac:dyDescent="0.3">
      <c r="B76" t="str">
        <f t="shared" si="0"/>
        <v>SWO_N</v>
      </c>
      <c r="C76" s="2">
        <f>C11-C45</f>
        <v>-1370.9620000000014</v>
      </c>
      <c r="D76" s="2">
        <f t="shared" ref="D76:T76" si="8">D11-D45</f>
        <v>1883.1690000000035</v>
      </c>
      <c r="E76" s="2">
        <f t="shared" si="8"/>
        <v>2197.0500000000011</v>
      </c>
      <c r="F76" s="2">
        <f t="shared" si="8"/>
        <v>801.33899999999994</v>
      </c>
      <c r="G76" s="2">
        <f t="shared" si="8"/>
        <v>707.33100000000013</v>
      </c>
      <c r="H76" s="2">
        <f t="shared" si="8"/>
        <v>169.85900000000402</v>
      </c>
      <c r="I76" s="2">
        <f t="shared" si="8"/>
        <v>1442.3969999999954</v>
      </c>
      <c r="J76" s="2">
        <f t="shared" si="8"/>
        <v>357.02299999999923</v>
      </c>
      <c r="K76" s="2">
        <f t="shared" si="8"/>
        <v>-1788.3319999999949</v>
      </c>
      <c r="L76" s="2">
        <f t="shared" si="8"/>
        <v>-731.79449999999997</v>
      </c>
      <c r="M76" s="2">
        <f t="shared" si="8"/>
        <v>-409.24299999999857</v>
      </c>
      <c r="N76" s="2">
        <f t="shared" si="8"/>
        <v>907.71549999999661</v>
      </c>
      <c r="O76" s="2">
        <f t="shared" si="8"/>
        <v>-773.5279928872551</v>
      </c>
      <c r="P76" s="2">
        <f t="shared" si="8"/>
        <v>1255.8426176511111</v>
      </c>
      <c r="Q76" s="2">
        <f t="shared" si="8"/>
        <v>-979.08881849471254</v>
      </c>
      <c r="R76" s="2">
        <f t="shared" si="8"/>
        <v>592.66700738980217</v>
      </c>
      <c r="S76" s="2">
        <f t="shared" si="8"/>
        <v>-851.20549400000345</v>
      </c>
      <c r="T76" s="2">
        <f t="shared" si="8"/>
        <v>-450.24900300000991</v>
      </c>
    </row>
    <row r="77" spans="2:20" x14ac:dyDescent="0.3">
      <c r="B77" t="str">
        <f t="shared" si="0"/>
        <v>SWO_S</v>
      </c>
      <c r="C77" s="2">
        <f>C12-C46</f>
        <v>-2971.9639999999927</v>
      </c>
      <c r="D77" s="2">
        <f t="shared" ref="D77:T77" si="9">D12-D46</f>
        <v>3641.4700000000012</v>
      </c>
      <c r="E77" s="2">
        <f t="shared" si="9"/>
        <v>-252.77300000000105</v>
      </c>
      <c r="F77" s="2">
        <f t="shared" si="9"/>
        <v>4514.8579999999984</v>
      </c>
      <c r="G77" s="2">
        <f t="shared" si="9"/>
        <v>-1474.3050000000021</v>
      </c>
      <c r="H77" s="2">
        <f t="shared" si="9"/>
        <v>-226.00799999999799</v>
      </c>
      <c r="I77" s="2">
        <f t="shared" si="9"/>
        <v>599.63799999999901</v>
      </c>
      <c r="J77" s="2">
        <f t="shared" si="9"/>
        <v>1024.3469999999979</v>
      </c>
      <c r="K77" s="2">
        <f t="shared" si="9"/>
        <v>1471.1850000000049</v>
      </c>
      <c r="L77" s="2">
        <f t="shared" si="9"/>
        <v>-442.28200000000106</v>
      </c>
      <c r="M77" s="2">
        <f t="shared" si="9"/>
        <v>-80.784999999998035</v>
      </c>
      <c r="N77" s="2">
        <f t="shared" si="9"/>
        <v>-1081.6180000000004</v>
      </c>
      <c r="O77" s="2">
        <f t="shared" si="9"/>
        <v>-1433.9605272520002</v>
      </c>
      <c r="P77" s="2">
        <f t="shared" si="9"/>
        <v>3083.2975581818173</v>
      </c>
      <c r="Q77" s="2">
        <f t="shared" si="9"/>
        <v>-309.49589999999807</v>
      </c>
      <c r="R77" s="2">
        <f t="shared" si="9"/>
        <v>12.898535891306892</v>
      </c>
      <c r="S77" s="2">
        <f t="shared" si="9"/>
        <v>1220.5166247180223</v>
      </c>
      <c r="T77" s="2">
        <f t="shared" si="9"/>
        <v>812.48994200000379</v>
      </c>
    </row>
    <row r="78" spans="2:20" x14ac:dyDescent="0.3">
      <c r="B78" t="str">
        <f t="shared" si="0"/>
        <v>SWO_M</v>
      </c>
      <c r="C78" s="2">
        <f>C13-C47</f>
        <v>3067.405999999999</v>
      </c>
      <c r="D78" s="2">
        <f t="shared" ref="D78:T78" si="10">D13-D47</f>
        <v>962.66400000000067</v>
      </c>
      <c r="E78" s="2">
        <f t="shared" si="10"/>
        <v>-2640.5349999999999</v>
      </c>
      <c r="F78" s="2">
        <f t="shared" si="10"/>
        <v>324.48099999999977</v>
      </c>
      <c r="G78" s="2">
        <f t="shared" si="10"/>
        <v>670.22800000000097</v>
      </c>
      <c r="H78" s="2">
        <f t="shared" si="10"/>
        <v>-1870.1479999999974</v>
      </c>
      <c r="I78" s="2">
        <f t="shared" si="10"/>
        <v>562.71799999999894</v>
      </c>
      <c r="J78" s="2">
        <f t="shared" si="10"/>
        <v>2192.030999999999</v>
      </c>
      <c r="K78" s="2">
        <f t="shared" si="10"/>
        <v>-2860.0529999999981</v>
      </c>
      <c r="L78" s="2">
        <f t="shared" si="10"/>
        <v>1288.6679999999997</v>
      </c>
      <c r="M78" s="2">
        <f t="shared" si="10"/>
        <v>-195.15000000000327</v>
      </c>
      <c r="N78" s="2">
        <f t="shared" si="10"/>
        <v>-271.04999999999563</v>
      </c>
      <c r="O78" s="2">
        <f t="shared" si="10"/>
        <v>688.62645000000157</v>
      </c>
      <c r="P78" s="2">
        <f t="shared" si="10"/>
        <v>2063.0090400000008</v>
      </c>
      <c r="Q78" s="2">
        <f t="shared" si="10"/>
        <v>1843.6651111396131</v>
      </c>
      <c r="R78" s="2">
        <f t="shared" si="10"/>
        <v>-194.43953999998121</v>
      </c>
      <c r="S78" s="2">
        <f t="shared" si="10"/>
        <v>3330.8249890100051</v>
      </c>
      <c r="T78" s="2">
        <f t="shared" si="10"/>
        <v>5316.1567510546665</v>
      </c>
    </row>
    <row r="79" spans="2:20" x14ac:dyDescent="0.3">
      <c r="B79" t="str">
        <f t="shared" si="0"/>
        <v>BET_A</v>
      </c>
      <c r="C79" s="2">
        <f>C14-C38</f>
        <v>8154.903999999995</v>
      </c>
      <c r="D79" s="2">
        <f t="shared" ref="D79:T79" si="11">D14-D38</f>
        <v>6358.133532871987</v>
      </c>
      <c r="E79" s="2">
        <f t="shared" si="11"/>
        <v>11478.43177835297</v>
      </c>
      <c r="F79" s="2">
        <f t="shared" si="11"/>
        <v>-183.80440026946599</v>
      </c>
      <c r="G79" s="2">
        <f t="shared" si="11"/>
        <v>-20350.912930219172</v>
      </c>
      <c r="H79" s="2">
        <f t="shared" si="11"/>
        <v>17778.431541197468</v>
      </c>
      <c r="I79" s="2">
        <f t="shared" si="11"/>
        <v>9143.4932334278274</v>
      </c>
      <c r="J79" s="2">
        <f t="shared" si="11"/>
        <v>14410.943489661848</v>
      </c>
      <c r="K79" s="2">
        <f t="shared" si="11"/>
        <v>-16304.483347152825</v>
      </c>
      <c r="L79" s="2">
        <f t="shared" si="11"/>
        <v>541.59986546704022</v>
      </c>
      <c r="M79" s="2">
        <f t="shared" si="11"/>
        <v>17695.056391989943</v>
      </c>
      <c r="N79" s="2">
        <f t="shared" si="11"/>
        <v>2065.529200207442</v>
      </c>
      <c r="O79" s="2">
        <f t="shared" si="11"/>
        <v>-20472.19266024739</v>
      </c>
      <c r="P79" s="2">
        <f t="shared" si="11"/>
        <v>552.63510810145817</v>
      </c>
      <c r="Q79" s="2">
        <f t="shared" si="11"/>
        <v>-18498.378398066154</v>
      </c>
      <c r="R79" s="2">
        <f t="shared" si="11"/>
        <v>1323.7772025257727</v>
      </c>
      <c r="S79" s="2">
        <f t="shared" si="11"/>
        <v>-59.932513267791364</v>
      </c>
      <c r="T79" s="2">
        <f t="shared" si="11"/>
        <v>13063.951683999985</v>
      </c>
    </row>
    <row r="80" spans="2:20" x14ac:dyDescent="0.3">
      <c r="B80" t="str">
        <f t="shared" ref="B80:B95" si="12">B15</f>
        <v>BUM_N</v>
      </c>
      <c r="C80" s="2">
        <f t="shared" ref="C80:C88" si="13">C15-C50</f>
        <v>2656.1884066325056</v>
      </c>
      <c r="D80" s="2">
        <f t="shared" ref="D80:T80" si="14">D15-D50</f>
        <v>2225.376961771653</v>
      </c>
      <c r="E80" s="2">
        <f t="shared" si="14"/>
        <v>3355.6099025848334</v>
      </c>
      <c r="F80" s="2">
        <f t="shared" si="14"/>
        <v>3176.1251132792459</v>
      </c>
      <c r="G80" s="2">
        <f t="shared" si="14"/>
        <v>3620.2818482143534</v>
      </c>
      <c r="H80" s="2">
        <f t="shared" si="14"/>
        <v>3169.9551236037737</v>
      </c>
      <c r="I80" s="2">
        <f t="shared" si="14"/>
        <v>4088.5595822180321</v>
      </c>
      <c r="J80" s="2">
        <f t="shared" si="14"/>
        <v>3294.4570351633747</v>
      </c>
      <c r="K80" s="2">
        <f t="shared" si="14"/>
        <v>2607.9057236536528</v>
      </c>
      <c r="L80" s="2">
        <f t="shared" si="14"/>
        <v>3520.49</v>
      </c>
      <c r="M80" s="2">
        <f t="shared" si="14"/>
        <v>1514.5770000000002</v>
      </c>
      <c r="N80" s="2">
        <f t="shared" si="14"/>
        <v>2638.0650331458423</v>
      </c>
      <c r="O80" s="2">
        <f t="shared" si="14"/>
        <v>1992.2187131284472</v>
      </c>
      <c r="P80" s="2">
        <f t="shared" si="14"/>
        <v>2136.7026960299972</v>
      </c>
      <c r="Q80" s="2">
        <f t="shared" si="14"/>
        <v>1965.2572999999993</v>
      </c>
      <c r="R80" s="2">
        <f t="shared" si="14"/>
        <v>1426.6592333764736</v>
      </c>
      <c r="S80" s="2">
        <f t="shared" si="14"/>
        <v>2124.7028240000009</v>
      </c>
      <c r="T80" s="2">
        <f t="shared" si="14"/>
        <v>1658.2648450000008</v>
      </c>
    </row>
    <row r="81" spans="2:20" x14ac:dyDescent="0.3">
      <c r="B81" t="str">
        <f t="shared" si="12"/>
        <v>BUM_S</v>
      </c>
      <c r="C81" s="2" t="e">
        <f t="shared" si="13"/>
        <v>#REF!</v>
      </c>
      <c r="D81" s="2" t="e">
        <f t="shared" ref="D81:T81" si="15">D16-D51</f>
        <v>#REF!</v>
      </c>
      <c r="E81" s="2" t="e">
        <f t="shared" si="15"/>
        <v>#REF!</v>
      </c>
      <c r="F81" s="2" t="e">
        <f t="shared" si="15"/>
        <v>#REF!</v>
      </c>
      <c r="G81" s="2" t="e">
        <f t="shared" si="15"/>
        <v>#REF!</v>
      </c>
      <c r="H81" s="2" t="e">
        <f t="shared" si="15"/>
        <v>#REF!</v>
      </c>
      <c r="I81" s="2" t="e">
        <f t="shared" si="15"/>
        <v>#REF!</v>
      </c>
      <c r="J81" s="2" t="e">
        <f t="shared" si="15"/>
        <v>#REF!</v>
      </c>
      <c r="K81" s="2" t="e">
        <f t="shared" si="15"/>
        <v>#REF!</v>
      </c>
      <c r="L81" s="2" t="e">
        <f t="shared" si="15"/>
        <v>#REF!</v>
      </c>
      <c r="M81" s="2" t="e">
        <f t="shared" si="15"/>
        <v>#REF!</v>
      </c>
      <c r="N81" s="2" t="e">
        <f t="shared" si="15"/>
        <v>#REF!</v>
      </c>
      <c r="O81" s="2" t="e">
        <f t="shared" si="15"/>
        <v>#REF!</v>
      </c>
      <c r="P81" s="2" t="e">
        <f t="shared" si="15"/>
        <v>#REF!</v>
      </c>
      <c r="Q81" s="2" t="e">
        <f t="shared" si="15"/>
        <v>#REF!</v>
      </c>
      <c r="R81" s="2" t="e">
        <f t="shared" si="15"/>
        <v>#REF!</v>
      </c>
      <c r="S81" s="2" t="e">
        <f t="shared" si="15"/>
        <v>#REF!</v>
      </c>
      <c r="T81" s="2" t="e">
        <f t="shared" si="15"/>
        <v>#REF!</v>
      </c>
    </row>
    <row r="82" spans="2:20" x14ac:dyDescent="0.3">
      <c r="B82" t="str">
        <f t="shared" si="12"/>
        <v>WHM_N</v>
      </c>
      <c r="C82" s="2">
        <f t="shared" si="13"/>
        <v>1562.7793618284181</v>
      </c>
      <c r="D82" s="2">
        <f t="shared" ref="D82:T82" si="16">D17-D52</f>
        <v>1211.0945242596752</v>
      </c>
      <c r="E82" s="2">
        <f t="shared" si="16"/>
        <v>1196.1190674655518</v>
      </c>
      <c r="F82" s="2">
        <f t="shared" si="16"/>
        <v>983.54519453210924</v>
      </c>
      <c r="G82" s="2">
        <f t="shared" si="16"/>
        <v>1453.5474553313663</v>
      </c>
      <c r="H82" s="2">
        <f t="shared" si="16"/>
        <v>1301.7569059194748</v>
      </c>
      <c r="I82" s="2">
        <f t="shared" si="16"/>
        <v>1104.326560103314</v>
      </c>
      <c r="J82" s="2">
        <f t="shared" si="16"/>
        <v>785.21248606373229</v>
      </c>
      <c r="K82" s="2">
        <f t="shared" si="16"/>
        <v>758.40726961475514</v>
      </c>
      <c r="L82" s="2">
        <f t="shared" si="16"/>
        <v>587.75199999999995</v>
      </c>
      <c r="M82" s="2">
        <f t="shared" si="16"/>
        <v>554.16399999999987</v>
      </c>
      <c r="N82" s="2">
        <f t="shared" si="16"/>
        <v>571.62526340343538</v>
      </c>
      <c r="O82" s="2">
        <f t="shared" si="16"/>
        <v>449.44157429047743</v>
      </c>
      <c r="P82" s="2">
        <f t="shared" si="16"/>
        <v>611.63764828172998</v>
      </c>
      <c r="Q82" s="2">
        <f t="shared" si="16"/>
        <v>507.49848999999995</v>
      </c>
      <c r="R82" s="2">
        <f t="shared" si="16"/>
        <v>535.6446483056784</v>
      </c>
      <c r="S82" s="2">
        <f t="shared" si="16"/>
        <v>306.1815720466783</v>
      </c>
      <c r="T82" s="2">
        <f t="shared" si="16"/>
        <v>245.22941799999978</v>
      </c>
    </row>
    <row r="83" spans="2:20" x14ac:dyDescent="0.3">
      <c r="B83" t="str">
        <f t="shared" si="12"/>
        <v>WHM_S</v>
      </c>
      <c r="C83" s="2" t="e">
        <f t="shared" si="13"/>
        <v>#REF!</v>
      </c>
      <c r="D83" s="2" t="e">
        <f t="shared" ref="D83:T83" si="17">D18-D53</f>
        <v>#REF!</v>
      </c>
      <c r="E83" s="2" t="e">
        <f t="shared" si="17"/>
        <v>#REF!</v>
      </c>
      <c r="F83" s="2" t="e">
        <f t="shared" si="17"/>
        <v>#REF!</v>
      </c>
      <c r="G83" s="2" t="e">
        <f t="shared" si="17"/>
        <v>#REF!</v>
      </c>
      <c r="H83" s="2" t="e">
        <f t="shared" si="17"/>
        <v>#REF!</v>
      </c>
      <c r="I83" s="2" t="e">
        <f t="shared" si="17"/>
        <v>#REF!</v>
      </c>
      <c r="J83" s="2" t="e">
        <f t="shared" si="17"/>
        <v>#REF!</v>
      </c>
      <c r="K83" s="2" t="e">
        <f t="shared" si="17"/>
        <v>#REF!</v>
      </c>
      <c r="L83" s="2" t="e">
        <f t="shared" si="17"/>
        <v>#REF!</v>
      </c>
      <c r="M83" s="2" t="e">
        <f t="shared" si="17"/>
        <v>#REF!</v>
      </c>
      <c r="N83" s="2" t="e">
        <f t="shared" si="17"/>
        <v>#REF!</v>
      </c>
      <c r="O83" s="2" t="e">
        <f t="shared" si="17"/>
        <v>#REF!</v>
      </c>
      <c r="P83" s="2" t="e">
        <f t="shared" si="17"/>
        <v>#REF!</v>
      </c>
      <c r="Q83" s="2" t="e">
        <f t="shared" si="17"/>
        <v>#REF!</v>
      </c>
      <c r="R83" s="2" t="e">
        <f t="shared" si="17"/>
        <v>#REF!</v>
      </c>
      <c r="S83" s="2" t="e">
        <f t="shared" si="17"/>
        <v>#REF!</v>
      </c>
      <c r="T83" s="2" t="e">
        <f t="shared" si="17"/>
        <v>#REF!</v>
      </c>
    </row>
    <row r="84" spans="2:20" x14ac:dyDescent="0.3">
      <c r="B84" t="str">
        <f t="shared" si="12"/>
        <v>SAI_E</v>
      </c>
      <c r="C84" s="2">
        <f t="shared" si="13"/>
        <v>-62.857198903769358</v>
      </c>
      <c r="D84" s="2">
        <f t="shared" ref="D84:T84" si="18">D19-D54</f>
        <v>-650.10532767441237</v>
      </c>
      <c r="E84" s="2">
        <f t="shared" si="18"/>
        <v>542.99253517897432</v>
      </c>
      <c r="F84" s="2">
        <f t="shared" si="18"/>
        <v>-15.128813936691813</v>
      </c>
      <c r="G84" s="2">
        <f t="shared" si="18"/>
        <v>20.762520096822072</v>
      </c>
      <c r="H84" s="2">
        <f t="shared" si="18"/>
        <v>-635.68643359131875</v>
      </c>
      <c r="I84" s="2">
        <f t="shared" si="18"/>
        <v>-780.74229119339634</v>
      </c>
      <c r="J84" s="2">
        <f t="shared" si="18"/>
        <v>492.19115911178687</v>
      </c>
      <c r="K84" s="2">
        <f t="shared" si="18"/>
        <v>-274.15205517134336</v>
      </c>
      <c r="L84" s="2">
        <f t="shared" si="18"/>
        <v>51.317111690499132</v>
      </c>
      <c r="M84" s="2">
        <f t="shared" si="18"/>
        <v>417.61923715398279</v>
      </c>
      <c r="N84" s="2">
        <f t="shared" si="18"/>
        <v>318.85522002652374</v>
      </c>
      <c r="O84" s="2">
        <f t="shared" si="18"/>
        <v>-626.39002051631337</v>
      </c>
      <c r="P84" s="2">
        <f t="shared" si="18"/>
        <v>380.29704046846746</v>
      </c>
      <c r="Q84" s="2">
        <f t="shared" si="18"/>
        <v>167.38079999999991</v>
      </c>
      <c r="R84" s="2">
        <f t="shared" si="18"/>
        <v>332.10144771856858</v>
      </c>
      <c r="S84" s="2">
        <f t="shared" si="18"/>
        <v>618.5499999999995</v>
      </c>
      <c r="T84" s="2">
        <f t="shared" si="18"/>
        <v>400.26651100000049</v>
      </c>
    </row>
    <row r="85" spans="2:20" x14ac:dyDescent="0.3">
      <c r="B85" t="str">
        <f t="shared" si="12"/>
        <v>SAI_W</v>
      </c>
      <c r="C85" s="2">
        <f t="shared" si="13"/>
        <v>-3.2755156539019481</v>
      </c>
      <c r="D85" s="2">
        <f t="shared" ref="D85:T85" si="19">D20-D55</f>
        <v>172.28114866697842</v>
      </c>
      <c r="E85" s="2">
        <f t="shared" si="19"/>
        <v>-20.176005788407338</v>
      </c>
      <c r="F85" s="2">
        <f t="shared" si="19"/>
        <v>-89.546008163791385</v>
      </c>
      <c r="G85" s="2">
        <f t="shared" si="19"/>
        <v>233.04675222778428</v>
      </c>
      <c r="H85" s="2">
        <f t="shared" si="19"/>
        <v>-240.042943410308</v>
      </c>
      <c r="I85" s="2">
        <f t="shared" si="19"/>
        <v>277.07224167185359</v>
      </c>
      <c r="J85" s="2">
        <f t="shared" si="19"/>
        <v>-183.08780376983282</v>
      </c>
      <c r="K85" s="2">
        <f t="shared" si="19"/>
        <v>742.56296526245546</v>
      </c>
      <c r="L85" s="2">
        <f t="shared" si="19"/>
        <v>101.37422688675997</v>
      </c>
      <c r="M85" s="2">
        <f t="shared" si="19"/>
        <v>292.28013075982699</v>
      </c>
      <c r="N85" s="2">
        <f t="shared" si="19"/>
        <v>743.73174096968091</v>
      </c>
      <c r="O85" s="2">
        <f t="shared" si="19"/>
        <v>644.51181880038712</v>
      </c>
      <c r="P85" s="2">
        <f t="shared" si="19"/>
        <v>24.34765753123952</v>
      </c>
      <c r="Q85" s="2">
        <f t="shared" si="19"/>
        <v>296.83499999999958</v>
      </c>
      <c r="R85" s="2">
        <f t="shared" si="19"/>
        <v>869.93083117343394</v>
      </c>
      <c r="S85" s="2">
        <f t="shared" si="19"/>
        <v>414.8306985902625</v>
      </c>
      <c r="T85" s="2">
        <f t="shared" si="19"/>
        <v>-854.71612900000059</v>
      </c>
    </row>
    <row r="86" spans="2:20" x14ac:dyDescent="0.3">
      <c r="B86" t="str">
        <f t="shared" si="12"/>
        <v>SPF_E</v>
      </c>
      <c r="C86" s="2">
        <f t="shared" si="13"/>
        <v>-9.0889999999999986</v>
      </c>
      <c r="D86" s="2">
        <f t="shared" ref="D86:T86" si="20">D21-D56</f>
        <v>78.940000000000026</v>
      </c>
      <c r="E86" s="2">
        <f t="shared" si="20"/>
        <v>-66.063999999999993</v>
      </c>
      <c r="F86" s="2">
        <f t="shared" si="20"/>
        <v>2.1169999999999902</v>
      </c>
      <c r="G86" s="2">
        <f t="shared" si="20"/>
        <v>-62.569000000000017</v>
      </c>
      <c r="H86" s="2">
        <f t="shared" si="20"/>
        <v>78.26400000000001</v>
      </c>
      <c r="I86" s="2">
        <f t="shared" si="20"/>
        <v>102.51499999999999</v>
      </c>
      <c r="J86" s="2">
        <f t="shared" si="20"/>
        <v>-2.5969999999999942</v>
      </c>
      <c r="K86" s="2">
        <f t="shared" si="20"/>
        <v>34.576999999999998</v>
      </c>
      <c r="L86" s="2">
        <f t="shared" si="20"/>
        <v>3.0250000000000057</v>
      </c>
      <c r="M86" s="2">
        <f t="shared" si="20"/>
        <v>-16.720000000000013</v>
      </c>
      <c r="N86" s="2">
        <f t="shared" si="20"/>
        <v>-7.2239999999999895</v>
      </c>
      <c r="O86" s="2">
        <f t="shared" si="20"/>
        <v>18.37299999999999</v>
      </c>
      <c r="P86" s="2">
        <f t="shared" si="20"/>
        <v>6.0050000000000026</v>
      </c>
      <c r="Q86" s="2">
        <f t="shared" si="20"/>
        <v>-18.503</v>
      </c>
      <c r="R86" s="2">
        <f t="shared" si="20"/>
        <v>-31.864000000000004</v>
      </c>
      <c r="S86" s="2">
        <f t="shared" si="20"/>
        <v>62.105999999999966</v>
      </c>
      <c r="T86" s="2">
        <f t="shared" si="20"/>
        <v>-103.30499999999999</v>
      </c>
    </row>
    <row r="87" spans="2:20" x14ac:dyDescent="0.3">
      <c r="B87" t="str">
        <f t="shared" si="12"/>
        <v>SPF_W</v>
      </c>
      <c r="C87" s="2">
        <f t="shared" si="13"/>
        <v>90.529000000000011</v>
      </c>
      <c r="D87" s="2">
        <f t="shared" ref="D87:T87" si="21">D22-D57</f>
        <v>-4.2560000000000002</v>
      </c>
      <c r="E87" s="2">
        <f t="shared" si="21"/>
        <v>31.241999999999997</v>
      </c>
      <c r="F87" s="2">
        <f t="shared" si="21"/>
        <v>-66.23599999999999</v>
      </c>
      <c r="G87" s="2">
        <f t="shared" si="21"/>
        <v>26.179999999999986</v>
      </c>
      <c r="H87" s="2">
        <f t="shared" si="21"/>
        <v>-49.172000000000025</v>
      </c>
      <c r="I87" s="2">
        <f t="shared" si="21"/>
        <v>-11.161000000000001</v>
      </c>
      <c r="J87" s="2">
        <f t="shared" si="21"/>
        <v>13.216000000000008</v>
      </c>
      <c r="K87" s="2">
        <f t="shared" si="21"/>
        <v>11.89</v>
      </c>
      <c r="L87" s="2">
        <f t="shared" si="21"/>
        <v>-58.097999999999985</v>
      </c>
      <c r="M87" s="2">
        <f t="shared" si="21"/>
        <v>39.644999999999996</v>
      </c>
      <c r="N87" s="2">
        <f t="shared" si="21"/>
        <v>-160.06899999999996</v>
      </c>
      <c r="O87" s="2">
        <f t="shared" si="21"/>
        <v>162.50259999999994</v>
      </c>
      <c r="P87" s="2">
        <f t="shared" si="21"/>
        <v>-2.0669999999999931</v>
      </c>
      <c r="Q87" s="2">
        <f t="shared" si="21"/>
        <v>46.890999999999998</v>
      </c>
      <c r="R87" s="2">
        <f t="shared" si="21"/>
        <v>-70.438999999999979</v>
      </c>
      <c r="S87" s="2">
        <f t="shared" si="21"/>
        <v>38.847400000000007</v>
      </c>
      <c r="T87" s="2">
        <f t="shared" si="21"/>
        <v>3.4727999999999923</v>
      </c>
    </row>
    <row r="88" spans="2:20" x14ac:dyDescent="0.3">
      <c r="B88" t="str">
        <f t="shared" si="12"/>
        <v>BSH_N</v>
      </c>
      <c r="C88" s="2">
        <f t="shared" si="13"/>
        <v>320.28899999999703</v>
      </c>
      <c r="D88" s="2">
        <f t="shared" ref="D88:T96" si="22">D23-D58</f>
        <v>1214.6329999999998</v>
      </c>
      <c r="E88" s="2">
        <f t="shared" si="22"/>
        <v>-22312.575999999997</v>
      </c>
      <c r="F88" s="2">
        <f t="shared" si="22"/>
        <v>2760.9723695408829</v>
      </c>
      <c r="G88" s="2">
        <f t="shared" si="22"/>
        <v>927.14700000000448</v>
      </c>
      <c r="H88" s="2">
        <f t="shared" si="22"/>
        <v>-1843.3476622000017</v>
      </c>
      <c r="I88" s="2">
        <f t="shared" si="22"/>
        <v>7138.6127623999964</v>
      </c>
      <c r="J88" s="2">
        <f t="shared" si="22"/>
        <v>1114.5100887999979</v>
      </c>
      <c r="K88" s="2">
        <f t="shared" si="22"/>
        <v>-2453.0060252000039</v>
      </c>
      <c r="L88" s="2">
        <f t="shared" si="22"/>
        <v>1443.9855174000113</v>
      </c>
      <c r="M88" s="2">
        <f t="shared" si="22"/>
        <v>-302.66874419999658</v>
      </c>
      <c r="N88" s="2">
        <f t="shared" si="22"/>
        <v>-555.10666400000264</v>
      </c>
      <c r="O88" s="2">
        <f t="shared" si="22"/>
        <v>-3408.3351799999982</v>
      </c>
      <c r="P88" s="2">
        <f t="shared" si="22"/>
        <v>-3652.099799999989</v>
      </c>
      <c r="Q88" s="2">
        <f t="shared" si="22"/>
        <v>-4314.4335100000098</v>
      </c>
      <c r="R88" s="2">
        <f t="shared" si="22"/>
        <v>-1823.1509199999928</v>
      </c>
      <c r="S88" s="2">
        <f t="shared" si="22"/>
        <v>845.34198999999353</v>
      </c>
      <c r="T88" s="2">
        <f t="shared" si="22"/>
        <v>4203.8966309999887</v>
      </c>
    </row>
    <row r="89" spans="2:20" x14ac:dyDescent="0.3">
      <c r="B89" t="str">
        <f t="shared" si="12"/>
        <v>BSH_S</v>
      </c>
      <c r="C89" s="2" t="e">
        <f t="shared" ref="C89:R96" si="23">C24-C59</f>
        <v>#REF!</v>
      </c>
      <c r="D89" s="2" t="e">
        <f t="shared" si="23"/>
        <v>#REF!</v>
      </c>
      <c r="E89" s="2">
        <f t="shared" si="23"/>
        <v>-4162.8799999999992</v>
      </c>
      <c r="F89" s="2">
        <f t="shared" si="23"/>
        <v>2907.0596304591272</v>
      </c>
      <c r="G89" s="2">
        <f t="shared" si="23"/>
        <v>81.932000000000698</v>
      </c>
      <c r="H89" s="2">
        <f t="shared" si="23"/>
        <v>-263.16352300000108</v>
      </c>
      <c r="I89" s="2">
        <f t="shared" si="23"/>
        <v>-929.54748939999808</v>
      </c>
      <c r="J89" s="2">
        <f t="shared" si="23"/>
        <v>1361.9423308000023</v>
      </c>
      <c r="K89" s="2">
        <f t="shared" si="23"/>
        <v>1203.5278908</v>
      </c>
      <c r="L89" s="2">
        <f t="shared" si="23"/>
        <v>527.3772016000039</v>
      </c>
      <c r="M89" s="2">
        <f t="shared" si="23"/>
        <v>-5321.147394600006</v>
      </c>
      <c r="N89" s="2">
        <f t="shared" si="23"/>
        <v>4088.7832587999947</v>
      </c>
      <c r="O89" s="2">
        <f t="shared" si="23"/>
        <v>1700.1869334730145</v>
      </c>
      <c r="P89" s="2">
        <f t="shared" si="23"/>
        <v>390.35727437063906</v>
      </c>
      <c r="Q89" s="2">
        <f t="shared" si="23"/>
        <v>58.664800000002288</v>
      </c>
      <c r="R89" s="2">
        <f t="shared" si="23"/>
        <v>-4192.1726477800003</v>
      </c>
      <c r="S89" s="2">
        <f t="shared" si="22"/>
        <v>-7123.1683710595134</v>
      </c>
      <c r="T89" s="2">
        <f t="shared" si="22"/>
        <v>11120.6692</v>
      </c>
    </row>
    <row r="90" spans="2:20" x14ac:dyDescent="0.3">
      <c r="B90" t="str">
        <f t="shared" si="12"/>
        <v>BSH_M</v>
      </c>
      <c r="C90" s="2" t="e">
        <f t="shared" si="23"/>
        <v>#REF!</v>
      </c>
      <c r="D90" s="2" t="e">
        <f t="shared" si="22"/>
        <v>#REF!</v>
      </c>
      <c r="E90" s="2" t="e">
        <f t="shared" si="22"/>
        <v>#REF!</v>
      </c>
      <c r="F90" s="2" t="e">
        <f t="shared" si="22"/>
        <v>#REF!</v>
      </c>
      <c r="G90" s="2" t="e">
        <f t="shared" si="22"/>
        <v>#REF!</v>
      </c>
      <c r="H90" s="2" t="e">
        <f t="shared" si="22"/>
        <v>#REF!</v>
      </c>
      <c r="I90" s="2" t="e">
        <f t="shared" si="22"/>
        <v>#REF!</v>
      </c>
      <c r="J90" s="2" t="e">
        <f t="shared" si="22"/>
        <v>#REF!</v>
      </c>
      <c r="K90" s="2" t="e">
        <f t="shared" si="22"/>
        <v>#REF!</v>
      </c>
      <c r="L90" s="2" t="e">
        <f t="shared" si="22"/>
        <v>#REF!</v>
      </c>
      <c r="M90" s="2" t="e">
        <f t="shared" si="22"/>
        <v>#REF!</v>
      </c>
      <c r="N90" s="2" t="e">
        <f t="shared" si="22"/>
        <v>#REF!</v>
      </c>
      <c r="O90" s="2" t="e">
        <f t="shared" si="22"/>
        <v>#REF!</v>
      </c>
      <c r="P90" s="2" t="e">
        <f t="shared" si="22"/>
        <v>#REF!</v>
      </c>
      <c r="Q90" s="2" t="e">
        <f t="shared" si="22"/>
        <v>#REF!</v>
      </c>
      <c r="R90" s="2" t="e">
        <f t="shared" si="22"/>
        <v>#REF!</v>
      </c>
      <c r="S90" s="2" t="e">
        <f t="shared" si="22"/>
        <v>#REF!</v>
      </c>
      <c r="T90" s="2" t="e">
        <f t="shared" si="22"/>
        <v>#REF!</v>
      </c>
    </row>
    <row r="91" spans="2:20" x14ac:dyDescent="0.3">
      <c r="B91" t="str">
        <f t="shared" si="12"/>
        <v>POR_N</v>
      </c>
      <c r="C91" s="2">
        <f t="shared" si="23"/>
        <v>-1091.7510000000002</v>
      </c>
      <c r="D91" s="2">
        <f t="shared" si="22"/>
        <v>-806.68999999999983</v>
      </c>
      <c r="E91" s="2">
        <f t="shared" si="22"/>
        <v>-1404.7630000000001</v>
      </c>
      <c r="F91" s="2">
        <f t="shared" si="22"/>
        <v>-1006.4649999999999</v>
      </c>
      <c r="G91" s="2">
        <f t="shared" si="22"/>
        <v>-1021.6020000000001</v>
      </c>
      <c r="H91" s="2">
        <f t="shared" si="22"/>
        <v>-1032.5810000000001</v>
      </c>
      <c r="I91" s="2">
        <f t="shared" si="22"/>
        <v>-431.25900000000013</v>
      </c>
      <c r="J91" s="2">
        <f t="shared" si="22"/>
        <v>-331.22200000000004</v>
      </c>
      <c r="K91" s="2">
        <f t="shared" si="22"/>
        <v>5.5810000000000173</v>
      </c>
      <c r="L91" s="2">
        <f t="shared" si="22"/>
        <v>-198.48413999999991</v>
      </c>
      <c r="M91" s="2">
        <f t="shared" si="22"/>
        <v>39.420999999999935</v>
      </c>
      <c r="N91" s="2">
        <f t="shared" si="22"/>
        <v>-102.68929999999978</v>
      </c>
      <c r="O91" s="2">
        <f t="shared" si="22"/>
        <v>-199.86879999999996</v>
      </c>
      <c r="P91" s="2">
        <f t="shared" si="22"/>
        <v>-91.978400000000079</v>
      </c>
      <c r="Q91" s="2">
        <f t="shared" si="22"/>
        <v>-20.823799999999949</v>
      </c>
      <c r="R91" s="2">
        <f t="shared" si="22"/>
        <v>229.36582999999993</v>
      </c>
      <c r="S91" s="2">
        <f t="shared" si="22"/>
        <v>-46.486616999999988</v>
      </c>
      <c r="T91" s="2">
        <f t="shared" si="22"/>
        <v>-138.75224400000002</v>
      </c>
    </row>
    <row r="92" spans="2:20" x14ac:dyDescent="0.3">
      <c r="B92" t="str">
        <f t="shared" si="12"/>
        <v>POR_S</v>
      </c>
      <c r="C92" s="2">
        <f t="shared" si="23"/>
        <v>280.50599999999997</v>
      </c>
      <c r="D92" s="2">
        <f t="shared" si="22"/>
        <v>167.19900000000004</v>
      </c>
      <c r="E92" s="2">
        <f t="shared" si="22"/>
        <v>300.76600000000002</v>
      </c>
      <c r="F92" s="2">
        <f t="shared" si="22"/>
        <v>142.30200000000002</v>
      </c>
      <c r="G92" s="2">
        <f t="shared" si="22"/>
        <v>251.529</v>
      </c>
      <c r="H92" s="2">
        <f t="shared" si="22"/>
        <v>160.78099999999995</v>
      </c>
      <c r="I92" s="2">
        <f t="shared" si="22"/>
        <v>212.90699999999998</v>
      </c>
      <c r="J92" s="2">
        <f t="shared" si="22"/>
        <v>130.21599999999998</v>
      </c>
      <c r="K92" s="2">
        <f t="shared" si="22"/>
        <v>137.88999999999999</v>
      </c>
      <c r="L92" s="2">
        <f t="shared" si="22"/>
        <v>170.84399999999994</v>
      </c>
      <c r="M92" s="2">
        <f t="shared" si="22"/>
        <v>74.492999999999981</v>
      </c>
      <c r="N92" s="2">
        <f t="shared" si="22"/>
        <v>95.837999999999994</v>
      </c>
      <c r="O92" s="2">
        <f t="shared" si="22"/>
        <v>109.386</v>
      </c>
      <c r="P92" s="2">
        <f t="shared" si="22"/>
        <v>58.477000000000018</v>
      </c>
      <c r="Q92" s="2">
        <f t="shared" si="22"/>
        <v>-7.2740000000000009</v>
      </c>
      <c r="R92" s="2">
        <f t="shared" si="22"/>
        <v>10.054999999999996</v>
      </c>
      <c r="S92" s="2">
        <f t="shared" si="22"/>
        <v>-11.579000000000002</v>
      </c>
      <c r="T92" s="2">
        <f t="shared" si="22"/>
        <v>-15.769999999999998</v>
      </c>
    </row>
    <row r="93" spans="2:20" x14ac:dyDescent="0.3">
      <c r="B93" t="str">
        <f t="shared" si="12"/>
        <v>POR_M</v>
      </c>
      <c r="C93" s="2" t="e">
        <f t="shared" si="23"/>
        <v>#REF!</v>
      </c>
      <c r="D93" s="2" t="e">
        <f t="shared" si="22"/>
        <v>#REF!</v>
      </c>
      <c r="E93" s="2" t="e">
        <f t="shared" si="22"/>
        <v>#REF!</v>
      </c>
      <c r="F93" s="2" t="e">
        <f t="shared" si="22"/>
        <v>#REF!</v>
      </c>
      <c r="G93" s="2" t="e">
        <f t="shared" si="22"/>
        <v>#REF!</v>
      </c>
      <c r="H93" s="2" t="e">
        <f t="shared" si="22"/>
        <v>#REF!</v>
      </c>
      <c r="I93" s="2" t="e">
        <f t="shared" si="22"/>
        <v>#REF!</v>
      </c>
      <c r="J93" s="2" t="e">
        <f t="shared" si="22"/>
        <v>#REF!</v>
      </c>
      <c r="K93" s="2" t="e">
        <f t="shared" si="22"/>
        <v>#REF!</v>
      </c>
      <c r="L93" s="2" t="e">
        <f t="shared" si="22"/>
        <v>#REF!</v>
      </c>
      <c r="M93" s="2" t="e">
        <f t="shared" si="22"/>
        <v>#REF!</v>
      </c>
      <c r="N93" s="2" t="e">
        <f t="shared" si="22"/>
        <v>#REF!</v>
      </c>
      <c r="O93" s="2" t="e">
        <f t="shared" si="22"/>
        <v>#REF!</v>
      </c>
      <c r="P93" s="2" t="e">
        <f t="shared" si="22"/>
        <v>#REF!</v>
      </c>
      <c r="Q93" s="2" t="e">
        <f t="shared" si="22"/>
        <v>#REF!</v>
      </c>
      <c r="R93" s="2" t="e">
        <f t="shared" si="22"/>
        <v>#REF!</v>
      </c>
      <c r="S93" s="2" t="e">
        <f t="shared" si="22"/>
        <v>#REF!</v>
      </c>
      <c r="T93" s="2" t="e">
        <f t="shared" si="22"/>
        <v>#REF!</v>
      </c>
    </row>
    <row r="94" spans="2:20" x14ac:dyDescent="0.3">
      <c r="B94" t="str">
        <f t="shared" si="12"/>
        <v>SMA_N</v>
      </c>
      <c r="C94" s="2">
        <f t="shared" si="23"/>
        <v>552.55900000000065</v>
      </c>
      <c r="D94" s="2">
        <f t="shared" si="22"/>
        <v>3288.0629999999992</v>
      </c>
      <c r="E94" s="2">
        <f t="shared" si="22"/>
        <v>1761.1150000000011</v>
      </c>
      <c r="F94" s="2">
        <f t="shared" si="22"/>
        <v>-279.21199999999999</v>
      </c>
      <c r="G94" s="2">
        <f t="shared" si="22"/>
        <v>1109.2109999999993</v>
      </c>
      <c r="H94" s="2">
        <f t="shared" si="22"/>
        <v>291.12450000000035</v>
      </c>
      <c r="I94" s="2">
        <f t="shared" si="22"/>
        <v>-52.778000000001157</v>
      </c>
      <c r="J94" s="2">
        <f t="shared" si="22"/>
        <v>-713.23799999999983</v>
      </c>
      <c r="K94" s="2">
        <f t="shared" si="22"/>
        <v>-469.62300000000005</v>
      </c>
      <c r="L94" s="2">
        <f t="shared" si="22"/>
        <v>-1186.16032</v>
      </c>
      <c r="M94" s="2">
        <f t="shared" si="22"/>
        <v>528.74800000000005</v>
      </c>
      <c r="N94" s="2">
        <f t="shared" si="22"/>
        <v>325.13200000000006</v>
      </c>
      <c r="O94" s="2">
        <f t="shared" si="22"/>
        <v>-500.9997099999996</v>
      </c>
      <c r="P94" s="2">
        <f t="shared" si="22"/>
        <v>598.788399999999</v>
      </c>
      <c r="Q94" s="2">
        <f t="shared" si="22"/>
        <v>-307.38550999999916</v>
      </c>
      <c r="R94" s="2">
        <f t="shared" si="22"/>
        <v>359.31810000000041</v>
      </c>
      <c r="S94" s="2">
        <f t="shared" si="22"/>
        <v>1012.0748050000011</v>
      </c>
      <c r="T94" s="2">
        <f t="shared" si="22"/>
        <v>-359.00336800000105</v>
      </c>
    </row>
    <row r="95" spans="2:20" x14ac:dyDescent="0.3">
      <c r="B95" t="str">
        <f t="shared" si="12"/>
        <v>SMA_S</v>
      </c>
      <c r="C95" s="2">
        <f t="shared" si="23"/>
        <v>421.49800000000027</v>
      </c>
      <c r="D95" s="2">
        <f t="shared" si="22"/>
        <v>2341</v>
      </c>
      <c r="E95" s="2">
        <f t="shared" si="22"/>
        <v>375.88200000000006</v>
      </c>
      <c r="F95" s="2">
        <f t="shared" si="22"/>
        <v>535.46299999999951</v>
      </c>
      <c r="G95" s="2">
        <f t="shared" si="22"/>
        <v>653.71199999999953</v>
      </c>
      <c r="H95" s="2">
        <f t="shared" si="22"/>
        <v>-815.88600000000065</v>
      </c>
      <c r="I95" s="2">
        <f t="shared" si="22"/>
        <v>591.68399999999974</v>
      </c>
      <c r="J95" s="2">
        <f t="shared" si="22"/>
        <v>143.09400000000005</v>
      </c>
      <c r="K95" s="2">
        <f t="shared" si="22"/>
        <v>-1322.7130000000006</v>
      </c>
      <c r="L95" s="2">
        <f t="shared" si="22"/>
        <v>812.96630000000096</v>
      </c>
      <c r="M95" s="2">
        <f t="shared" si="22"/>
        <v>-604.33500000000004</v>
      </c>
      <c r="N95" s="2">
        <f t="shared" si="22"/>
        <v>308.36399999999912</v>
      </c>
      <c r="O95" s="2">
        <f t="shared" si="22"/>
        <v>201.84532863849154</v>
      </c>
      <c r="P95" s="2">
        <f t="shared" si="22"/>
        <v>905.81642024992561</v>
      </c>
      <c r="Q95" s="2">
        <f t="shared" si="22"/>
        <v>-152.51800000000003</v>
      </c>
      <c r="R95" s="2">
        <f t="shared" si="22"/>
        <v>-413.89953197325076</v>
      </c>
      <c r="S95" s="2">
        <f t="shared" si="22"/>
        <v>-764.5990725806023</v>
      </c>
      <c r="T95" s="2">
        <f t="shared" si="22"/>
        <v>46.280999999999949</v>
      </c>
    </row>
    <row r="96" spans="2:20" x14ac:dyDescent="0.3">
      <c r="B96" t="str">
        <f>B31</f>
        <v>SMA_M</v>
      </c>
      <c r="C96" s="2">
        <f t="shared" si="23"/>
        <v>0</v>
      </c>
      <c r="D96" s="2">
        <f t="shared" si="22"/>
        <v>0</v>
      </c>
      <c r="E96" s="2" t="e">
        <f t="shared" si="22"/>
        <v>#REF!</v>
      </c>
      <c r="F96" s="2" t="e">
        <f t="shared" si="22"/>
        <v>#REF!</v>
      </c>
      <c r="G96" s="2" t="e">
        <f t="shared" si="22"/>
        <v>#REF!</v>
      </c>
      <c r="H96" s="2" t="e">
        <f t="shared" si="22"/>
        <v>#REF!</v>
      </c>
      <c r="I96" s="2" t="e">
        <f t="shared" si="22"/>
        <v>#REF!</v>
      </c>
      <c r="J96" s="2" t="e">
        <f t="shared" si="22"/>
        <v>#REF!</v>
      </c>
      <c r="K96" s="2" t="e">
        <f t="shared" si="22"/>
        <v>#REF!</v>
      </c>
      <c r="L96" s="2" t="e">
        <f t="shared" si="22"/>
        <v>#REF!</v>
      </c>
      <c r="M96" s="2" t="e">
        <f t="shared" si="22"/>
        <v>#REF!</v>
      </c>
      <c r="N96" s="2" t="e">
        <f t="shared" si="22"/>
        <v>#REF!</v>
      </c>
      <c r="O96" s="2" t="e">
        <f t="shared" si="22"/>
        <v>#REF!</v>
      </c>
      <c r="P96" s="2" t="e">
        <f t="shared" si="22"/>
        <v>#REF!</v>
      </c>
      <c r="Q96" s="2" t="e">
        <f t="shared" si="22"/>
        <v>#REF!</v>
      </c>
      <c r="R96" s="2" t="e">
        <f t="shared" si="22"/>
        <v>#REF!</v>
      </c>
      <c r="S96" s="2" t="e">
        <f t="shared" si="22"/>
        <v>#REF!</v>
      </c>
      <c r="T96" s="2" t="e">
        <f t="shared" si="22"/>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Q181"/>
  <sheetViews>
    <sheetView zoomScale="70" zoomScaleNormal="70" zoomScaleSheetLayoutView="90" workbookViewId="0">
      <selection activeCell="E25" sqref="E25"/>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5.6640625" style="14" bestFit="1" customWidth="1"/>
    <col min="40" max="40" width="5.5546875" style="1" bestFit="1" customWidth="1"/>
    <col min="41" max="41" width="9" style="1" bestFit="1" customWidth="1"/>
    <col min="42" max="16384" width="9.109375" style="1"/>
  </cols>
  <sheetData>
    <row r="1" spans="1:43" x14ac:dyDescent="0.25">
      <c r="A1" s="55" t="str">
        <f>"Table" &amp; VLOOKUP(AO1,header!$B$6:$C$33,1,FALSE) &amp; ". "&amp; VLOOKUP(AO1,header!$B$6:$C$33,2,FALSE)</f>
        <v>Table3. ALB-M stock</v>
      </c>
      <c r="B1" s="55"/>
      <c r="C1" s="55"/>
      <c r="D1" s="55"/>
      <c r="AO1" s="12">
        <v>3</v>
      </c>
    </row>
    <row r="2" spans="1:43" x14ac:dyDescent="0.25">
      <c r="E2" s="54" t="s">
        <v>146</v>
      </c>
      <c r="F2" s="54"/>
      <c r="G2" s="19">
        <f>SUMIF(G5:G140,"&gt;0")</f>
        <v>2137.7280000000001</v>
      </c>
      <c r="H2" s="19">
        <f t="shared" ref="H2:AJ2" si="0">SUMIF(H5:H140,"&gt;0")</f>
        <v>1349</v>
      </c>
      <c r="I2" s="19">
        <f t="shared" si="0"/>
        <v>1587.1</v>
      </c>
      <c r="J2" s="19">
        <f t="shared" si="0"/>
        <v>3150.3690000000001</v>
      </c>
      <c r="K2" s="19">
        <f t="shared" si="0"/>
        <v>2540.875</v>
      </c>
      <c r="L2" s="19">
        <f t="shared" si="0"/>
        <v>2697.665</v>
      </c>
      <c r="M2" s="19">
        <f t="shared" si="0"/>
        <v>4856.277</v>
      </c>
      <c r="N2" s="19">
        <f t="shared" si="0"/>
        <v>5576.9569999999994</v>
      </c>
      <c r="O2" s="19">
        <f t="shared" si="0"/>
        <v>4870.24</v>
      </c>
      <c r="P2" s="19">
        <f t="shared" si="0"/>
        <v>5607.7330000000002</v>
      </c>
      <c r="Q2" s="19">
        <f t="shared" si="0"/>
        <v>7898.4639999999999</v>
      </c>
      <c r="R2" s="19">
        <f t="shared" si="0"/>
        <v>4874.1570000000011</v>
      </c>
      <c r="S2" s="19">
        <f t="shared" si="0"/>
        <v>3529.029</v>
      </c>
      <c r="T2" s="19">
        <f t="shared" si="0"/>
        <v>5964.7469999999994</v>
      </c>
      <c r="U2" s="19">
        <f t="shared" si="0"/>
        <v>6519.8869999999988</v>
      </c>
      <c r="V2" s="19">
        <f t="shared" si="0"/>
        <v>2969.5829999999996</v>
      </c>
      <c r="W2" s="19">
        <f t="shared" si="0"/>
        <v>4023.8409999999994</v>
      </c>
      <c r="X2" s="19">
        <f t="shared" si="0"/>
        <v>2123.7150000000001</v>
      </c>
      <c r="Y2" s="19">
        <f t="shared" si="0"/>
        <v>4627.9609999999993</v>
      </c>
      <c r="Z2" s="19">
        <f t="shared" si="0"/>
        <v>2046.8999999999996</v>
      </c>
      <c r="AA2" s="19">
        <f t="shared" si="0"/>
        <v>1503.1920000000005</v>
      </c>
      <c r="AB2" s="19">
        <f t="shared" si="0"/>
        <v>2400.0210000000002</v>
      </c>
      <c r="AC2" s="19">
        <f t="shared" si="0"/>
        <v>3800.1469999999995</v>
      </c>
      <c r="AD2" s="19">
        <f t="shared" si="0"/>
        <v>4396.1900000000014</v>
      </c>
      <c r="AE2" s="19">
        <f t="shared" si="0"/>
        <v>3176.3819999999992</v>
      </c>
      <c r="AF2" s="19">
        <f t="shared" si="0"/>
        <v>2862.99</v>
      </c>
      <c r="AG2" s="19">
        <f t="shared" si="0"/>
        <v>2762.47</v>
      </c>
      <c r="AH2" s="19">
        <f t="shared" si="0"/>
        <v>2674.8119999999999</v>
      </c>
      <c r="AI2" s="19">
        <f t="shared" si="0"/>
        <v>2894.927999999999</v>
      </c>
      <c r="AJ2" s="19">
        <f t="shared" si="0"/>
        <v>2295.0320000000002</v>
      </c>
      <c r="AO2" s="12" t="str">
        <f>IF((ROUND(SUM(G2:AJ2),5)=ROUND(AO3,5)),"Ok","Check functions")</f>
        <v>Ok</v>
      </c>
      <c r="AQ2" s="5"/>
    </row>
    <row r="3" spans="1:43" x14ac:dyDescent="0.25">
      <c r="A3" s="45" t="s">
        <v>243</v>
      </c>
      <c r="B3" s="56">
        <v>2.6168100000000001</v>
      </c>
      <c r="C3" s="56"/>
      <c r="AO3" s="5">
        <f>SUM(AO5:AO140)</f>
        <v>107718.39200000005</v>
      </c>
      <c r="AQ3" s="43"/>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5">
      <c r="A5" s="1" t="s">
        <v>6</v>
      </c>
      <c r="B5" s="1" t="s">
        <v>64</v>
      </c>
      <c r="C5" s="1" t="s">
        <v>8</v>
      </c>
      <c r="D5" s="1" t="s">
        <v>227</v>
      </c>
      <c r="E5" s="34" t="s">
        <v>21</v>
      </c>
      <c r="F5" s="1" t="s">
        <v>10</v>
      </c>
      <c r="G5" s="5">
        <v>402</v>
      </c>
      <c r="H5" s="5">
        <v>347</v>
      </c>
      <c r="I5" s="5">
        <v>81</v>
      </c>
      <c r="J5" s="5">
        <v>366</v>
      </c>
      <c r="K5" s="5">
        <v>172</v>
      </c>
      <c r="L5" s="5">
        <v>172</v>
      </c>
      <c r="M5" s="5">
        <v>307</v>
      </c>
      <c r="N5" s="5">
        <v>2712</v>
      </c>
      <c r="O5" s="5">
        <v>2445</v>
      </c>
      <c r="P5" s="5">
        <v>3631</v>
      </c>
      <c r="Q5" s="5">
        <v>3785.89</v>
      </c>
      <c r="R5" s="5">
        <v>1554.94</v>
      </c>
      <c r="S5" s="5">
        <v>1189.48</v>
      </c>
      <c r="T5" s="5">
        <v>1994.67</v>
      </c>
      <c r="U5" s="5">
        <v>2721.0079999999998</v>
      </c>
      <c r="V5" s="5">
        <v>2083.4879999999998</v>
      </c>
      <c r="W5" s="5">
        <v>1496.924</v>
      </c>
      <c r="X5" s="5">
        <v>1108.664</v>
      </c>
      <c r="Y5" s="5">
        <v>1634.2449999999999</v>
      </c>
      <c r="Z5" s="5">
        <v>1116.954</v>
      </c>
      <c r="AA5" s="5">
        <v>605.30600000000004</v>
      </c>
      <c r="AB5" s="5">
        <v>1342.2819999999999</v>
      </c>
      <c r="AC5" s="5">
        <v>1356.3409999999999</v>
      </c>
      <c r="AD5" s="5">
        <v>1479.5129999999999</v>
      </c>
      <c r="AE5" s="5">
        <v>1322.164</v>
      </c>
      <c r="AF5" s="5">
        <v>1029.076</v>
      </c>
      <c r="AG5" s="5">
        <v>1267.981</v>
      </c>
      <c r="AH5" s="5">
        <v>1364.614</v>
      </c>
      <c r="AI5" s="5">
        <v>1179.5740000000001</v>
      </c>
      <c r="AJ5" s="5">
        <v>1134.086</v>
      </c>
      <c r="AK5" s="5">
        <v>1</v>
      </c>
      <c r="AM5" s="13">
        <f>+AO5/$AO$3</f>
        <v>0.38435590460726515</v>
      </c>
      <c r="AN5" s="7">
        <f>IF(AK5=1,AM5,AM5+AN3)</f>
        <v>0.38435590460726515</v>
      </c>
      <c r="AO5" s="5">
        <f>SUM(G5:AJ5)</f>
        <v>41402.200000000012</v>
      </c>
    </row>
    <row r="6" spans="1:43" x14ac:dyDescent="0.25">
      <c r="A6" s="1" t="s">
        <v>6</v>
      </c>
      <c r="B6" s="1" t="s">
        <v>64</v>
      </c>
      <c r="C6" s="1" t="s">
        <v>8</v>
      </c>
      <c r="D6" s="1" t="s">
        <v>227</v>
      </c>
      <c r="E6" s="34" t="s">
        <v>21</v>
      </c>
      <c r="F6" s="1" t="s">
        <v>11</v>
      </c>
      <c r="G6" s="5" t="s">
        <v>24</v>
      </c>
      <c r="H6" s="5" t="s">
        <v>15</v>
      </c>
      <c r="I6" s="5" t="s">
        <v>15</v>
      </c>
      <c r="J6" s="5" t="s">
        <v>15</v>
      </c>
      <c r="K6" s="5" t="s">
        <v>15</v>
      </c>
      <c r="L6" s="5" t="s">
        <v>15</v>
      </c>
      <c r="M6" s="5" t="s">
        <v>15</v>
      </c>
      <c r="N6" s="5" t="s">
        <v>13</v>
      </c>
      <c r="O6" s="5" t="s">
        <v>13</v>
      </c>
      <c r="P6" s="5" t="s">
        <v>15</v>
      </c>
      <c r="Q6" s="5" t="s">
        <v>13</v>
      </c>
      <c r="R6" s="5" t="s">
        <v>24</v>
      </c>
      <c r="S6" s="5" t="s">
        <v>24</v>
      </c>
      <c r="T6" s="5" t="s">
        <v>13</v>
      </c>
      <c r="U6" s="5" t="s">
        <v>24</v>
      </c>
      <c r="V6" s="5" t="s">
        <v>23</v>
      </c>
      <c r="W6" s="5" t="s">
        <v>12</v>
      </c>
      <c r="X6" s="5" t="s">
        <v>12</v>
      </c>
      <c r="Y6" s="5" t="s">
        <v>12</v>
      </c>
      <c r="Z6" s="5" t="s">
        <v>12</v>
      </c>
      <c r="AA6" s="5" t="s">
        <v>12</v>
      </c>
      <c r="AB6" s="5" t="s">
        <v>12</v>
      </c>
      <c r="AC6" s="5" t="s">
        <v>12</v>
      </c>
      <c r="AD6" s="5" t="s">
        <v>12</v>
      </c>
      <c r="AE6" s="5" t="s">
        <v>12</v>
      </c>
      <c r="AF6" s="5" t="s">
        <v>23</v>
      </c>
      <c r="AG6" s="5" t="s">
        <v>12</v>
      </c>
      <c r="AH6" s="5" t="s">
        <v>12</v>
      </c>
      <c r="AI6" s="5" t="s">
        <v>12</v>
      </c>
      <c r="AJ6" s="5" t="s">
        <v>12</v>
      </c>
      <c r="AK6" s="5">
        <v>1</v>
      </c>
    </row>
    <row r="7" spans="1:43" x14ac:dyDescent="0.25">
      <c r="A7" s="1" t="s">
        <v>6</v>
      </c>
      <c r="B7" s="1" t="s">
        <v>64</v>
      </c>
      <c r="C7" s="1" t="s">
        <v>8</v>
      </c>
      <c r="D7" s="1" t="s">
        <v>227</v>
      </c>
      <c r="E7" s="34" t="s">
        <v>28</v>
      </c>
      <c r="F7" s="1" t="s">
        <v>10</v>
      </c>
      <c r="Q7" s="5">
        <v>3078.5360000000001</v>
      </c>
      <c r="R7" s="5">
        <v>2099.5700000000002</v>
      </c>
      <c r="S7" s="5">
        <v>1045.57</v>
      </c>
      <c r="T7" s="5">
        <v>2589</v>
      </c>
      <c r="U7" s="5">
        <v>1248.8430000000001</v>
      </c>
      <c r="V7" s="5">
        <v>15.172000000000001</v>
      </c>
      <c r="W7" s="5">
        <v>1229.6199999999999</v>
      </c>
      <c r="Y7" s="5">
        <v>866.34799999999996</v>
      </c>
      <c r="AA7" s="5">
        <v>9.8420000000000005</v>
      </c>
      <c r="AB7" s="5">
        <v>8.5619999999999994</v>
      </c>
      <c r="AC7" s="5">
        <v>244.13800000000001</v>
      </c>
      <c r="AD7" s="5">
        <v>3.637</v>
      </c>
      <c r="AE7" s="5">
        <v>26.023</v>
      </c>
      <c r="AF7" s="5">
        <v>13.048</v>
      </c>
      <c r="AG7" s="5">
        <v>17.398</v>
      </c>
      <c r="AH7" s="5">
        <v>29.154</v>
      </c>
      <c r="AJ7" s="5">
        <v>19.440999999999999</v>
      </c>
      <c r="AK7" s="5">
        <v>2</v>
      </c>
      <c r="AM7" s="13">
        <f>+AO7/$AO$3</f>
        <v>0.11645088426496375</v>
      </c>
      <c r="AN7" s="7">
        <f>IF(AK7=1,AM7,AM7+AN5)</f>
        <v>0.50080678887222896</v>
      </c>
      <c r="AO7" s="5">
        <f>SUM(G7:AJ7)</f>
        <v>12543.902000000004</v>
      </c>
    </row>
    <row r="8" spans="1:43" x14ac:dyDescent="0.25">
      <c r="A8" s="1" t="s">
        <v>6</v>
      </c>
      <c r="B8" s="1" t="s">
        <v>64</v>
      </c>
      <c r="C8" s="1" t="s">
        <v>8</v>
      </c>
      <c r="D8" s="1" t="s">
        <v>227</v>
      </c>
      <c r="E8" s="34" t="s">
        <v>28</v>
      </c>
      <c r="F8" s="1" t="s">
        <v>11</v>
      </c>
      <c r="Q8" s="5">
        <v>-1</v>
      </c>
      <c r="R8" s="5">
        <v>-1</v>
      </c>
      <c r="S8" s="5">
        <v>-1</v>
      </c>
      <c r="T8" s="5" t="s">
        <v>24</v>
      </c>
      <c r="U8" s="5">
        <v>-1</v>
      </c>
      <c r="V8" s="5">
        <v>-1</v>
      </c>
      <c r="W8" s="5">
        <v>-1</v>
      </c>
      <c r="Y8" s="5">
        <v>-1</v>
      </c>
      <c r="AA8" s="5">
        <v>-1</v>
      </c>
      <c r="AB8" s="5">
        <v>-1</v>
      </c>
      <c r="AC8" s="5">
        <v>-1</v>
      </c>
      <c r="AD8" s="5">
        <v>-1</v>
      </c>
      <c r="AE8" s="5" t="s">
        <v>12</v>
      </c>
      <c r="AF8" s="5">
        <v>-1</v>
      </c>
      <c r="AG8" s="5">
        <v>-1</v>
      </c>
      <c r="AH8" s="5">
        <v>-1</v>
      </c>
      <c r="AJ8" s="5">
        <v>-1</v>
      </c>
      <c r="AK8" s="5">
        <v>2</v>
      </c>
    </row>
    <row r="9" spans="1:43" x14ac:dyDescent="0.25">
      <c r="A9" s="1" t="s">
        <v>6</v>
      </c>
      <c r="B9" s="1" t="s">
        <v>64</v>
      </c>
      <c r="C9" s="1" t="s">
        <v>8</v>
      </c>
      <c r="D9" s="1" t="s">
        <v>227</v>
      </c>
      <c r="E9" s="34" t="s">
        <v>22</v>
      </c>
      <c r="F9" s="1" t="s">
        <v>10</v>
      </c>
      <c r="G9" s="5">
        <v>873</v>
      </c>
      <c r="H9" s="5">
        <v>759</v>
      </c>
      <c r="I9" s="5">
        <v>1027</v>
      </c>
      <c r="J9" s="5">
        <v>1383</v>
      </c>
      <c r="K9" s="5">
        <v>1222</v>
      </c>
      <c r="L9" s="5">
        <v>1222</v>
      </c>
      <c r="M9" s="5">
        <v>2254</v>
      </c>
      <c r="N9" s="5">
        <v>916</v>
      </c>
      <c r="O9" s="5">
        <v>379</v>
      </c>
      <c r="P9" s="5">
        <v>397</v>
      </c>
      <c r="AH9" s="5">
        <v>26.331</v>
      </c>
      <c r="AK9" s="5">
        <v>3</v>
      </c>
      <c r="AM9" s="13">
        <f>+AO9/$AO$3</f>
        <v>9.7089557371038318E-2</v>
      </c>
      <c r="AN9" s="7">
        <f>IF(AK9=1,AM9,AM9+AN7)</f>
        <v>0.59789634624326726</v>
      </c>
      <c r="AO9" s="5">
        <f>SUM(G9:AJ9)</f>
        <v>10458.331</v>
      </c>
    </row>
    <row r="10" spans="1:43" x14ac:dyDescent="0.25">
      <c r="A10" s="1" t="s">
        <v>6</v>
      </c>
      <c r="B10" s="1" t="s">
        <v>64</v>
      </c>
      <c r="C10" s="1" t="s">
        <v>8</v>
      </c>
      <c r="D10" s="1" t="s">
        <v>227</v>
      </c>
      <c r="E10" s="34" t="s">
        <v>22</v>
      </c>
      <c r="F10" s="1" t="s">
        <v>11</v>
      </c>
      <c r="G10" s="5" t="s">
        <v>13</v>
      </c>
      <c r="H10" s="5" t="s">
        <v>15</v>
      </c>
      <c r="I10" s="5">
        <v>-1</v>
      </c>
      <c r="J10" s="5">
        <v>-1</v>
      </c>
      <c r="K10" s="5">
        <v>-1</v>
      </c>
      <c r="L10" s="5">
        <v>-1</v>
      </c>
      <c r="M10" s="5">
        <v>-1</v>
      </c>
      <c r="N10" s="5" t="s">
        <v>13</v>
      </c>
      <c r="O10" s="5" t="s">
        <v>24</v>
      </c>
      <c r="P10" s="5">
        <v>-1</v>
      </c>
      <c r="Q10" s="5" t="s">
        <v>24</v>
      </c>
      <c r="S10" s="5" t="s">
        <v>24</v>
      </c>
      <c r="AH10" s="5">
        <v>-1</v>
      </c>
      <c r="AK10" s="5">
        <v>3</v>
      </c>
    </row>
    <row r="11" spans="1:43" x14ac:dyDescent="0.25">
      <c r="A11" s="1" t="s">
        <v>6</v>
      </c>
      <c r="B11" s="1" t="s">
        <v>64</v>
      </c>
      <c r="C11" s="1" t="s">
        <v>8</v>
      </c>
      <c r="D11" s="1" t="s">
        <v>228</v>
      </c>
      <c r="E11" s="34" t="s">
        <v>32</v>
      </c>
      <c r="F11" s="1" t="s">
        <v>10</v>
      </c>
      <c r="G11" s="5">
        <v>1</v>
      </c>
      <c r="H11" s="5">
        <v>1</v>
      </c>
      <c r="J11" s="5">
        <v>952</v>
      </c>
      <c r="K11" s="5">
        <v>741</v>
      </c>
      <c r="L11" s="5">
        <v>1152</v>
      </c>
      <c r="M11" s="5">
        <v>1950</v>
      </c>
      <c r="N11" s="5">
        <v>1735</v>
      </c>
      <c r="O11" s="5">
        <v>1786</v>
      </c>
      <c r="P11" s="5">
        <v>1304</v>
      </c>
      <c r="AK11" s="5">
        <v>4</v>
      </c>
      <c r="AM11" s="13">
        <f>+AO11/$AO$3</f>
        <v>8.9325507198436419E-2</v>
      </c>
      <c r="AN11" s="7">
        <f>IF(AK11=1,AM11,AM11+AN9)</f>
        <v>0.68722185344170372</v>
      </c>
      <c r="AO11" s="5">
        <f>SUM(G11:AJ11)</f>
        <v>9622</v>
      </c>
    </row>
    <row r="12" spans="1:43" x14ac:dyDescent="0.25">
      <c r="A12" s="1" t="s">
        <v>6</v>
      </c>
      <c r="B12" s="1" t="s">
        <v>64</v>
      </c>
      <c r="C12" s="1" t="s">
        <v>8</v>
      </c>
      <c r="D12" s="1" t="s">
        <v>228</v>
      </c>
      <c r="E12" s="34" t="s">
        <v>32</v>
      </c>
      <c r="F12" s="1" t="s">
        <v>11</v>
      </c>
      <c r="G12" s="5">
        <v>-1</v>
      </c>
      <c r="H12" s="5">
        <v>-1</v>
      </c>
      <c r="J12" s="5">
        <v>-1</v>
      </c>
      <c r="K12" s="5">
        <v>-1</v>
      </c>
      <c r="L12" s="5">
        <v>-1</v>
      </c>
      <c r="M12" s="5">
        <v>-1</v>
      </c>
      <c r="N12" s="5">
        <v>-1</v>
      </c>
      <c r="O12" s="5">
        <v>-1</v>
      </c>
      <c r="P12" s="5">
        <v>-1</v>
      </c>
      <c r="AK12" s="5">
        <v>4</v>
      </c>
    </row>
    <row r="13" spans="1:43" x14ac:dyDescent="0.25">
      <c r="A13" s="1" t="s">
        <v>6</v>
      </c>
      <c r="B13" s="1" t="s">
        <v>64</v>
      </c>
      <c r="C13" s="1" t="s">
        <v>8</v>
      </c>
      <c r="D13" s="1" t="s">
        <v>229</v>
      </c>
      <c r="E13" s="34" t="s">
        <v>21</v>
      </c>
      <c r="F13" s="1" t="s">
        <v>10</v>
      </c>
      <c r="Q13" s="5">
        <v>17.064</v>
      </c>
      <c r="R13" s="5">
        <v>243.25899999999999</v>
      </c>
      <c r="S13" s="5">
        <v>336.52</v>
      </c>
      <c r="T13" s="5">
        <v>450.53399999999999</v>
      </c>
      <c r="U13" s="5">
        <v>695.01900000000001</v>
      </c>
      <c r="V13" s="5">
        <v>203.58799999999999</v>
      </c>
      <c r="W13" s="5">
        <v>219.89</v>
      </c>
      <c r="X13" s="5">
        <v>205.761</v>
      </c>
      <c r="Y13" s="5">
        <v>247.40100000000001</v>
      </c>
      <c r="Z13" s="5">
        <v>321.33999999999997</v>
      </c>
      <c r="AA13" s="5">
        <v>357.41</v>
      </c>
      <c r="AB13" s="5">
        <v>384.50700000000001</v>
      </c>
      <c r="AC13" s="5">
        <v>504.89400000000001</v>
      </c>
      <c r="AD13" s="5">
        <v>558.14</v>
      </c>
      <c r="AE13" s="5">
        <v>568.41999999999996</v>
      </c>
      <c r="AF13" s="5">
        <v>623.923</v>
      </c>
      <c r="AG13" s="5">
        <v>652.28700000000003</v>
      </c>
      <c r="AH13" s="5">
        <v>586.17100000000005</v>
      </c>
      <c r="AI13" s="5">
        <v>517.86599999999999</v>
      </c>
      <c r="AJ13" s="5">
        <v>484.35599999999999</v>
      </c>
      <c r="AK13" s="5">
        <v>5</v>
      </c>
      <c r="AM13" s="13">
        <f>+AO13/$AO$3</f>
        <v>7.5923431905667485E-2</v>
      </c>
      <c r="AN13" s="7">
        <f>IF(AK13=1,AM13,AM13+AN11)</f>
        <v>0.76314528534737125</v>
      </c>
      <c r="AO13" s="5">
        <f>SUM(G13:AJ13)</f>
        <v>8178.35</v>
      </c>
    </row>
    <row r="14" spans="1:43" x14ac:dyDescent="0.25">
      <c r="A14" s="1" t="s">
        <v>6</v>
      </c>
      <c r="B14" s="1" t="s">
        <v>64</v>
      </c>
      <c r="C14" s="1" t="s">
        <v>8</v>
      </c>
      <c r="D14" s="1" t="s">
        <v>229</v>
      </c>
      <c r="E14" s="34" t="s">
        <v>21</v>
      </c>
      <c r="F14" s="1" t="s">
        <v>11</v>
      </c>
      <c r="Q14" s="5" t="s">
        <v>15</v>
      </c>
      <c r="R14" s="5" t="s">
        <v>15</v>
      </c>
      <c r="S14" s="5" t="s">
        <v>15</v>
      </c>
      <c r="T14" s="5" t="s">
        <v>13</v>
      </c>
      <c r="U14" s="5" t="s">
        <v>12</v>
      </c>
      <c r="V14" s="5" t="s">
        <v>12</v>
      </c>
      <c r="W14" s="5" t="s">
        <v>12</v>
      </c>
      <c r="X14" s="5" t="s">
        <v>12</v>
      </c>
      <c r="Y14" s="5" t="s">
        <v>12</v>
      </c>
      <c r="Z14" s="5" t="s">
        <v>13</v>
      </c>
      <c r="AA14" s="5" t="s">
        <v>15</v>
      </c>
      <c r="AB14" s="5" t="s">
        <v>12</v>
      </c>
      <c r="AC14" s="5" t="s">
        <v>12</v>
      </c>
      <c r="AD14" s="5" t="s">
        <v>12</v>
      </c>
      <c r="AE14" s="5" t="s">
        <v>12</v>
      </c>
      <c r="AF14" s="5" t="s">
        <v>12</v>
      </c>
      <c r="AG14" s="5" t="s">
        <v>12</v>
      </c>
      <c r="AH14" s="5" t="s">
        <v>12</v>
      </c>
      <c r="AI14" s="5" t="s">
        <v>12</v>
      </c>
      <c r="AJ14" s="5" t="s">
        <v>12</v>
      </c>
      <c r="AK14" s="5">
        <v>5</v>
      </c>
    </row>
    <row r="15" spans="1:43" x14ac:dyDescent="0.25">
      <c r="A15" s="1" t="s">
        <v>6</v>
      </c>
      <c r="B15" s="1" t="s">
        <v>64</v>
      </c>
      <c r="C15" s="1" t="s">
        <v>8</v>
      </c>
      <c r="D15" s="1" t="s">
        <v>228</v>
      </c>
      <c r="E15" s="34" t="s">
        <v>21</v>
      </c>
      <c r="F15" s="1" t="s">
        <v>10</v>
      </c>
      <c r="M15" s="5">
        <v>35</v>
      </c>
      <c r="N15" s="5">
        <v>33</v>
      </c>
      <c r="O15" s="5">
        <v>40</v>
      </c>
      <c r="P15" s="5">
        <v>36</v>
      </c>
      <c r="Q15" s="5">
        <v>445</v>
      </c>
      <c r="R15" s="5">
        <v>427.3</v>
      </c>
      <c r="S15" s="5">
        <v>323</v>
      </c>
      <c r="T15" s="5">
        <v>242.1</v>
      </c>
      <c r="U15" s="5">
        <v>256.69</v>
      </c>
      <c r="V15" s="5">
        <v>190.61099999999999</v>
      </c>
      <c r="W15" s="5">
        <v>115.547</v>
      </c>
      <c r="X15" s="5">
        <v>125</v>
      </c>
      <c r="Y15" s="5">
        <v>126.2</v>
      </c>
      <c r="Z15" s="5">
        <v>125.84</v>
      </c>
      <c r="AA15" s="5">
        <v>164.9</v>
      </c>
      <c r="AB15" s="5">
        <v>287.351</v>
      </c>
      <c r="AC15" s="5">
        <v>541.4</v>
      </c>
      <c r="AD15" s="5">
        <v>1331.5139999999999</v>
      </c>
      <c r="AE15" s="5">
        <v>607.85</v>
      </c>
      <c r="AF15" s="5">
        <v>522.26</v>
      </c>
      <c r="AG15" s="5">
        <v>297.01100000000002</v>
      </c>
      <c r="AH15" s="5">
        <v>157.947</v>
      </c>
      <c r="AI15" s="5">
        <v>182.42099999999999</v>
      </c>
      <c r="AJ15" s="5">
        <v>145.46</v>
      </c>
      <c r="AK15" s="5">
        <v>6</v>
      </c>
      <c r="AM15" s="13">
        <f>+AO15/$AO$3</f>
        <v>6.2750676783218218E-2</v>
      </c>
      <c r="AN15" s="7">
        <f>IF(AK15=1,AM15,AM15+AN13)</f>
        <v>0.82589596213058947</v>
      </c>
      <c r="AO15" s="5">
        <f>SUM(G15:AJ15)</f>
        <v>6759.4020000000019</v>
      </c>
    </row>
    <row r="16" spans="1:43" x14ac:dyDescent="0.25">
      <c r="A16" s="1" t="s">
        <v>6</v>
      </c>
      <c r="B16" s="1" t="s">
        <v>64</v>
      </c>
      <c r="C16" s="1" t="s">
        <v>8</v>
      </c>
      <c r="D16" s="1" t="s">
        <v>228</v>
      </c>
      <c r="E16" s="34" t="s">
        <v>21</v>
      </c>
      <c r="F16" s="1" t="s">
        <v>11</v>
      </c>
      <c r="M16" s="5">
        <v>-1</v>
      </c>
      <c r="N16" s="5">
        <v>-1</v>
      </c>
      <c r="O16" s="5">
        <v>-1</v>
      </c>
      <c r="P16" s="5">
        <v>-1</v>
      </c>
      <c r="Q16" s="5" t="s">
        <v>15</v>
      </c>
      <c r="R16" s="5" t="s">
        <v>15</v>
      </c>
      <c r="S16" s="5" t="s">
        <v>13</v>
      </c>
      <c r="T16" s="5" t="s">
        <v>13</v>
      </c>
      <c r="U16" s="5">
        <v>-1</v>
      </c>
      <c r="V16" s="5" t="s">
        <v>15</v>
      </c>
      <c r="W16" s="5" t="s">
        <v>15</v>
      </c>
      <c r="X16" s="5">
        <v>-1</v>
      </c>
      <c r="Y16" s="5">
        <v>-1</v>
      </c>
      <c r="Z16" s="5">
        <v>-1</v>
      </c>
      <c r="AA16" s="5" t="s">
        <v>24</v>
      </c>
      <c r="AB16" s="5" t="s">
        <v>24</v>
      </c>
      <c r="AC16" s="5" t="s">
        <v>15</v>
      </c>
      <c r="AD16" s="5">
        <v>-1</v>
      </c>
      <c r="AE16" s="5" t="s">
        <v>15</v>
      </c>
      <c r="AF16" s="5" t="s">
        <v>13</v>
      </c>
      <c r="AG16" s="5" t="s">
        <v>13</v>
      </c>
      <c r="AH16" s="5" t="s">
        <v>13</v>
      </c>
      <c r="AI16" s="5" t="s">
        <v>13</v>
      </c>
      <c r="AJ16" s="5" t="s">
        <v>13</v>
      </c>
      <c r="AK16" s="5">
        <v>6</v>
      </c>
    </row>
    <row r="17" spans="1:41" x14ac:dyDescent="0.25">
      <c r="A17" s="1" t="s">
        <v>6</v>
      </c>
      <c r="B17" s="1" t="s">
        <v>64</v>
      </c>
      <c r="C17" s="1" t="s">
        <v>8</v>
      </c>
      <c r="D17" s="1" t="s">
        <v>212</v>
      </c>
      <c r="E17" s="34" t="s">
        <v>21</v>
      </c>
      <c r="F17" s="1" t="s">
        <v>10</v>
      </c>
      <c r="G17" s="5">
        <v>7.7279999999999998</v>
      </c>
      <c r="H17" s="5">
        <v>3</v>
      </c>
      <c r="I17" s="5">
        <v>6</v>
      </c>
      <c r="J17" s="5">
        <v>25.369</v>
      </c>
      <c r="K17" s="5">
        <v>176</v>
      </c>
      <c r="L17" s="5">
        <v>22</v>
      </c>
      <c r="M17" s="5">
        <v>74</v>
      </c>
      <c r="N17" s="5">
        <v>50.883000000000003</v>
      </c>
      <c r="O17" s="5">
        <v>111.5</v>
      </c>
      <c r="P17" s="5">
        <v>37.200000000000003</v>
      </c>
      <c r="Q17" s="5">
        <v>0.5</v>
      </c>
      <c r="R17" s="5">
        <v>109.452</v>
      </c>
      <c r="S17" s="5">
        <v>148.33000000000001</v>
      </c>
      <c r="T17" s="5">
        <v>322.233</v>
      </c>
      <c r="U17" s="5">
        <v>421.32499999999999</v>
      </c>
      <c r="V17" s="5">
        <v>207.59299999999999</v>
      </c>
      <c r="W17" s="5">
        <v>204.285</v>
      </c>
      <c r="X17" s="5">
        <v>277.23700000000002</v>
      </c>
      <c r="Y17" s="5">
        <v>337.54899999999998</v>
      </c>
      <c r="Z17" s="5">
        <v>384.916</v>
      </c>
      <c r="AA17" s="5">
        <v>238.113</v>
      </c>
      <c r="AB17" s="5">
        <v>270.01900000000001</v>
      </c>
      <c r="AC17" s="5">
        <v>52.063000000000002</v>
      </c>
      <c r="AD17" s="5">
        <v>47.918999999999997</v>
      </c>
      <c r="AE17" s="5">
        <v>206.30600000000001</v>
      </c>
      <c r="AF17" s="5">
        <v>69.912000000000006</v>
      </c>
      <c r="AG17" s="5">
        <v>59.793999999999997</v>
      </c>
      <c r="AH17" s="5">
        <v>63.218000000000004</v>
      </c>
      <c r="AI17" s="5">
        <v>126.59699999999999</v>
      </c>
      <c r="AJ17" s="5">
        <v>97.972999999999999</v>
      </c>
      <c r="AK17" s="5">
        <v>7</v>
      </c>
      <c r="AM17" s="13">
        <f>+AO17/$AO$3</f>
        <v>3.8610063915547478E-2</v>
      </c>
      <c r="AN17" s="7">
        <f>IF(AK17=1,AM17,AM17+AN15)</f>
        <v>0.86450602604613691</v>
      </c>
      <c r="AO17" s="5">
        <f>SUM(G17:AJ17)</f>
        <v>4159.0140000000001</v>
      </c>
    </row>
    <row r="18" spans="1:41" x14ac:dyDescent="0.25">
      <c r="A18" s="1" t="s">
        <v>6</v>
      </c>
      <c r="B18" s="1" t="s">
        <v>64</v>
      </c>
      <c r="C18" s="1" t="s">
        <v>8</v>
      </c>
      <c r="D18" s="1" t="s">
        <v>212</v>
      </c>
      <c r="E18" s="34" t="s">
        <v>21</v>
      </c>
      <c r="F18" s="1" t="s">
        <v>11</v>
      </c>
      <c r="G18" s="5" t="s">
        <v>13</v>
      </c>
      <c r="H18" s="5" t="s">
        <v>13</v>
      </c>
      <c r="I18" s="5" t="s">
        <v>13</v>
      </c>
      <c r="J18" s="5" t="s">
        <v>13</v>
      </c>
      <c r="K18" s="5" t="s">
        <v>13</v>
      </c>
      <c r="L18" s="5" t="s">
        <v>18</v>
      </c>
      <c r="M18" s="5" t="s">
        <v>18</v>
      </c>
      <c r="N18" s="5" t="s">
        <v>13</v>
      </c>
      <c r="O18" s="5" t="s">
        <v>18</v>
      </c>
      <c r="P18" s="5" t="s">
        <v>18</v>
      </c>
      <c r="Q18" s="5">
        <v>-1</v>
      </c>
      <c r="R18" s="5">
        <v>-1</v>
      </c>
      <c r="S18" s="5" t="s">
        <v>15</v>
      </c>
      <c r="T18" s="5" t="s">
        <v>15</v>
      </c>
      <c r="U18" s="5" t="s">
        <v>15</v>
      </c>
      <c r="V18" s="5" t="s">
        <v>12</v>
      </c>
      <c r="W18" s="5" t="s">
        <v>12</v>
      </c>
      <c r="X18" s="5" t="s">
        <v>12</v>
      </c>
      <c r="Y18" s="5" t="s">
        <v>15</v>
      </c>
      <c r="Z18" s="5" t="s">
        <v>12</v>
      </c>
      <c r="AA18" s="5" t="s">
        <v>13</v>
      </c>
      <c r="AB18" s="5" t="s">
        <v>12</v>
      </c>
      <c r="AC18" s="5" t="s">
        <v>12</v>
      </c>
      <c r="AD18" s="5" t="s">
        <v>13</v>
      </c>
      <c r="AE18" s="5" t="s">
        <v>12</v>
      </c>
      <c r="AF18" s="5" t="s">
        <v>12</v>
      </c>
      <c r="AG18" s="5" t="s">
        <v>12</v>
      </c>
      <c r="AH18" s="5" t="s">
        <v>18</v>
      </c>
      <c r="AI18" s="5" t="s">
        <v>12</v>
      </c>
      <c r="AJ18" s="5" t="s">
        <v>12</v>
      </c>
      <c r="AK18" s="5">
        <v>7</v>
      </c>
    </row>
    <row r="19" spans="1:41" x14ac:dyDescent="0.25">
      <c r="A19" s="1" t="s">
        <v>6</v>
      </c>
      <c r="B19" s="1" t="s">
        <v>64</v>
      </c>
      <c r="C19" s="1" t="s">
        <v>8</v>
      </c>
      <c r="D19" s="1" t="s">
        <v>241</v>
      </c>
      <c r="E19" s="34" t="s">
        <v>22</v>
      </c>
      <c r="F19" s="1" t="s">
        <v>10</v>
      </c>
      <c r="V19" s="5">
        <v>208</v>
      </c>
      <c r="W19" s="5">
        <v>631</v>
      </c>
      <c r="X19" s="5">
        <v>402</v>
      </c>
      <c r="Y19" s="5">
        <v>1395.7</v>
      </c>
      <c r="AJ19" s="5">
        <v>21.32</v>
      </c>
      <c r="AK19" s="5">
        <v>8</v>
      </c>
      <c r="AM19" s="13">
        <f>+AO19/$AO$3</f>
        <v>2.4675637564288918E-2</v>
      </c>
      <c r="AN19" s="7">
        <f>IF(AK19=1,AM19,AM19+AN17)</f>
        <v>0.88918166361042583</v>
      </c>
      <c r="AO19" s="5">
        <f>SUM(G19:AJ19)</f>
        <v>2658.02</v>
      </c>
    </row>
    <row r="20" spans="1:41" x14ac:dyDescent="0.25">
      <c r="A20" s="1" t="s">
        <v>6</v>
      </c>
      <c r="B20" s="1" t="s">
        <v>64</v>
      </c>
      <c r="C20" s="1" t="s">
        <v>8</v>
      </c>
      <c r="D20" s="1" t="s">
        <v>241</v>
      </c>
      <c r="E20" s="34" t="s">
        <v>22</v>
      </c>
      <c r="F20" s="1" t="s">
        <v>11</v>
      </c>
      <c r="V20" s="5" t="s">
        <v>15</v>
      </c>
      <c r="W20" s="5" t="s">
        <v>15</v>
      </c>
      <c r="X20" s="5" t="s">
        <v>13</v>
      </c>
      <c r="Y20" s="5" t="s">
        <v>13</v>
      </c>
      <c r="AJ20" s="5" t="s">
        <v>15</v>
      </c>
      <c r="AK20" s="5">
        <v>8</v>
      </c>
    </row>
    <row r="21" spans="1:41" x14ac:dyDescent="0.25">
      <c r="A21" s="1" t="s">
        <v>6</v>
      </c>
      <c r="B21" s="1" t="s">
        <v>64</v>
      </c>
      <c r="C21" s="1" t="s">
        <v>8</v>
      </c>
      <c r="D21" s="1" t="s">
        <v>155</v>
      </c>
      <c r="E21" s="34" t="s">
        <v>21</v>
      </c>
      <c r="F21" s="1" t="s">
        <v>10</v>
      </c>
      <c r="AD21" s="5">
        <v>75</v>
      </c>
      <c r="AE21" s="5">
        <v>381</v>
      </c>
      <c r="AG21" s="5">
        <v>270</v>
      </c>
      <c r="AH21" s="5">
        <v>295</v>
      </c>
      <c r="AI21" s="5">
        <v>616</v>
      </c>
      <c r="AJ21" s="5">
        <v>177.17699999999999</v>
      </c>
      <c r="AK21" s="5">
        <v>9</v>
      </c>
      <c r="AM21" s="13">
        <f>+AO21/$AO$3</f>
        <v>1.6841849997166678E-2</v>
      </c>
      <c r="AN21" s="7">
        <f>IF(AK21=1,AM21,AM21+AN19)</f>
        <v>0.90602351360759248</v>
      </c>
      <c r="AO21" s="5">
        <f>SUM(G21:AJ21)</f>
        <v>1814.1769999999999</v>
      </c>
    </row>
    <row r="22" spans="1:41" x14ac:dyDescent="0.25">
      <c r="A22" s="1" t="s">
        <v>6</v>
      </c>
      <c r="B22" s="1" t="s">
        <v>64</v>
      </c>
      <c r="C22" s="1" t="s">
        <v>8</v>
      </c>
      <c r="D22" s="1" t="s">
        <v>155</v>
      </c>
      <c r="E22" s="34" t="s">
        <v>21</v>
      </c>
      <c r="F22" s="1" t="s">
        <v>11</v>
      </c>
      <c r="AD22" s="5">
        <v>-1</v>
      </c>
      <c r="AE22" s="5">
        <v>-1</v>
      </c>
      <c r="AG22" s="5">
        <v>-1</v>
      </c>
      <c r="AH22" s="5">
        <v>-1</v>
      </c>
      <c r="AI22" s="5">
        <v>-1</v>
      </c>
      <c r="AJ22" s="5">
        <v>-1</v>
      </c>
      <c r="AK22" s="5">
        <v>9</v>
      </c>
    </row>
    <row r="23" spans="1:41" x14ac:dyDescent="0.25">
      <c r="A23" s="1" t="s">
        <v>6</v>
      </c>
      <c r="B23" s="1" t="s">
        <v>64</v>
      </c>
      <c r="C23" s="1" t="s">
        <v>8</v>
      </c>
      <c r="D23" s="1" t="s">
        <v>75</v>
      </c>
      <c r="E23" s="34" t="s">
        <v>21</v>
      </c>
      <c r="F23" s="1" t="s">
        <v>10</v>
      </c>
      <c r="AC23" s="5">
        <v>750</v>
      </c>
      <c r="AD23" s="5">
        <v>800</v>
      </c>
      <c r="AF23" s="5">
        <v>30</v>
      </c>
      <c r="AG23" s="5">
        <v>21</v>
      </c>
      <c r="AH23" s="5">
        <v>19</v>
      </c>
      <c r="AI23" s="5">
        <v>17</v>
      </c>
      <c r="AJ23" s="5">
        <v>20</v>
      </c>
      <c r="AK23" s="5">
        <v>10</v>
      </c>
      <c r="AM23" s="13">
        <f>+AO23/$AO$3</f>
        <v>1.5382702705031089E-2</v>
      </c>
      <c r="AN23" s="7">
        <f>IF(AK23=1,AM23,AM23+AN21)</f>
        <v>0.92140621631262354</v>
      </c>
      <c r="AO23" s="5">
        <f>SUM(G23:AJ23)</f>
        <v>1657</v>
      </c>
    </row>
    <row r="24" spans="1:41" x14ac:dyDescent="0.25">
      <c r="A24" s="1" t="s">
        <v>6</v>
      </c>
      <c r="B24" s="1" t="s">
        <v>64</v>
      </c>
      <c r="C24" s="1" t="s">
        <v>8</v>
      </c>
      <c r="D24" s="1" t="s">
        <v>75</v>
      </c>
      <c r="E24" s="34" t="s">
        <v>21</v>
      </c>
      <c r="F24" s="1" t="s">
        <v>11</v>
      </c>
      <c r="AC24" s="5">
        <v>-1</v>
      </c>
      <c r="AD24" s="5">
        <v>-1</v>
      </c>
      <c r="AF24" s="5">
        <v>-1</v>
      </c>
      <c r="AG24" s="5">
        <v>-1</v>
      </c>
      <c r="AH24" s="5">
        <v>-1</v>
      </c>
      <c r="AI24" s="5">
        <v>-1</v>
      </c>
      <c r="AJ24" s="5">
        <v>-1</v>
      </c>
      <c r="AK24" s="5">
        <v>10</v>
      </c>
    </row>
    <row r="25" spans="1:41" x14ac:dyDescent="0.25">
      <c r="A25" s="1" t="s">
        <v>6</v>
      </c>
      <c r="B25" s="1" t="s">
        <v>64</v>
      </c>
      <c r="C25" s="1" t="s">
        <v>8</v>
      </c>
      <c r="D25" s="1" t="s">
        <v>241</v>
      </c>
      <c r="E25" s="34" t="s">
        <v>28</v>
      </c>
      <c r="F25" s="1" t="s">
        <v>10</v>
      </c>
      <c r="R25" s="5">
        <v>27</v>
      </c>
      <c r="S25" s="5">
        <v>30</v>
      </c>
      <c r="T25" s="5">
        <v>73</v>
      </c>
      <c r="U25" s="5">
        <v>852</v>
      </c>
      <c r="Z25" s="5">
        <v>61.7</v>
      </c>
      <c r="AA25" s="5">
        <v>70.599999999999994</v>
      </c>
      <c r="AB25" s="5">
        <v>0.3</v>
      </c>
      <c r="AC25" s="5">
        <v>53.4</v>
      </c>
      <c r="AD25" s="5">
        <v>25.2</v>
      </c>
      <c r="AE25" s="5">
        <v>44</v>
      </c>
      <c r="AF25" s="5">
        <v>37.799999999999997</v>
      </c>
      <c r="AG25" s="5">
        <v>4.4000000000000004</v>
      </c>
      <c r="AH25" s="5">
        <v>16.2</v>
      </c>
      <c r="AI25" s="5">
        <v>58.1</v>
      </c>
      <c r="AJ25" s="5">
        <v>90.03</v>
      </c>
      <c r="AK25" s="5">
        <v>11</v>
      </c>
      <c r="AM25" s="13">
        <f>+AO25/$AO$3</f>
        <v>1.3402817970026876E-2</v>
      </c>
      <c r="AN25" s="7">
        <f>IF(AK25=1,AM25,AM25+AN23)</f>
        <v>0.93480903428265039</v>
      </c>
      <c r="AO25" s="5">
        <f>SUM(G25:AJ25)</f>
        <v>1443.73</v>
      </c>
    </row>
    <row r="26" spans="1:41" x14ac:dyDescent="0.25">
      <c r="A26" s="1" t="s">
        <v>6</v>
      </c>
      <c r="B26" s="1" t="s">
        <v>64</v>
      </c>
      <c r="C26" s="1" t="s">
        <v>8</v>
      </c>
      <c r="D26" s="1" t="s">
        <v>241</v>
      </c>
      <c r="E26" s="34" t="s">
        <v>28</v>
      </c>
      <c r="F26" s="1" t="s">
        <v>11</v>
      </c>
      <c r="R26" s="5">
        <v>-1</v>
      </c>
      <c r="S26" s="5">
        <v>-1</v>
      </c>
      <c r="T26" s="5">
        <v>-1</v>
      </c>
      <c r="U26" s="5">
        <v>-1</v>
      </c>
      <c r="Z26" s="5">
        <v>-1</v>
      </c>
      <c r="AA26" s="5">
        <v>-1</v>
      </c>
      <c r="AB26" s="5">
        <v>-1</v>
      </c>
      <c r="AC26" s="5">
        <v>-1</v>
      </c>
      <c r="AD26" s="5">
        <v>-1</v>
      </c>
      <c r="AE26" s="5">
        <v>-1</v>
      </c>
      <c r="AF26" s="5">
        <v>-1</v>
      </c>
      <c r="AG26" s="5">
        <v>-1</v>
      </c>
      <c r="AH26" s="5">
        <v>-1</v>
      </c>
      <c r="AI26" s="5">
        <v>-1</v>
      </c>
      <c r="AJ26" s="5" t="s">
        <v>15</v>
      </c>
      <c r="AK26" s="5">
        <v>11</v>
      </c>
    </row>
    <row r="27" spans="1:41" x14ac:dyDescent="0.25">
      <c r="A27" s="1" t="s">
        <v>6</v>
      </c>
      <c r="B27" s="1" t="s">
        <v>64</v>
      </c>
      <c r="C27" s="1" t="s">
        <v>8</v>
      </c>
      <c r="D27" s="1" t="s">
        <v>228</v>
      </c>
      <c r="E27" s="34" t="s">
        <v>28</v>
      </c>
      <c r="F27" s="1" t="s">
        <v>10</v>
      </c>
      <c r="Q27" s="5">
        <v>478</v>
      </c>
      <c r="R27" s="5">
        <v>325.7</v>
      </c>
      <c r="S27" s="5">
        <v>286.5</v>
      </c>
      <c r="T27" s="5">
        <v>141.30000000000001</v>
      </c>
      <c r="U27" s="5">
        <v>123.32</v>
      </c>
      <c r="AK27" s="5">
        <v>12</v>
      </c>
      <c r="AM27" s="13">
        <f>+AO27/$AO$3</f>
        <v>1.2577425032486553E-2</v>
      </c>
      <c r="AN27" s="7">
        <f>IF(AK27=1,AM27,AM27+AN25)</f>
        <v>0.94738645931513699</v>
      </c>
      <c r="AO27" s="5">
        <f>SUM(G27:AJ27)</f>
        <v>1354.82</v>
      </c>
    </row>
    <row r="28" spans="1:41" ht="12.6" thickBot="1" x14ac:dyDescent="0.3">
      <c r="A28" s="1" t="s">
        <v>6</v>
      </c>
      <c r="B28" s="1" t="s">
        <v>64</v>
      </c>
      <c r="C28" s="1" t="s">
        <v>8</v>
      </c>
      <c r="D28" s="1" t="s">
        <v>228</v>
      </c>
      <c r="E28" s="34" t="s">
        <v>28</v>
      </c>
      <c r="F28" s="1" t="s">
        <v>11</v>
      </c>
      <c r="Q28" s="5">
        <v>-1</v>
      </c>
      <c r="R28" s="5">
        <v>-1</v>
      </c>
      <c r="S28" s="5">
        <v>-1</v>
      </c>
      <c r="T28" s="5">
        <v>-1</v>
      </c>
      <c r="U28" s="5">
        <v>-1</v>
      </c>
      <c r="AK28" s="29">
        <v>12</v>
      </c>
    </row>
    <row r="29" spans="1:41" x14ac:dyDescent="0.25">
      <c r="A29" s="1" t="s">
        <v>6</v>
      </c>
      <c r="B29" s="1" t="s">
        <v>64</v>
      </c>
      <c r="C29" s="1" t="s">
        <v>8</v>
      </c>
      <c r="D29" s="1" t="s">
        <v>212</v>
      </c>
      <c r="E29" s="34" t="s">
        <v>14</v>
      </c>
      <c r="F29" s="1" t="s">
        <v>10</v>
      </c>
      <c r="G29" s="5">
        <v>59</v>
      </c>
      <c r="H29" s="5">
        <v>129</v>
      </c>
      <c r="I29" s="5">
        <v>306</v>
      </c>
      <c r="J29" s="5">
        <v>119</v>
      </c>
      <c r="K29" s="5">
        <v>202</v>
      </c>
      <c r="L29" s="5">
        <v>45</v>
      </c>
      <c r="M29" s="5">
        <v>73</v>
      </c>
      <c r="P29" s="5">
        <v>117.1</v>
      </c>
      <c r="Z29" s="5">
        <v>1.597</v>
      </c>
      <c r="AG29" s="5">
        <v>5.98</v>
      </c>
      <c r="AI29" s="5">
        <v>5.0069999999999997</v>
      </c>
      <c r="AK29" s="5">
        <v>13</v>
      </c>
      <c r="AM29" s="13">
        <f>+AO29/$AO$3</f>
        <v>9.8653904896760757E-3</v>
      </c>
      <c r="AN29" s="7">
        <f>IF(AK29=1,AM29,AM29+AN27)</f>
        <v>0.95725184980481304</v>
      </c>
      <c r="AO29" s="5">
        <f>SUM(G29:AJ29)</f>
        <v>1062.684</v>
      </c>
    </row>
    <row r="30" spans="1:41" x14ac:dyDescent="0.25">
      <c r="A30" s="1" t="s">
        <v>6</v>
      </c>
      <c r="B30" s="1" t="s">
        <v>64</v>
      </c>
      <c r="C30" s="1" t="s">
        <v>8</v>
      </c>
      <c r="D30" s="1" t="s">
        <v>212</v>
      </c>
      <c r="E30" s="34" t="s">
        <v>14</v>
      </c>
      <c r="F30" s="1" t="s">
        <v>11</v>
      </c>
      <c r="G30" s="5" t="s">
        <v>12</v>
      </c>
      <c r="H30" s="5" t="s">
        <v>12</v>
      </c>
      <c r="I30" s="5" t="s">
        <v>12</v>
      </c>
      <c r="J30" s="5" t="s">
        <v>12</v>
      </c>
      <c r="K30" s="5" t="s">
        <v>12</v>
      </c>
      <c r="L30" s="5" t="s">
        <v>12</v>
      </c>
      <c r="M30" s="5" t="s">
        <v>12</v>
      </c>
      <c r="P30" s="5" t="s">
        <v>12</v>
      </c>
      <c r="W30" s="5" t="s">
        <v>24</v>
      </c>
      <c r="Z30" s="5" t="s">
        <v>15</v>
      </c>
      <c r="AG30" s="5" t="s">
        <v>13</v>
      </c>
      <c r="AI30" s="5" t="s">
        <v>12</v>
      </c>
      <c r="AJ30" s="5" t="s">
        <v>17</v>
      </c>
      <c r="AK30" s="5">
        <v>13</v>
      </c>
    </row>
    <row r="31" spans="1:41" x14ac:dyDescent="0.25">
      <c r="A31" s="1" t="s">
        <v>6</v>
      </c>
      <c r="B31" s="1" t="s">
        <v>64</v>
      </c>
      <c r="C31" s="1" t="s">
        <v>8</v>
      </c>
      <c r="D31" s="1" t="s">
        <v>212</v>
      </c>
      <c r="E31" s="34" t="s">
        <v>9</v>
      </c>
      <c r="F31" s="1" t="s">
        <v>10</v>
      </c>
      <c r="G31" s="5">
        <v>231</v>
      </c>
      <c r="H31" s="5">
        <v>81</v>
      </c>
      <c r="I31" s="5">
        <v>163</v>
      </c>
      <c r="J31" s="5">
        <v>205</v>
      </c>
      <c r="L31" s="5">
        <v>33</v>
      </c>
      <c r="M31" s="5">
        <v>96</v>
      </c>
      <c r="N31" s="5">
        <v>88.411000000000001</v>
      </c>
      <c r="O31" s="5">
        <v>77</v>
      </c>
      <c r="P31" s="5">
        <v>28.7</v>
      </c>
      <c r="S31" s="5">
        <v>0.25600000000000001</v>
      </c>
      <c r="U31" s="5">
        <v>2.1999999999999999E-2</v>
      </c>
      <c r="AK31" s="5">
        <v>14</v>
      </c>
      <c r="AM31" s="13">
        <f>+AO31/$AO$3</f>
        <v>9.3149273895585041E-3</v>
      </c>
      <c r="AN31" s="7">
        <f>IF(AK31=1,AM31,AM31+AN29)</f>
        <v>0.96656677719437156</v>
      </c>
      <c r="AO31" s="5">
        <f>SUM(G31:AJ31)</f>
        <v>1003.3890000000001</v>
      </c>
    </row>
    <row r="32" spans="1:41" x14ac:dyDescent="0.25">
      <c r="A32" s="1" t="s">
        <v>6</v>
      </c>
      <c r="B32" s="1" t="s">
        <v>64</v>
      </c>
      <c r="C32" s="1" t="s">
        <v>8</v>
      </c>
      <c r="D32" s="1" t="s">
        <v>212</v>
      </c>
      <c r="E32" s="34" t="s">
        <v>9</v>
      </c>
      <c r="F32" s="1" t="s">
        <v>11</v>
      </c>
      <c r="G32" s="5" t="s">
        <v>17</v>
      </c>
      <c r="H32" s="5" t="s">
        <v>18</v>
      </c>
      <c r="I32" s="5" t="s">
        <v>18</v>
      </c>
      <c r="J32" s="5" t="s">
        <v>18</v>
      </c>
      <c r="L32" s="5" t="s">
        <v>18</v>
      </c>
      <c r="M32" s="5" t="s">
        <v>18</v>
      </c>
      <c r="N32" s="5" t="s">
        <v>15</v>
      </c>
      <c r="O32" s="5">
        <v>-1</v>
      </c>
      <c r="P32" s="5" t="s">
        <v>18</v>
      </c>
      <c r="S32" s="5">
        <v>-1</v>
      </c>
      <c r="U32" s="5" t="s">
        <v>15</v>
      </c>
      <c r="AJ32" s="5" t="s">
        <v>17</v>
      </c>
      <c r="AK32" s="5">
        <v>14</v>
      </c>
    </row>
    <row r="33" spans="1:41" x14ac:dyDescent="0.25">
      <c r="A33" s="1" t="s">
        <v>6</v>
      </c>
      <c r="B33" s="1" t="s">
        <v>64</v>
      </c>
      <c r="C33" s="1" t="s">
        <v>8</v>
      </c>
      <c r="D33" s="1" t="s">
        <v>155</v>
      </c>
      <c r="E33" s="34" t="s">
        <v>28</v>
      </c>
      <c r="F33" s="1" t="s">
        <v>10</v>
      </c>
      <c r="AC33" s="5">
        <v>243</v>
      </c>
      <c r="AD33" s="5">
        <v>2</v>
      </c>
      <c r="AE33" s="5">
        <v>12</v>
      </c>
      <c r="AF33" s="5">
        <v>429</v>
      </c>
      <c r="AG33" s="5">
        <v>7</v>
      </c>
      <c r="AH33" s="5">
        <v>18</v>
      </c>
      <c r="AI33" s="5">
        <v>6</v>
      </c>
      <c r="AK33" s="5">
        <v>15</v>
      </c>
      <c r="AM33" s="13">
        <f>+AO33/$AO$3</f>
        <v>6.6562449242651119E-3</v>
      </c>
      <c r="AN33" s="7">
        <f>IF(AK33=1,AM33,AM33+AN31)</f>
        <v>0.97322302211863665</v>
      </c>
      <c r="AO33" s="5">
        <f>SUM(G33:AJ33)</f>
        <v>717</v>
      </c>
    </row>
    <row r="34" spans="1:41" x14ac:dyDescent="0.25">
      <c r="A34" s="1" t="s">
        <v>6</v>
      </c>
      <c r="B34" s="1" t="s">
        <v>64</v>
      </c>
      <c r="C34" s="1" t="s">
        <v>8</v>
      </c>
      <c r="D34" s="1" t="s">
        <v>155</v>
      </c>
      <c r="E34" s="34" t="s">
        <v>28</v>
      </c>
      <c r="F34" s="1" t="s">
        <v>11</v>
      </c>
      <c r="AC34" s="5">
        <v>-1</v>
      </c>
      <c r="AD34" s="5">
        <v>-1</v>
      </c>
      <c r="AE34" s="5">
        <v>-1</v>
      </c>
      <c r="AF34" s="5">
        <v>-1</v>
      </c>
      <c r="AG34" s="5">
        <v>-1</v>
      </c>
      <c r="AH34" s="5">
        <v>-1</v>
      </c>
      <c r="AI34" s="5">
        <v>-1</v>
      </c>
      <c r="AK34" s="5">
        <v>15</v>
      </c>
    </row>
    <row r="35" spans="1:41" x14ac:dyDescent="0.25">
      <c r="A35" s="1" t="s">
        <v>6</v>
      </c>
      <c r="B35" s="1" t="s">
        <v>64</v>
      </c>
      <c r="C35" s="1" t="s">
        <v>8</v>
      </c>
      <c r="D35" s="1" t="s">
        <v>230</v>
      </c>
      <c r="E35" s="34" t="s">
        <v>21</v>
      </c>
      <c r="F35" s="1" t="s">
        <v>10</v>
      </c>
      <c r="T35" s="5">
        <v>16.012</v>
      </c>
      <c r="U35" s="5">
        <v>1.0229999999999999</v>
      </c>
      <c r="V35" s="5">
        <v>4.0750000000000002</v>
      </c>
      <c r="W35" s="5">
        <v>1.1240000000000001</v>
      </c>
      <c r="X35" s="5">
        <v>1.6639999999999999</v>
      </c>
      <c r="Y35" s="5">
        <v>5.0940000000000003</v>
      </c>
      <c r="Z35" s="5">
        <v>14.340999999999999</v>
      </c>
      <c r="AA35" s="5">
        <v>29.093</v>
      </c>
      <c r="AB35" s="5">
        <v>59.234000000000002</v>
      </c>
      <c r="AC35" s="5">
        <v>36.997999999999998</v>
      </c>
      <c r="AD35" s="5">
        <v>56.094000000000001</v>
      </c>
      <c r="AE35" s="5">
        <v>1.6619999999999999</v>
      </c>
      <c r="AF35" s="5">
        <v>102.706</v>
      </c>
      <c r="AG35" s="5">
        <v>73.69</v>
      </c>
      <c r="AH35" s="5">
        <v>12.659000000000001</v>
      </c>
      <c r="AI35" s="5">
        <v>137.399</v>
      </c>
      <c r="AJ35" s="5">
        <v>49.875999999999998</v>
      </c>
      <c r="AK35" s="5">
        <v>16</v>
      </c>
      <c r="AM35" s="13">
        <f>+AO35/$AO$3</f>
        <v>5.5955532644787311E-3</v>
      </c>
      <c r="AN35" s="7">
        <f>IF(AK35=1,AM35,AM35+AN33)</f>
        <v>0.97881857538311534</v>
      </c>
      <c r="AO35" s="5">
        <f>SUM(G35:AJ35)</f>
        <v>602.74399999999991</v>
      </c>
    </row>
    <row r="36" spans="1:41" x14ac:dyDescent="0.25">
      <c r="A36" s="1" t="s">
        <v>6</v>
      </c>
      <c r="B36" s="1" t="s">
        <v>64</v>
      </c>
      <c r="C36" s="1" t="s">
        <v>8</v>
      </c>
      <c r="D36" s="1" t="s">
        <v>230</v>
      </c>
      <c r="E36" s="34" t="s">
        <v>21</v>
      </c>
      <c r="F36" s="1" t="s">
        <v>11</v>
      </c>
      <c r="M36" s="5" t="s">
        <v>15</v>
      </c>
      <c r="N36" s="5" t="s">
        <v>15</v>
      </c>
      <c r="S36" s="5" t="s">
        <v>15</v>
      </c>
      <c r="T36" s="5">
        <v>-1</v>
      </c>
      <c r="U36" s="5">
        <v>-1</v>
      </c>
      <c r="V36" s="5">
        <v>-1</v>
      </c>
      <c r="W36" s="5" t="s">
        <v>15</v>
      </c>
      <c r="X36" s="5" t="s">
        <v>15</v>
      </c>
      <c r="Y36" s="5" t="s">
        <v>15</v>
      </c>
      <c r="Z36" s="5" t="s">
        <v>15</v>
      </c>
      <c r="AA36" s="5" t="s">
        <v>15</v>
      </c>
      <c r="AB36" s="5" t="s">
        <v>15</v>
      </c>
      <c r="AC36" s="5" t="s">
        <v>15</v>
      </c>
      <c r="AD36" s="5" t="s">
        <v>13</v>
      </c>
      <c r="AE36" s="5" t="s">
        <v>12</v>
      </c>
      <c r="AF36" s="5" t="s">
        <v>15</v>
      </c>
      <c r="AG36" s="5" t="s">
        <v>12</v>
      </c>
      <c r="AH36" s="5" t="s">
        <v>12</v>
      </c>
      <c r="AI36" s="5" t="s">
        <v>15</v>
      </c>
      <c r="AJ36" s="5" t="s">
        <v>15</v>
      </c>
      <c r="AK36" s="5">
        <v>16</v>
      </c>
    </row>
    <row r="37" spans="1:41" x14ac:dyDescent="0.25">
      <c r="A37" s="1" t="s">
        <v>6</v>
      </c>
      <c r="B37" s="1" t="s">
        <v>64</v>
      </c>
      <c r="C37" s="1" t="s">
        <v>30</v>
      </c>
      <c r="D37" s="1" t="s">
        <v>191</v>
      </c>
      <c r="E37" s="34" t="s">
        <v>28</v>
      </c>
      <c r="F37" s="1" t="s">
        <v>10</v>
      </c>
      <c r="G37" s="5">
        <v>500</v>
      </c>
      <c r="AK37" s="5">
        <v>17</v>
      </c>
      <c r="AM37" s="13">
        <f>+AO37/$AO$3</f>
        <v>4.6417328621095625E-3</v>
      </c>
      <c r="AN37" s="7">
        <f>IF(AK37=1,AM37,AM37+AN35)</f>
        <v>0.9834603082452249</v>
      </c>
      <c r="AO37" s="5">
        <f>SUM(G37:AJ37)</f>
        <v>500</v>
      </c>
    </row>
    <row r="38" spans="1:41" x14ac:dyDescent="0.25">
      <c r="A38" s="1" t="s">
        <v>6</v>
      </c>
      <c r="B38" s="1" t="s">
        <v>64</v>
      </c>
      <c r="C38" s="1" t="s">
        <v>30</v>
      </c>
      <c r="D38" s="1" t="s">
        <v>191</v>
      </c>
      <c r="E38" s="34" t="s">
        <v>28</v>
      </c>
      <c r="F38" s="1" t="s">
        <v>11</v>
      </c>
      <c r="G38" s="5">
        <v>-1</v>
      </c>
      <c r="AK38" s="5">
        <v>17</v>
      </c>
    </row>
    <row r="39" spans="1:41" x14ac:dyDescent="0.25">
      <c r="A39" s="1" t="s">
        <v>6</v>
      </c>
      <c r="B39" s="1" t="s">
        <v>64</v>
      </c>
      <c r="C39" s="1" t="s">
        <v>8</v>
      </c>
      <c r="D39" s="1" t="s">
        <v>212</v>
      </c>
      <c r="E39" s="34" t="s">
        <v>33</v>
      </c>
      <c r="F39" s="1" t="s">
        <v>10</v>
      </c>
      <c r="J39" s="5">
        <v>80</v>
      </c>
      <c r="K39" s="5">
        <v>2</v>
      </c>
      <c r="L39" s="5">
        <v>24</v>
      </c>
      <c r="M39" s="5">
        <v>41</v>
      </c>
      <c r="N39" s="5">
        <v>4.8479999999999999</v>
      </c>
      <c r="O39" s="5">
        <v>11.5</v>
      </c>
      <c r="P39" s="5">
        <v>25.5</v>
      </c>
      <c r="R39" s="5">
        <v>28.709</v>
      </c>
      <c r="S39" s="5">
        <v>40.204999999999998</v>
      </c>
      <c r="T39" s="5">
        <v>59.819000000000003</v>
      </c>
      <c r="U39" s="5">
        <v>94.436999999999998</v>
      </c>
      <c r="V39" s="5">
        <v>30.896000000000001</v>
      </c>
      <c r="W39" s="5">
        <v>0.18</v>
      </c>
      <c r="Y39" s="5">
        <v>5.875</v>
      </c>
      <c r="AE39" s="5">
        <v>1.6E-2</v>
      </c>
      <c r="AF39" s="5">
        <v>7.1999999999999995E-2</v>
      </c>
      <c r="AG39" s="5">
        <v>1.508</v>
      </c>
      <c r="AI39" s="5">
        <v>5.0000000000000001E-3</v>
      </c>
      <c r="AJ39" s="5">
        <v>0.72799999999999998</v>
      </c>
      <c r="AK39" s="5">
        <v>18</v>
      </c>
      <c r="AM39" s="13">
        <f>+AO39/$AO$3</f>
        <v>4.1896095144086428E-3</v>
      </c>
      <c r="AN39" s="7">
        <f>IF(AK39=1,AM39,AM39+AN37)</f>
        <v>0.98764991775963351</v>
      </c>
      <c r="AO39" s="5">
        <f>SUM(G39:AJ39)</f>
        <v>451.29800000000006</v>
      </c>
    </row>
    <row r="40" spans="1:41" x14ac:dyDescent="0.25">
      <c r="A40" s="1" t="s">
        <v>6</v>
      </c>
      <c r="B40" s="1" t="s">
        <v>64</v>
      </c>
      <c r="C40" s="1" t="s">
        <v>8</v>
      </c>
      <c r="D40" s="1" t="s">
        <v>212</v>
      </c>
      <c r="E40" s="34" t="s">
        <v>33</v>
      </c>
      <c r="F40" s="1" t="s">
        <v>11</v>
      </c>
      <c r="J40" s="5">
        <v>-1</v>
      </c>
      <c r="K40" s="5">
        <v>-1</v>
      </c>
      <c r="L40" s="5">
        <v>-1</v>
      </c>
      <c r="M40" s="5">
        <v>-1</v>
      </c>
      <c r="N40" s="5">
        <v>-1</v>
      </c>
      <c r="O40" s="5">
        <v>-1</v>
      </c>
      <c r="P40" s="5">
        <v>-1</v>
      </c>
      <c r="R40" s="5">
        <v>-1</v>
      </c>
      <c r="S40" s="5">
        <v>-1</v>
      </c>
      <c r="T40" s="5">
        <v>-1</v>
      </c>
      <c r="U40" s="5">
        <v>-1</v>
      </c>
      <c r="V40" s="5" t="s">
        <v>24</v>
      </c>
      <c r="W40" s="5" t="s">
        <v>24</v>
      </c>
      <c r="X40" s="5" t="s">
        <v>24</v>
      </c>
      <c r="Y40" s="5">
        <v>-1</v>
      </c>
      <c r="Z40" s="5" t="s">
        <v>24</v>
      </c>
      <c r="AA40" s="5" t="s">
        <v>24</v>
      </c>
      <c r="AB40" s="5" t="s">
        <v>24</v>
      </c>
      <c r="AE40" s="5">
        <v>-1</v>
      </c>
      <c r="AF40" s="5" t="s">
        <v>15</v>
      </c>
      <c r="AG40" s="5" t="s">
        <v>15</v>
      </c>
      <c r="AI40" s="5" t="s">
        <v>15</v>
      </c>
      <c r="AJ40" s="5" t="s">
        <v>15</v>
      </c>
      <c r="AK40" s="5">
        <v>18</v>
      </c>
    </row>
    <row r="41" spans="1:41" x14ac:dyDescent="0.25">
      <c r="A41" s="1" t="s">
        <v>6</v>
      </c>
      <c r="B41" s="1" t="s">
        <v>64</v>
      </c>
      <c r="C41" s="1" t="s">
        <v>8</v>
      </c>
      <c r="D41" s="1" t="s">
        <v>228</v>
      </c>
      <c r="E41" s="34" t="s">
        <v>33</v>
      </c>
      <c r="F41" s="1" t="s">
        <v>10</v>
      </c>
      <c r="M41" s="5">
        <v>20</v>
      </c>
      <c r="N41" s="5">
        <v>18</v>
      </c>
      <c r="O41" s="5">
        <v>14</v>
      </c>
      <c r="P41" s="5">
        <v>12</v>
      </c>
      <c r="Q41" s="5">
        <v>27</v>
      </c>
      <c r="R41" s="5">
        <v>19.850000000000001</v>
      </c>
      <c r="S41" s="5">
        <v>13.2</v>
      </c>
      <c r="T41" s="5">
        <v>18.2</v>
      </c>
      <c r="U41" s="5">
        <v>68.19</v>
      </c>
      <c r="AK41" s="5">
        <v>19</v>
      </c>
      <c r="AM41" s="13">
        <f>+AO41/$AO$3</f>
        <v>1.9536125270046725E-3</v>
      </c>
      <c r="AN41" s="7">
        <f>IF(AK41=1,AM41,AM41+AN39)</f>
        <v>0.98960353028663817</v>
      </c>
      <c r="AO41" s="5">
        <f>SUM(G41:AJ41)</f>
        <v>210.44</v>
      </c>
    </row>
    <row r="42" spans="1:41" x14ac:dyDescent="0.25">
      <c r="A42" s="1" t="s">
        <v>6</v>
      </c>
      <c r="B42" s="1" t="s">
        <v>64</v>
      </c>
      <c r="C42" s="1" t="s">
        <v>8</v>
      </c>
      <c r="D42" s="1" t="s">
        <v>228</v>
      </c>
      <c r="E42" s="34" t="s">
        <v>33</v>
      </c>
      <c r="F42" s="1" t="s">
        <v>11</v>
      </c>
      <c r="M42" s="5">
        <v>-1</v>
      </c>
      <c r="N42" s="5">
        <v>-1</v>
      </c>
      <c r="O42" s="5">
        <v>-1</v>
      </c>
      <c r="P42" s="5">
        <v>-1</v>
      </c>
      <c r="Q42" s="5" t="s">
        <v>15</v>
      </c>
      <c r="R42" s="5">
        <v>-1</v>
      </c>
      <c r="S42" s="5">
        <v>-1</v>
      </c>
      <c r="T42" s="5">
        <v>-1</v>
      </c>
      <c r="U42" s="5">
        <v>-1</v>
      </c>
      <c r="AK42" s="5">
        <v>19</v>
      </c>
    </row>
    <row r="43" spans="1:41" x14ac:dyDescent="0.25">
      <c r="A43" s="1" t="s">
        <v>6</v>
      </c>
      <c r="B43" s="1" t="s">
        <v>64</v>
      </c>
      <c r="C43" s="1" t="s">
        <v>8</v>
      </c>
      <c r="D43" s="1" t="s">
        <v>229</v>
      </c>
      <c r="E43" s="34" t="s">
        <v>14</v>
      </c>
      <c r="F43" s="1" t="s">
        <v>10</v>
      </c>
      <c r="AG43" s="5">
        <v>61.491999999999997</v>
      </c>
      <c r="AH43" s="5">
        <v>61.5</v>
      </c>
      <c r="AI43" s="5">
        <v>0.06</v>
      </c>
      <c r="AK43" s="5">
        <v>20</v>
      </c>
      <c r="AM43" s="13">
        <f>+AO43/$AO$3</f>
        <v>1.1423490242966116E-3</v>
      </c>
      <c r="AN43" s="7">
        <f>IF(AK43=1,AM43,AM43+AN41)</f>
        <v>0.99074587931093483</v>
      </c>
      <c r="AO43" s="5">
        <f>SUM(G43:AJ43)</f>
        <v>123.05199999999999</v>
      </c>
    </row>
    <row r="44" spans="1:41" x14ac:dyDescent="0.25">
      <c r="A44" s="1" t="s">
        <v>6</v>
      </c>
      <c r="B44" s="1" t="s">
        <v>64</v>
      </c>
      <c r="C44" s="1" t="s">
        <v>8</v>
      </c>
      <c r="D44" s="1" t="s">
        <v>229</v>
      </c>
      <c r="E44" s="34" t="s">
        <v>14</v>
      </c>
      <c r="F44" s="1" t="s">
        <v>11</v>
      </c>
      <c r="U44" s="5" t="s">
        <v>24</v>
      </c>
      <c r="AG44" s="5">
        <v>-1</v>
      </c>
      <c r="AH44" s="5">
        <v>-1</v>
      </c>
      <c r="AI44" s="5">
        <v>-1</v>
      </c>
      <c r="AK44" s="5">
        <v>20</v>
      </c>
    </row>
    <row r="45" spans="1:41" x14ac:dyDescent="0.25">
      <c r="A45" s="1" t="s">
        <v>6</v>
      </c>
      <c r="B45" s="1" t="s">
        <v>64</v>
      </c>
      <c r="C45" s="1" t="s">
        <v>8</v>
      </c>
      <c r="D45" s="1" t="s">
        <v>37</v>
      </c>
      <c r="E45" s="34" t="s">
        <v>21</v>
      </c>
      <c r="F45" s="1" t="s">
        <v>10</v>
      </c>
      <c r="W45" s="5">
        <v>120</v>
      </c>
      <c r="AI45" s="5">
        <v>2.6</v>
      </c>
      <c r="AK45" s="5">
        <v>21</v>
      </c>
      <c r="AM45" s="13">
        <f>+AO45/$AO$3</f>
        <v>1.1381528977892645E-3</v>
      </c>
      <c r="AN45" s="7">
        <f>IF(AK45=1,AM45,AM45+AN43)</f>
        <v>0.99188403220872412</v>
      </c>
      <c r="AO45" s="5">
        <f>SUM(G45:AJ45)</f>
        <v>122.6</v>
      </c>
    </row>
    <row r="46" spans="1:41" x14ac:dyDescent="0.25">
      <c r="A46" s="1" t="s">
        <v>6</v>
      </c>
      <c r="B46" s="1" t="s">
        <v>64</v>
      </c>
      <c r="C46" s="1" t="s">
        <v>8</v>
      </c>
      <c r="D46" s="1" t="s">
        <v>37</v>
      </c>
      <c r="E46" s="34" t="s">
        <v>21</v>
      </c>
      <c r="F46" s="1" t="s">
        <v>11</v>
      </c>
      <c r="W46" s="5">
        <v>-1</v>
      </c>
      <c r="AG46" s="5" t="s">
        <v>15</v>
      </c>
      <c r="AI46" s="5">
        <v>-1</v>
      </c>
      <c r="AK46" s="5">
        <v>21</v>
      </c>
    </row>
    <row r="47" spans="1:41" x14ac:dyDescent="0.25">
      <c r="A47" s="1" t="s">
        <v>6</v>
      </c>
      <c r="B47" s="1" t="s">
        <v>64</v>
      </c>
      <c r="C47" s="1" t="s">
        <v>8</v>
      </c>
      <c r="D47" s="1" t="s">
        <v>213</v>
      </c>
      <c r="E47" s="34" t="s">
        <v>21</v>
      </c>
      <c r="F47" s="1" t="s">
        <v>10</v>
      </c>
      <c r="W47" s="5">
        <v>0.14499999999999999</v>
      </c>
      <c r="X47" s="5">
        <v>0.47399999999999998</v>
      </c>
      <c r="Y47" s="5">
        <v>0.54300000000000004</v>
      </c>
      <c r="Z47" s="5">
        <v>0.32600000000000001</v>
      </c>
      <c r="AA47" s="5">
        <v>0.40799999999999997</v>
      </c>
      <c r="AB47" s="5">
        <v>0.64500000000000002</v>
      </c>
      <c r="AC47" s="5">
        <v>0.88300000000000001</v>
      </c>
      <c r="AG47" s="5">
        <v>13.93</v>
      </c>
      <c r="AH47" s="5">
        <v>14.52</v>
      </c>
      <c r="AI47" s="5">
        <v>23.893999999999998</v>
      </c>
      <c r="AJ47" s="5">
        <v>34.825000000000003</v>
      </c>
      <c r="AK47" s="5">
        <v>22</v>
      </c>
      <c r="AM47" s="13">
        <f>+AO47/$AO$3</f>
        <v>8.4101701035418312E-4</v>
      </c>
      <c r="AN47" s="7">
        <f>IF(AK47=1,AM47,AM47+AN45)</f>
        <v>0.99272504921907834</v>
      </c>
      <c r="AO47" s="5">
        <f>SUM(G47:AJ47)</f>
        <v>90.593000000000004</v>
      </c>
    </row>
    <row r="48" spans="1:41" x14ac:dyDescent="0.25">
      <c r="A48" s="1" t="s">
        <v>6</v>
      </c>
      <c r="B48" s="1" t="s">
        <v>64</v>
      </c>
      <c r="C48" s="1" t="s">
        <v>8</v>
      </c>
      <c r="D48" s="1" t="s">
        <v>213</v>
      </c>
      <c r="E48" s="34" t="s">
        <v>21</v>
      </c>
      <c r="F48" s="1" t="s">
        <v>11</v>
      </c>
      <c r="W48" s="5">
        <v>-1</v>
      </c>
      <c r="X48" s="5">
        <v>-1</v>
      </c>
      <c r="Y48" s="5">
        <v>-1</v>
      </c>
      <c r="Z48" s="5">
        <v>-1</v>
      </c>
      <c r="AA48" s="5">
        <v>-1</v>
      </c>
      <c r="AB48" s="5">
        <v>-1</v>
      </c>
      <c r="AC48" s="5">
        <v>-1</v>
      </c>
      <c r="AG48" s="5">
        <v>-1</v>
      </c>
      <c r="AH48" s="5">
        <v>-1</v>
      </c>
      <c r="AI48" s="5">
        <v>-1</v>
      </c>
      <c r="AJ48" s="5" t="s">
        <v>15</v>
      </c>
      <c r="AK48" s="5">
        <v>22</v>
      </c>
    </row>
    <row r="49" spans="1:41" x14ac:dyDescent="0.25">
      <c r="A49" s="1" t="s">
        <v>6</v>
      </c>
      <c r="B49" s="1" t="s">
        <v>64</v>
      </c>
      <c r="C49" s="1" t="s">
        <v>8</v>
      </c>
      <c r="D49" s="1" t="s">
        <v>227</v>
      </c>
      <c r="E49" s="34" t="s">
        <v>16</v>
      </c>
      <c r="F49" s="1" t="s">
        <v>10</v>
      </c>
      <c r="Q49" s="5">
        <v>47.898000000000003</v>
      </c>
      <c r="V49" s="5">
        <v>4.5540000000000003</v>
      </c>
      <c r="Y49" s="5">
        <v>0.28899999999999998</v>
      </c>
      <c r="AB49" s="5">
        <v>2.306</v>
      </c>
      <c r="AC49" s="5">
        <v>1.7909999999999999</v>
      </c>
      <c r="AD49" s="5">
        <v>7.2969999999999997</v>
      </c>
      <c r="AE49" s="5">
        <v>0.15</v>
      </c>
      <c r="AF49" s="5">
        <v>1.946</v>
      </c>
      <c r="AG49" s="5">
        <v>0.56000000000000005</v>
      </c>
      <c r="AH49" s="5">
        <v>2.234</v>
      </c>
      <c r="AI49" s="5">
        <v>12.843</v>
      </c>
      <c r="AJ49" s="5">
        <v>0.52800000000000002</v>
      </c>
      <c r="AK49" s="5">
        <v>23</v>
      </c>
      <c r="AM49" s="13">
        <f>+AO49/$AO$3</f>
        <v>7.6492044181275911E-4</v>
      </c>
      <c r="AN49" s="7">
        <f>IF(AK49=1,AM49,AM49+AN47)</f>
        <v>0.99348996966089109</v>
      </c>
      <c r="AO49" s="5">
        <f>SUM(G49:AJ49)</f>
        <v>82.396000000000015</v>
      </c>
    </row>
    <row r="50" spans="1:41" x14ac:dyDescent="0.25">
      <c r="A50" s="1" t="s">
        <v>6</v>
      </c>
      <c r="B50" s="1" t="s">
        <v>64</v>
      </c>
      <c r="C50" s="1" t="s">
        <v>8</v>
      </c>
      <c r="D50" s="1" t="s">
        <v>227</v>
      </c>
      <c r="E50" s="34" t="s">
        <v>16</v>
      </c>
      <c r="F50" s="1" t="s">
        <v>11</v>
      </c>
      <c r="Q50" s="5">
        <v>-1</v>
      </c>
      <c r="V50" s="5">
        <v>-1</v>
      </c>
      <c r="Y50" s="5">
        <v>-1</v>
      </c>
      <c r="AB50" s="5">
        <v>-1</v>
      </c>
      <c r="AC50" s="5">
        <v>-1</v>
      </c>
      <c r="AD50" s="5">
        <v>-1</v>
      </c>
      <c r="AE50" s="5" t="s">
        <v>23</v>
      </c>
      <c r="AF50" s="5">
        <v>-1</v>
      </c>
      <c r="AG50" s="5">
        <v>-1</v>
      </c>
      <c r="AH50" s="5">
        <v>-1</v>
      </c>
      <c r="AI50" s="5">
        <v>-1</v>
      </c>
      <c r="AJ50" s="5">
        <v>-1</v>
      </c>
      <c r="AK50" s="5">
        <v>23</v>
      </c>
    </row>
    <row r="51" spans="1:41" x14ac:dyDescent="0.25">
      <c r="A51" s="1" t="s">
        <v>6</v>
      </c>
      <c r="B51" s="1" t="s">
        <v>64</v>
      </c>
      <c r="C51" s="1" t="s">
        <v>8</v>
      </c>
      <c r="D51" s="1" t="s">
        <v>229</v>
      </c>
      <c r="E51" s="34" t="s">
        <v>32</v>
      </c>
      <c r="F51" s="1" t="s">
        <v>10</v>
      </c>
      <c r="T51" s="5">
        <v>56.284999999999997</v>
      </c>
      <c r="U51" s="5">
        <v>17.36</v>
      </c>
      <c r="V51" s="5">
        <v>3.9670000000000001</v>
      </c>
      <c r="W51" s="5">
        <v>2.7</v>
      </c>
      <c r="AJ51" s="5">
        <v>0.999</v>
      </c>
      <c r="AK51" s="5">
        <v>24</v>
      </c>
      <c r="AM51" s="13">
        <f>+AO51/$AO$3</f>
        <v>7.5484788150198111E-4</v>
      </c>
      <c r="AN51" s="7">
        <f>IF(AK51=1,AM51,AM51+AN49)</f>
        <v>0.99424481754239302</v>
      </c>
      <c r="AO51" s="5">
        <f>SUM(G51:AJ51)</f>
        <v>81.310999999999993</v>
      </c>
    </row>
    <row r="52" spans="1:41" x14ac:dyDescent="0.25">
      <c r="A52" s="1" t="s">
        <v>6</v>
      </c>
      <c r="B52" s="1" t="s">
        <v>64</v>
      </c>
      <c r="C52" s="1" t="s">
        <v>8</v>
      </c>
      <c r="D52" s="1" t="s">
        <v>229</v>
      </c>
      <c r="E52" s="34" t="s">
        <v>32</v>
      </c>
      <c r="F52" s="1" t="s">
        <v>11</v>
      </c>
      <c r="T52" s="5" t="s">
        <v>15</v>
      </c>
      <c r="U52" s="5" t="s">
        <v>15</v>
      </c>
      <c r="V52" s="5" t="s">
        <v>15</v>
      </c>
      <c r="W52" s="5">
        <v>-1</v>
      </c>
      <c r="AJ52" s="5">
        <v>-1</v>
      </c>
      <c r="AK52" s="5">
        <v>24</v>
      </c>
    </row>
    <row r="53" spans="1:41" x14ac:dyDescent="0.25">
      <c r="A53" s="1" t="s">
        <v>6</v>
      </c>
      <c r="B53" s="1" t="s">
        <v>64</v>
      </c>
      <c r="C53" s="1" t="s">
        <v>8</v>
      </c>
      <c r="D53" s="1" t="s">
        <v>213</v>
      </c>
      <c r="E53" s="34" t="s">
        <v>28</v>
      </c>
      <c r="F53" s="1" t="s">
        <v>10</v>
      </c>
      <c r="G53" s="5">
        <v>59</v>
      </c>
      <c r="H53" s="5">
        <v>18</v>
      </c>
      <c r="I53" s="5">
        <v>0.1</v>
      </c>
      <c r="O53" s="5">
        <v>0.3</v>
      </c>
      <c r="P53" s="5">
        <v>1</v>
      </c>
      <c r="AI53" s="5">
        <v>0.18</v>
      </c>
      <c r="AK53" s="5">
        <v>25</v>
      </c>
      <c r="AM53" s="13">
        <f>+AO53/$AO$3</f>
        <v>7.2949473660913872E-4</v>
      </c>
      <c r="AN53" s="7">
        <f>IF(AK53=1,AM53,AM53+AN51)</f>
        <v>0.99497431227900213</v>
      </c>
      <c r="AO53" s="5">
        <f>SUM(G53:AJ53)</f>
        <v>78.58</v>
      </c>
    </row>
    <row r="54" spans="1:41" x14ac:dyDescent="0.25">
      <c r="A54" s="1" t="s">
        <v>6</v>
      </c>
      <c r="B54" s="1" t="s">
        <v>64</v>
      </c>
      <c r="C54" s="1" t="s">
        <v>8</v>
      </c>
      <c r="D54" s="1" t="s">
        <v>213</v>
      </c>
      <c r="E54" s="34" t="s">
        <v>28</v>
      </c>
      <c r="F54" s="1" t="s">
        <v>11</v>
      </c>
      <c r="G54" s="5">
        <v>-1</v>
      </c>
      <c r="H54" s="5">
        <v>-1</v>
      </c>
      <c r="I54" s="5">
        <v>-1</v>
      </c>
      <c r="O54" s="5">
        <v>-1</v>
      </c>
      <c r="P54" s="5">
        <v>-1</v>
      </c>
      <c r="AI54" s="5">
        <v>-1</v>
      </c>
      <c r="AK54" s="5">
        <v>25</v>
      </c>
    </row>
    <row r="55" spans="1:41" x14ac:dyDescent="0.25">
      <c r="A55" s="1" t="s">
        <v>6</v>
      </c>
      <c r="B55" s="1" t="s">
        <v>64</v>
      </c>
      <c r="C55" s="1" t="s">
        <v>8</v>
      </c>
      <c r="D55" s="1" t="s">
        <v>227</v>
      </c>
      <c r="E55" s="34" t="s">
        <v>57</v>
      </c>
      <c r="F55" s="1" t="s">
        <v>10</v>
      </c>
      <c r="J55" s="5">
        <v>20</v>
      </c>
      <c r="K55" s="5">
        <v>20</v>
      </c>
      <c r="L55" s="5">
        <v>20</v>
      </c>
      <c r="N55" s="5">
        <v>2</v>
      </c>
      <c r="O55" s="5">
        <v>2</v>
      </c>
      <c r="P55" s="5">
        <v>4</v>
      </c>
      <c r="Q55" s="5">
        <v>1</v>
      </c>
      <c r="R55" s="5">
        <v>1</v>
      </c>
      <c r="S55" s="5">
        <v>2</v>
      </c>
      <c r="AK55" s="5">
        <v>26</v>
      </c>
      <c r="AM55" s="13">
        <f>+AO55/$AO$3</f>
        <v>6.6840953214377698E-4</v>
      </c>
      <c r="AN55" s="7">
        <f>IF(AK55=1,AM55,AM55+AN53)</f>
        <v>0.99564272181114588</v>
      </c>
      <c r="AO55" s="5">
        <f>SUM(G55:AJ55)</f>
        <v>72</v>
      </c>
    </row>
    <row r="56" spans="1:41" x14ac:dyDescent="0.25">
      <c r="A56" s="1" t="s">
        <v>6</v>
      </c>
      <c r="B56" s="1" t="s">
        <v>64</v>
      </c>
      <c r="C56" s="1" t="s">
        <v>8</v>
      </c>
      <c r="D56" s="1" t="s">
        <v>227</v>
      </c>
      <c r="E56" s="34" t="s">
        <v>57</v>
      </c>
      <c r="F56" s="1" t="s">
        <v>11</v>
      </c>
      <c r="J56" s="5">
        <v>-1</v>
      </c>
      <c r="K56" s="5">
        <v>-1</v>
      </c>
      <c r="L56" s="5">
        <v>-1</v>
      </c>
      <c r="N56" s="5">
        <v>-1</v>
      </c>
      <c r="O56" s="5">
        <v>-1</v>
      </c>
      <c r="P56" s="5">
        <v>-1</v>
      </c>
      <c r="Q56" s="5">
        <v>-1</v>
      </c>
      <c r="R56" s="5">
        <v>-1</v>
      </c>
      <c r="S56" s="5">
        <v>-1</v>
      </c>
      <c r="AK56" s="5">
        <v>26</v>
      </c>
    </row>
    <row r="57" spans="1:41" x14ac:dyDescent="0.25">
      <c r="A57" s="1" t="s">
        <v>6</v>
      </c>
      <c r="B57" s="1" t="s">
        <v>64</v>
      </c>
      <c r="C57" s="1" t="s">
        <v>8</v>
      </c>
      <c r="D57" s="1" t="s">
        <v>229</v>
      </c>
      <c r="E57" s="34" t="s">
        <v>46</v>
      </c>
      <c r="F57" s="1" t="s">
        <v>10</v>
      </c>
      <c r="R57" s="5">
        <v>6.5229999999999997</v>
      </c>
      <c r="S57" s="5">
        <v>58.389000000000003</v>
      </c>
      <c r="V57" s="5">
        <v>1.2789999999999999</v>
      </c>
      <c r="AK57" s="5">
        <v>27</v>
      </c>
      <c r="AM57" s="13">
        <f>+AO57/$AO$3</f>
        <v>6.1448187975178808E-4</v>
      </c>
      <c r="AN57" s="7">
        <f>IF(AK57=1,AM57,AM57+AN55)</f>
        <v>0.99625720369089765</v>
      </c>
      <c r="AO57" s="5">
        <f>SUM(G57:AJ57)</f>
        <v>66.191000000000003</v>
      </c>
    </row>
    <row r="58" spans="1:41" x14ac:dyDescent="0.25">
      <c r="A58" s="1" t="s">
        <v>6</v>
      </c>
      <c r="B58" s="1" t="s">
        <v>64</v>
      </c>
      <c r="C58" s="1" t="s">
        <v>8</v>
      </c>
      <c r="D58" s="1" t="s">
        <v>229</v>
      </c>
      <c r="E58" s="34" t="s">
        <v>46</v>
      </c>
      <c r="F58" s="1" t="s">
        <v>11</v>
      </c>
      <c r="R58" s="5" t="s">
        <v>15</v>
      </c>
      <c r="S58" s="5" t="s">
        <v>15</v>
      </c>
      <c r="V58" s="5">
        <v>-1</v>
      </c>
      <c r="AK58" s="5">
        <v>27</v>
      </c>
    </row>
    <row r="59" spans="1:41" x14ac:dyDescent="0.25">
      <c r="A59" s="1" t="s">
        <v>6</v>
      </c>
      <c r="B59" s="1" t="s">
        <v>64</v>
      </c>
      <c r="C59" s="1" t="s">
        <v>8</v>
      </c>
      <c r="D59" s="1" t="s">
        <v>229</v>
      </c>
      <c r="E59" s="34" t="s">
        <v>26</v>
      </c>
      <c r="F59" s="1" t="s">
        <v>10</v>
      </c>
      <c r="N59" s="5">
        <v>5.5</v>
      </c>
      <c r="P59" s="5">
        <v>12.2</v>
      </c>
      <c r="Q59" s="5">
        <v>12.5</v>
      </c>
      <c r="R59" s="5">
        <v>5.5</v>
      </c>
      <c r="S59" s="5">
        <v>30</v>
      </c>
      <c r="AK59" s="5">
        <v>28</v>
      </c>
      <c r="AM59" s="13">
        <f>+AO59/$AO$3</f>
        <v>6.0992369808119653E-4</v>
      </c>
      <c r="AN59" s="7">
        <f>IF(AK59=1,AM59,AM59+AN57)</f>
        <v>0.99686712738897887</v>
      </c>
      <c r="AO59" s="5">
        <f>SUM(G59:AJ59)</f>
        <v>65.7</v>
      </c>
    </row>
    <row r="60" spans="1:41" x14ac:dyDescent="0.25">
      <c r="A60" s="1" t="s">
        <v>6</v>
      </c>
      <c r="B60" s="1" t="s">
        <v>64</v>
      </c>
      <c r="C60" s="1" t="s">
        <v>8</v>
      </c>
      <c r="D60" s="1" t="s">
        <v>229</v>
      </c>
      <c r="E60" s="34" t="s">
        <v>26</v>
      </c>
      <c r="F60" s="1" t="s">
        <v>11</v>
      </c>
      <c r="N60" s="5">
        <v>-1</v>
      </c>
      <c r="P60" s="5">
        <v>-1</v>
      </c>
      <c r="Q60" s="5">
        <v>-1</v>
      </c>
      <c r="R60" s="5">
        <v>-1</v>
      </c>
      <c r="S60" s="5">
        <v>-1</v>
      </c>
      <c r="AK60" s="5">
        <v>28</v>
      </c>
    </row>
    <row r="61" spans="1:41" x14ac:dyDescent="0.25">
      <c r="A61" s="1" t="s">
        <v>6</v>
      </c>
      <c r="B61" s="1" t="s">
        <v>64</v>
      </c>
      <c r="C61" s="1" t="s">
        <v>8</v>
      </c>
      <c r="D61" s="1" t="s">
        <v>231</v>
      </c>
      <c r="E61" s="34" t="s">
        <v>33</v>
      </c>
      <c r="F61" s="1" t="s">
        <v>10</v>
      </c>
      <c r="X61" s="5">
        <v>1.899</v>
      </c>
      <c r="Y61" s="5">
        <v>4.1260000000000003</v>
      </c>
      <c r="Z61" s="5">
        <v>4.931</v>
      </c>
      <c r="AA61" s="5">
        <v>11.284000000000001</v>
      </c>
      <c r="AB61" s="5">
        <v>14.625999999999999</v>
      </c>
      <c r="AC61" s="5">
        <v>4.0949999999999998</v>
      </c>
      <c r="AD61" s="5">
        <v>3.1890000000000001</v>
      </c>
      <c r="AE61" s="5">
        <v>1.5389999999999999</v>
      </c>
      <c r="AF61" s="5">
        <v>1.6259999999999999</v>
      </c>
      <c r="AG61" s="5">
        <v>0.98299999999999998</v>
      </c>
      <c r="AH61" s="5">
        <v>0.69799999999999995</v>
      </c>
      <c r="AI61" s="5">
        <v>0.38400000000000001</v>
      </c>
      <c r="AJ61" s="5">
        <v>0.245</v>
      </c>
      <c r="AK61" s="5">
        <v>29</v>
      </c>
      <c r="AM61" s="13">
        <f>+AO61/$AO$3</f>
        <v>4.6069198656437398E-4</v>
      </c>
      <c r="AN61" s="7">
        <f>IF(AK61=1,AM61,AM61+AN59)</f>
        <v>0.99732781937554327</v>
      </c>
      <c r="AO61" s="5">
        <f>SUM(G61:AJ61)</f>
        <v>49.624999999999993</v>
      </c>
    </row>
    <row r="62" spans="1:41" x14ac:dyDescent="0.25">
      <c r="A62" s="1" t="s">
        <v>6</v>
      </c>
      <c r="B62" s="1" t="s">
        <v>64</v>
      </c>
      <c r="C62" s="1" t="s">
        <v>8</v>
      </c>
      <c r="D62" s="1" t="s">
        <v>231</v>
      </c>
      <c r="E62" s="34" t="s">
        <v>33</v>
      </c>
      <c r="F62" s="1" t="s">
        <v>11</v>
      </c>
      <c r="X62" s="5" t="s">
        <v>15</v>
      </c>
      <c r="Y62" s="5" t="s">
        <v>15</v>
      </c>
      <c r="Z62" s="5" t="s">
        <v>15</v>
      </c>
      <c r="AA62" s="5" t="s">
        <v>15</v>
      </c>
      <c r="AB62" s="5" t="s">
        <v>15</v>
      </c>
      <c r="AC62" s="5" t="s">
        <v>15</v>
      </c>
      <c r="AD62" s="5" t="s">
        <v>15</v>
      </c>
      <c r="AE62" s="5" t="s">
        <v>15</v>
      </c>
      <c r="AF62" s="5" t="s">
        <v>15</v>
      </c>
      <c r="AG62" s="5" t="s">
        <v>15</v>
      </c>
      <c r="AH62" s="5" t="s">
        <v>15</v>
      </c>
      <c r="AI62" s="5" t="s">
        <v>15</v>
      </c>
      <c r="AJ62" s="5" t="s">
        <v>15</v>
      </c>
      <c r="AK62" s="5">
        <v>29</v>
      </c>
    </row>
    <row r="63" spans="1:41" x14ac:dyDescent="0.25">
      <c r="A63" s="1" t="s">
        <v>6</v>
      </c>
      <c r="B63" s="1" t="s">
        <v>64</v>
      </c>
      <c r="C63" s="1" t="s">
        <v>8</v>
      </c>
      <c r="D63" s="1" t="s">
        <v>230</v>
      </c>
      <c r="E63" s="34" t="s">
        <v>32</v>
      </c>
      <c r="F63" s="1" t="s">
        <v>10</v>
      </c>
      <c r="K63" s="5">
        <v>0.67300000000000004</v>
      </c>
      <c r="L63" s="5">
        <v>0.66500000000000004</v>
      </c>
      <c r="M63" s="5">
        <v>6.077</v>
      </c>
      <c r="N63" s="5">
        <v>3.5960000000000001</v>
      </c>
      <c r="O63" s="5">
        <v>3.94</v>
      </c>
      <c r="P63" s="5">
        <v>2.0329999999999999</v>
      </c>
      <c r="Q63" s="5">
        <v>4.6660000000000004</v>
      </c>
      <c r="R63" s="5">
        <v>10.353999999999999</v>
      </c>
      <c r="S63" s="5">
        <v>14.565</v>
      </c>
      <c r="AK63" s="5">
        <v>30</v>
      </c>
      <c r="AM63" s="13">
        <f>+AO63/$AO$3</f>
        <v>4.3232171531116034E-4</v>
      </c>
      <c r="AN63" s="7">
        <f>IF(AK63=1,AM63,AM63+AN61)</f>
        <v>0.99776014109085442</v>
      </c>
      <c r="AO63" s="5">
        <f>SUM(G63:AJ63)</f>
        <v>46.568999999999996</v>
      </c>
    </row>
    <row r="64" spans="1:41" x14ac:dyDescent="0.25">
      <c r="A64" s="1" t="s">
        <v>6</v>
      </c>
      <c r="B64" s="1" t="s">
        <v>64</v>
      </c>
      <c r="C64" s="1" t="s">
        <v>8</v>
      </c>
      <c r="D64" s="1" t="s">
        <v>230</v>
      </c>
      <c r="E64" s="34" t="s">
        <v>32</v>
      </c>
      <c r="F64" s="1" t="s">
        <v>11</v>
      </c>
      <c r="K64" s="5">
        <v>-1</v>
      </c>
      <c r="L64" s="5">
        <v>-1</v>
      </c>
      <c r="M64" s="5">
        <v>-1</v>
      </c>
      <c r="N64" s="5">
        <v>-1</v>
      </c>
      <c r="O64" s="5">
        <v>-1</v>
      </c>
      <c r="P64" s="5">
        <v>-1</v>
      </c>
      <c r="Q64" s="5">
        <v>-1</v>
      </c>
      <c r="R64" s="5">
        <v>-1</v>
      </c>
      <c r="S64" s="5">
        <v>-1</v>
      </c>
      <c r="AK64" s="5">
        <v>30</v>
      </c>
    </row>
    <row r="65" spans="1:41" x14ac:dyDescent="0.25">
      <c r="A65" s="1" t="s">
        <v>6</v>
      </c>
      <c r="B65" s="1" t="s">
        <v>64</v>
      </c>
      <c r="C65" s="1" t="s">
        <v>8</v>
      </c>
      <c r="D65" s="1" t="s">
        <v>227</v>
      </c>
      <c r="E65" s="34" t="s">
        <v>32</v>
      </c>
      <c r="F65" s="1" t="s">
        <v>10</v>
      </c>
      <c r="H65" s="5">
        <v>1</v>
      </c>
      <c r="I65" s="5">
        <v>1</v>
      </c>
      <c r="R65" s="5">
        <v>15</v>
      </c>
      <c r="S65" s="5">
        <v>11</v>
      </c>
      <c r="V65" s="5">
        <v>0.32100000000000001</v>
      </c>
      <c r="AA65" s="5">
        <v>0.23599999999999999</v>
      </c>
      <c r="AJ65" s="5">
        <v>0.05</v>
      </c>
      <c r="AK65" s="5">
        <v>31</v>
      </c>
      <c r="AM65" s="13">
        <f>+AO65/$AO$3</f>
        <v>2.6557210397273651E-4</v>
      </c>
      <c r="AN65" s="7">
        <f>IF(AK65=1,AM65,AM65+AN63)</f>
        <v>0.99802571319482714</v>
      </c>
      <c r="AO65" s="5">
        <f>SUM(G65:AJ65)</f>
        <v>28.607000000000003</v>
      </c>
    </row>
    <row r="66" spans="1:41" x14ac:dyDescent="0.25">
      <c r="A66" s="1" t="s">
        <v>6</v>
      </c>
      <c r="B66" s="1" t="s">
        <v>64</v>
      </c>
      <c r="C66" s="1" t="s">
        <v>8</v>
      </c>
      <c r="D66" s="1" t="s">
        <v>227</v>
      </c>
      <c r="E66" s="34" t="s">
        <v>32</v>
      </c>
      <c r="F66" s="1" t="s">
        <v>11</v>
      </c>
      <c r="H66" s="5">
        <v>-1</v>
      </c>
      <c r="I66" s="5">
        <v>-1</v>
      </c>
      <c r="Q66" s="5" t="s">
        <v>24</v>
      </c>
      <c r="R66" s="5" t="s">
        <v>24</v>
      </c>
      <c r="S66" s="5" t="s">
        <v>24</v>
      </c>
      <c r="T66" s="5" t="s">
        <v>24</v>
      </c>
      <c r="V66" s="5">
        <v>-1</v>
      </c>
      <c r="AA66" s="5">
        <v>-1</v>
      </c>
      <c r="AJ66" s="5">
        <v>-1</v>
      </c>
      <c r="AK66" s="5">
        <v>31</v>
      </c>
    </row>
    <row r="67" spans="1:41" x14ac:dyDescent="0.25">
      <c r="A67" s="1" t="s">
        <v>6</v>
      </c>
      <c r="B67" s="1" t="s">
        <v>64</v>
      </c>
      <c r="C67" s="1" t="s">
        <v>8</v>
      </c>
      <c r="D67" s="1" t="s">
        <v>213</v>
      </c>
      <c r="E67" s="34" t="s">
        <v>26</v>
      </c>
      <c r="F67" s="1" t="s">
        <v>10</v>
      </c>
      <c r="G67" s="5">
        <v>5</v>
      </c>
      <c r="H67" s="5">
        <v>5</v>
      </c>
      <c r="I67" s="5">
        <v>3</v>
      </c>
      <c r="K67" s="5">
        <v>5</v>
      </c>
      <c r="L67" s="5">
        <v>5</v>
      </c>
      <c r="U67" s="5">
        <v>1.569</v>
      </c>
      <c r="AK67" s="5">
        <v>32</v>
      </c>
      <c r="AM67" s="13">
        <f>+AO67/$AO$3</f>
        <v>2.2808546937833966E-4</v>
      </c>
      <c r="AN67" s="7">
        <f>IF(AK67=1,AM67,AM67+AN65)</f>
        <v>0.99825379866420549</v>
      </c>
      <c r="AO67" s="5">
        <f>SUM(G67:AJ67)</f>
        <v>24.568999999999999</v>
      </c>
    </row>
    <row r="68" spans="1:41" x14ac:dyDescent="0.25">
      <c r="A68" s="1" t="s">
        <v>6</v>
      </c>
      <c r="B68" s="1" t="s">
        <v>64</v>
      </c>
      <c r="C68" s="1" t="s">
        <v>8</v>
      </c>
      <c r="D68" s="1" t="s">
        <v>213</v>
      </c>
      <c r="E68" s="34" t="s">
        <v>26</v>
      </c>
      <c r="F68" s="1" t="s">
        <v>11</v>
      </c>
      <c r="G68" s="5">
        <v>-1</v>
      </c>
      <c r="H68" s="5">
        <v>-1</v>
      </c>
      <c r="I68" s="5">
        <v>-1</v>
      </c>
      <c r="K68" s="5">
        <v>-1</v>
      </c>
      <c r="L68" s="5">
        <v>-1</v>
      </c>
      <c r="U68" s="5">
        <v>-1</v>
      </c>
      <c r="AK68" s="5">
        <v>32</v>
      </c>
    </row>
    <row r="69" spans="1:41" x14ac:dyDescent="0.25">
      <c r="A69" s="1" t="s">
        <v>6</v>
      </c>
      <c r="B69" s="1" t="s">
        <v>64</v>
      </c>
      <c r="C69" s="1" t="s">
        <v>8</v>
      </c>
      <c r="D69" s="1" t="s">
        <v>231</v>
      </c>
      <c r="E69" s="34" t="s">
        <v>28</v>
      </c>
      <c r="F69" s="1" t="s">
        <v>10</v>
      </c>
      <c r="Y69" s="5">
        <v>2.153</v>
      </c>
      <c r="Z69" s="5">
        <v>6.2119999999999997</v>
      </c>
      <c r="AA69" s="5">
        <v>5.0439999999999996</v>
      </c>
      <c r="AB69" s="5">
        <v>5.6959999999999997</v>
      </c>
      <c r="AC69" s="5">
        <v>2.2440000000000002</v>
      </c>
      <c r="AD69" s="5">
        <v>0.81</v>
      </c>
      <c r="AE69" s="5">
        <v>0.156</v>
      </c>
      <c r="AF69" s="5">
        <v>1.4999999999999999E-2</v>
      </c>
      <c r="AI69" s="5">
        <v>8.0000000000000002E-3</v>
      </c>
      <c r="AK69" s="5">
        <v>33</v>
      </c>
      <c r="AM69" s="13">
        <f>+AO69/$AO$3</f>
        <v>2.0737405734760675E-4</v>
      </c>
      <c r="AN69" s="7">
        <f>IF(AK69=1,AM69,AM69+AN67)</f>
        <v>0.9984611727215531</v>
      </c>
      <c r="AO69" s="5">
        <f>SUM(G69:AJ69)</f>
        <v>22.337999999999994</v>
      </c>
    </row>
    <row r="70" spans="1:41" x14ac:dyDescent="0.25">
      <c r="A70" s="1" t="s">
        <v>6</v>
      </c>
      <c r="B70" s="1" t="s">
        <v>64</v>
      </c>
      <c r="C70" s="1" t="s">
        <v>8</v>
      </c>
      <c r="D70" s="1" t="s">
        <v>231</v>
      </c>
      <c r="E70" s="34" t="s">
        <v>28</v>
      </c>
      <c r="F70" s="1" t="s">
        <v>11</v>
      </c>
      <c r="Y70" s="5" t="s">
        <v>15</v>
      </c>
      <c r="Z70" s="5" t="s">
        <v>15</v>
      </c>
      <c r="AA70" s="5" t="s">
        <v>15</v>
      </c>
      <c r="AB70" s="5" t="s">
        <v>15</v>
      </c>
      <c r="AC70" s="5" t="s">
        <v>15</v>
      </c>
      <c r="AD70" s="5" t="s">
        <v>15</v>
      </c>
      <c r="AE70" s="5">
        <v>-1</v>
      </c>
      <c r="AF70" s="5" t="s">
        <v>15</v>
      </c>
      <c r="AI70" s="5" t="s">
        <v>15</v>
      </c>
      <c r="AK70" s="5">
        <v>33</v>
      </c>
    </row>
    <row r="71" spans="1:41" x14ac:dyDescent="0.25">
      <c r="A71" s="1" t="s">
        <v>6</v>
      </c>
      <c r="B71" s="1" t="s">
        <v>64</v>
      </c>
      <c r="C71" s="1" t="s">
        <v>8</v>
      </c>
      <c r="D71" s="1" t="s">
        <v>65</v>
      </c>
      <c r="E71" s="34" t="s">
        <v>28</v>
      </c>
      <c r="F71" s="1" t="s">
        <v>10</v>
      </c>
      <c r="U71" s="5">
        <v>12.413</v>
      </c>
      <c r="V71" s="5">
        <v>9.3249999999999993</v>
      </c>
      <c r="Z71" s="5">
        <v>0.31</v>
      </c>
      <c r="AA71" s="5">
        <v>0.1</v>
      </c>
      <c r="AK71" s="5">
        <v>34</v>
      </c>
      <c r="AM71" s="13">
        <f>+AO71/$AO$3</f>
        <v>2.0561019886000516E-4</v>
      </c>
      <c r="AN71" s="7">
        <f>IF(AK71=1,AM71,AM71+AN69)</f>
        <v>0.99866678292041311</v>
      </c>
      <c r="AO71" s="5">
        <f>SUM(G71:AJ71)</f>
        <v>22.148</v>
      </c>
    </row>
    <row r="72" spans="1:41" x14ac:dyDescent="0.25">
      <c r="A72" s="1" t="s">
        <v>6</v>
      </c>
      <c r="B72" s="1" t="s">
        <v>64</v>
      </c>
      <c r="C72" s="1" t="s">
        <v>8</v>
      </c>
      <c r="D72" s="1" t="s">
        <v>65</v>
      </c>
      <c r="E72" s="34" t="s">
        <v>28</v>
      </c>
      <c r="F72" s="1" t="s">
        <v>11</v>
      </c>
      <c r="U72" s="5">
        <v>-1</v>
      </c>
      <c r="V72" s="5">
        <v>-1</v>
      </c>
      <c r="Z72" s="5">
        <v>-1</v>
      </c>
      <c r="AA72" s="5">
        <v>-1</v>
      </c>
      <c r="AK72" s="5">
        <v>34</v>
      </c>
    </row>
    <row r="73" spans="1:41" x14ac:dyDescent="0.25">
      <c r="A73" s="1" t="s">
        <v>6</v>
      </c>
      <c r="B73" s="1" t="s">
        <v>64</v>
      </c>
      <c r="C73" s="1" t="s">
        <v>8</v>
      </c>
      <c r="D73" s="1" t="s">
        <v>212</v>
      </c>
      <c r="E73" s="34" t="s">
        <v>32</v>
      </c>
      <c r="F73" s="1" t="s">
        <v>10</v>
      </c>
      <c r="K73" s="5">
        <v>0.20200000000000001</v>
      </c>
      <c r="Z73" s="5">
        <v>2.8889999999999998</v>
      </c>
      <c r="AA73" s="5">
        <v>6.2359999999999998</v>
      </c>
      <c r="AB73" s="5">
        <v>7.9059999999999997</v>
      </c>
      <c r="AC73" s="5">
        <v>0.376</v>
      </c>
      <c r="AD73" s="5">
        <v>0.64800000000000002</v>
      </c>
      <c r="AK73" s="5">
        <v>35</v>
      </c>
      <c r="AM73" s="13">
        <f>+AO73/$AO$3</f>
        <v>1.6948823372706857E-4</v>
      </c>
      <c r="AN73" s="7">
        <f>IF(AK73=1,AM73,AM73+AN71)</f>
        <v>0.9988362711541402</v>
      </c>
      <c r="AO73" s="5">
        <f>SUM(G73:AJ73)</f>
        <v>18.257000000000001</v>
      </c>
    </row>
    <row r="74" spans="1:41" x14ac:dyDescent="0.25">
      <c r="A74" s="1" t="s">
        <v>6</v>
      </c>
      <c r="B74" s="1" t="s">
        <v>64</v>
      </c>
      <c r="C74" s="1" t="s">
        <v>8</v>
      </c>
      <c r="D74" s="1" t="s">
        <v>212</v>
      </c>
      <c r="E74" s="34" t="s">
        <v>32</v>
      </c>
      <c r="F74" s="1" t="s">
        <v>11</v>
      </c>
      <c r="J74" s="5" t="s">
        <v>15</v>
      </c>
      <c r="K74" s="5" t="s">
        <v>15</v>
      </c>
      <c r="L74" s="5" t="s">
        <v>15</v>
      </c>
      <c r="M74" s="5" t="s">
        <v>15</v>
      </c>
      <c r="N74" s="5" t="s">
        <v>15</v>
      </c>
      <c r="O74" s="5" t="s">
        <v>15</v>
      </c>
      <c r="P74" s="5" t="s">
        <v>15</v>
      </c>
      <c r="T74" s="5" t="s">
        <v>15</v>
      </c>
      <c r="U74" s="5" t="s">
        <v>15</v>
      </c>
      <c r="V74" s="5" t="s">
        <v>15</v>
      </c>
      <c r="W74" s="5" t="s">
        <v>15</v>
      </c>
      <c r="Y74" s="5" t="s">
        <v>15</v>
      </c>
      <c r="Z74" s="5" t="s">
        <v>15</v>
      </c>
      <c r="AA74" s="5" t="s">
        <v>15</v>
      </c>
      <c r="AB74" s="5" t="s">
        <v>15</v>
      </c>
      <c r="AC74" s="5" t="s">
        <v>15</v>
      </c>
      <c r="AD74" s="5" t="s">
        <v>15</v>
      </c>
      <c r="AH74" s="5" t="s">
        <v>15</v>
      </c>
      <c r="AK74" s="5">
        <v>35</v>
      </c>
    </row>
    <row r="75" spans="1:41" x14ac:dyDescent="0.25">
      <c r="A75" s="1" t="s">
        <v>6</v>
      </c>
      <c r="B75" s="1" t="s">
        <v>64</v>
      </c>
      <c r="C75" s="1" t="s">
        <v>8</v>
      </c>
      <c r="D75" s="1" t="s">
        <v>231</v>
      </c>
      <c r="E75" s="34" t="s">
        <v>21</v>
      </c>
      <c r="F75" s="1" t="s">
        <v>10</v>
      </c>
      <c r="Y75" s="5">
        <v>0.57399999999999995</v>
      </c>
      <c r="Z75" s="5">
        <v>0.58599999999999997</v>
      </c>
      <c r="AA75" s="5">
        <v>3.6259999999999999</v>
      </c>
      <c r="AB75" s="5">
        <v>6.407</v>
      </c>
      <c r="AC75" s="5">
        <v>2.2429999999999999</v>
      </c>
      <c r="AD75" s="5">
        <v>1.254</v>
      </c>
      <c r="AE75" s="5">
        <v>9.0999999999999998E-2</v>
      </c>
      <c r="AF75" s="5">
        <v>0.02</v>
      </c>
      <c r="AH75" s="5">
        <v>7.0000000000000001E-3</v>
      </c>
      <c r="AK75" s="5">
        <v>36</v>
      </c>
      <c r="AM75" s="13">
        <f>+AO75/$AO$3</f>
        <v>1.3746956044423676E-4</v>
      </c>
      <c r="AN75" s="7">
        <f>IF(AK75=1,AM75,AM75+AN73)</f>
        <v>0.99897374071458445</v>
      </c>
      <c r="AO75" s="5">
        <f>SUM(G75:AJ75)</f>
        <v>14.807999999999998</v>
      </c>
    </row>
    <row r="76" spans="1:41" x14ac:dyDescent="0.25">
      <c r="A76" s="1" t="s">
        <v>6</v>
      </c>
      <c r="B76" s="1" t="s">
        <v>64</v>
      </c>
      <c r="C76" s="1" t="s">
        <v>8</v>
      </c>
      <c r="D76" s="1" t="s">
        <v>231</v>
      </c>
      <c r="E76" s="34" t="s">
        <v>21</v>
      </c>
      <c r="F76" s="1" t="s">
        <v>11</v>
      </c>
      <c r="Y76" s="5" t="s">
        <v>15</v>
      </c>
      <c r="Z76" s="5" t="s">
        <v>15</v>
      </c>
      <c r="AA76" s="5" t="s">
        <v>15</v>
      </c>
      <c r="AB76" s="5" t="s">
        <v>15</v>
      </c>
      <c r="AC76" s="5" t="s">
        <v>15</v>
      </c>
      <c r="AD76" s="5" t="s">
        <v>15</v>
      </c>
      <c r="AE76" s="5" t="s">
        <v>15</v>
      </c>
      <c r="AF76" s="5" t="s">
        <v>15</v>
      </c>
      <c r="AH76" s="5" t="s">
        <v>15</v>
      </c>
      <c r="AJ76" s="5" t="s">
        <v>15</v>
      </c>
      <c r="AK76" s="5">
        <v>36</v>
      </c>
    </row>
    <row r="77" spans="1:41" x14ac:dyDescent="0.25">
      <c r="A77" s="1" t="s">
        <v>6</v>
      </c>
      <c r="B77" s="1" t="s">
        <v>64</v>
      </c>
      <c r="C77" s="1" t="s">
        <v>8</v>
      </c>
      <c r="D77" s="1" t="s">
        <v>212</v>
      </c>
      <c r="E77" s="34" t="s">
        <v>47</v>
      </c>
      <c r="F77" s="1" t="s">
        <v>10</v>
      </c>
      <c r="L77" s="5">
        <v>2</v>
      </c>
      <c r="M77" s="5">
        <v>0.2</v>
      </c>
      <c r="N77" s="5">
        <v>7.7190000000000003</v>
      </c>
      <c r="AB77" s="5">
        <v>4.5949999999999998</v>
      </c>
      <c r="AC77" s="5">
        <v>6.4000000000000001E-2</v>
      </c>
      <c r="AK77" s="5">
        <v>37</v>
      </c>
      <c r="AM77" s="13">
        <f>+AO77/$AO$3</f>
        <v>1.3533436332766638E-4</v>
      </c>
      <c r="AN77" s="7">
        <f>IF(AK77=1,AM77,AM77+AN75)</f>
        <v>0.99910907507791213</v>
      </c>
      <c r="AO77" s="5">
        <f>SUM(G77:AJ77)</f>
        <v>14.577999999999999</v>
      </c>
    </row>
    <row r="78" spans="1:41" x14ac:dyDescent="0.25">
      <c r="A78" s="1" t="s">
        <v>6</v>
      </c>
      <c r="B78" s="1" t="s">
        <v>64</v>
      </c>
      <c r="C78" s="1" t="s">
        <v>8</v>
      </c>
      <c r="D78" s="1" t="s">
        <v>212</v>
      </c>
      <c r="E78" s="34" t="s">
        <v>47</v>
      </c>
      <c r="F78" s="1" t="s">
        <v>11</v>
      </c>
      <c r="L78" s="5" t="s">
        <v>15</v>
      </c>
      <c r="M78" s="5">
        <v>-1</v>
      </c>
      <c r="N78" s="5">
        <v>-1</v>
      </c>
      <c r="AB78" s="5">
        <v>-1</v>
      </c>
      <c r="AC78" s="5">
        <v>-1</v>
      </c>
      <c r="AK78" s="5">
        <v>37</v>
      </c>
    </row>
    <row r="79" spans="1:41" x14ac:dyDescent="0.25">
      <c r="A79" s="1" t="s">
        <v>6</v>
      </c>
      <c r="B79" s="1" t="s">
        <v>64</v>
      </c>
      <c r="C79" s="1" t="s">
        <v>8</v>
      </c>
      <c r="D79" s="1" t="s">
        <v>212</v>
      </c>
      <c r="E79" s="34" t="s">
        <v>28</v>
      </c>
      <c r="F79" s="1" t="s">
        <v>10</v>
      </c>
      <c r="H79" s="5">
        <v>5</v>
      </c>
      <c r="AC79" s="5">
        <v>0.34499999999999997</v>
      </c>
      <c r="AD79" s="5">
        <v>2.331</v>
      </c>
      <c r="AE79" s="5">
        <v>5.5E-2</v>
      </c>
      <c r="AF79" s="5">
        <v>0.64</v>
      </c>
      <c r="AG79" s="5">
        <v>0.60099999999999998</v>
      </c>
      <c r="AH79" s="5">
        <v>2.984</v>
      </c>
      <c r="AI79" s="5">
        <v>1.0669999999999999</v>
      </c>
      <c r="AJ79" s="5">
        <v>0.432</v>
      </c>
      <c r="AK79" s="5">
        <v>38</v>
      </c>
      <c r="AM79" s="13">
        <f>+AO79/$AO$3</f>
        <v>1.2490903131936833E-4</v>
      </c>
      <c r="AN79" s="7">
        <f>IF(AK79=1,AM79,AM79+AN77)</f>
        <v>0.99923398410923148</v>
      </c>
      <c r="AO79" s="5">
        <f>SUM(G79:AJ79)</f>
        <v>13.455000000000002</v>
      </c>
    </row>
    <row r="80" spans="1:41" x14ac:dyDescent="0.25">
      <c r="A80" s="1" t="s">
        <v>6</v>
      </c>
      <c r="B80" s="1" t="s">
        <v>64</v>
      </c>
      <c r="C80" s="1" t="s">
        <v>8</v>
      </c>
      <c r="D80" s="1" t="s">
        <v>212</v>
      </c>
      <c r="E80" s="34" t="s">
        <v>28</v>
      </c>
      <c r="F80" s="1" t="s">
        <v>11</v>
      </c>
      <c r="H80" s="5" t="s">
        <v>13</v>
      </c>
      <c r="AC80" s="5">
        <v>-1</v>
      </c>
      <c r="AD80" s="5" t="s">
        <v>15</v>
      </c>
      <c r="AE80" s="5">
        <v>-1</v>
      </c>
      <c r="AF80" s="5" t="s">
        <v>15</v>
      </c>
      <c r="AG80" s="5" t="s">
        <v>15</v>
      </c>
      <c r="AH80" s="5" t="s">
        <v>15</v>
      </c>
      <c r="AI80" s="5" t="s">
        <v>15</v>
      </c>
      <c r="AJ80" s="5" t="s">
        <v>15</v>
      </c>
      <c r="AK80" s="5">
        <v>38</v>
      </c>
    </row>
    <row r="81" spans="1:41" x14ac:dyDescent="0.25">
      <c r="A81" s="1" t="s">
        <v>6</v>
      </c>
      <c r="B81" s="1" t="s">
        <v>64</v>
      </c>
      <c r="C81" s="1" t="s">
        <v>8</v>
      </c>
      <c r="D81" s="1" t="s">
        <v>230</v>
      </c>
      <c r="E81" s="34" t="s">
        <v>14</v>
      </c>
      <c r="F81" s="1" t="s">
        <v>10</v>
      </c>
      <c r="T81" s="5">
        <v>1.498</v>
      </c>
      <c r="U81" s="5">
        <v>0.46200000000000002</v>
      </c>
      <c r="V81" s="5">
        <v>0.59499999999999997</v>
      </c>
      <c r="W81" s="5">
        <v>0.20200000000000001</v>
      </c>
      <c r="X81" s="5">
        <v>0.59499999999999997</v>
      </c>
      <c r="Z81" s="5">
        <v>4.22</v>
      </c>
      <c r="AB81" s="5">
        <v>2.79</v>
      </c>
      <c r="AC81" s="5">
        <v>0.183</v>
      </c>
      <c r="AD81" s="5">
        <v>0.16</v>
      </c>
      <c r="AE81" s="5">
        <v>1.855</v>
      </c>
      <c r="AF81" s="5">
        <v>0.877</v>
      </c>
      <c r="AK81" s="5">
        <v>39</v>
      </c>
      <c r="AM81" s="13">
        <f>+AO81/$AO$3</f>
        <v>1.2474192893633236E-4</v>
      </c>
      <c r="AN81" s="7">
        <f>IF(AK81=1,AM81,AM81+AN79)</f>
        <v>0.99935872603816778</v>
      </c>
      <c r="AO81" s="5">
        <f>SUM(G81:AJ81)</f>
        <v>13.436999999999999</v>
      </c>
    </row>
    <row r="82" spans="1:41" x14ac:dyDescent="0.25">
      <c r="A82" s="1" t="s">
        <v>6</v>
      </c>
      <c r="B82" s="1" t="s">
        <v>64</v>
      </c>
      <c r="C82" s="1" t="s">
        <v>8</v>
      </c>
      <c r="D82" s="1" t="s">
        <v>230</v>
      </c>
      <c r="E82" s="34" t="s">
        <v>14</v>
      </c>
      <c r="F82" s="1" t="s">
        <v>11</v>
      </c>
      <c r="T82" s="5">
        <v>-1</v>
      </c>
      <c r="U82" s="5">
        <v>-1</v>
      </c>
      <c r="V82" s="5">
        <v>-1</v>
      </c>
      <c r="W82" s="5">
        <v>-1</v>
      </c>
      <c r="X82" s="5">
        <v>-1</v>
      </c>
      <c r="Z82" s="5">
        <v>-1</v>
      </c>
      <c r="AB82" s="5" t="s">
        <v>24</v>
      </c>
      <c r="AC82" s="5" t="s">
        <v>24</v>
      </c>
      <c r="AD82" s="5" t="s">
        <v>24</v>
      </c>
      <c r="AE82" s="5">
        <v>-1</v>
      </c>
      <c r="AF82" s="5">
        <v>-1</v>
      </c>
      <c r="AK82" s="5">
        <v>39</v>
      </c>
    </row>
    <row r="83" spans="1:41" x14ac:dyDescent="0.25">
      <c r="A83" s="1" t="s">
        <v>6</v>
      </c>
      <c r="B83" s="1" t="s">
        <v>64</v>
      </c>
      <c r="C83" s="1" t="s">
        <v>8</v>
      </c>
      <c r="D83" s="1" t="s">
        <v>65</v>
      </c>
      <c r="E83" s="34" t="s">
        <v>21</v>
      </c>
      <c r="F83" s="1" t="s">
        <v>10</v>
      </c>
      <c r="U83" s="5">
        <v>6.2060000000000004</v>
      </c>
      <c r="V83" s="5">
        <v>5</v>
      </c>
      <c r="Z83" s="5">
        <v>0.69</v>
      </c>
      <c r="AA83" s="5">
        <v>0.5</v>
      </c>
      <c r="AK83" s="5">
        <v>40</v>
      </c>
      <c r="AM83" s="13">
        <f>+AO83/$AO$3</f>
        <v>1.1507784111742026E-4</v>
      </c>
      <c r="AN83" s="7">
        <f>IF(AK83=1,AM83,AM83+AN81)</f>
        <v>0.99947380387928519</v>
      </c>
      <c r="AO83" s="5">
        <f>SUM(G83:AJ83)</f>
        <v>12.395999999999999</v>
      </c>
    </row>
    <row r="84" spans="1:41" x14ac:dyDescent="0.25">
      <c r="A84" s="1" t="s">
        <v>6</v>
      </c>
      <c r="B84" s="1" t="s">
        <v>64</v>
      </c>
      <c r="C84" s="1" t="s">
        <v>8</v>
      </c>
      <c r="D84" s="1" t="s">
        <v>65</v>
      </c>
      <c r="E84" s="34" t="s">
        <v>21</v>
      </c>
      <c r="F84" s="1" t="s">
        <v>11</v>
      </c>
      <c r="U84" s="5">
        <v>-1</v>
      </c>
      <c r="V84" s="5">
        <v>-1</v>
      </c>
      <c r="Z84" s="5">
        <v>-1</v>
      </c>
      <c r="AA84" s="5">
        <v>-1</v>
      </c>
      <c r="AK84" s="5">
        <v>40</v>
      </c>
    </row>
    <row r="85" spans="1:41" x14ac:dyDescent="0.25">
      <c r="A85" s="1" t="s">
        <v>6</v>
      </c>
      <c r="B85" s="1" t="s">
        <v>64</v>
      </c>
      <c r="C85" s="1" t="s">
        <v>8</v>
      </c>
      <c r="D85" s="1" t="s">
        <v>37</v>
      </c>
      <c r="E85" s="34" t="s">
        <v>33</v>
      </c>
      <c r="F85" s="1" t="s">
        <v>10</v>
      </c>
      <c r="AI85" s="5">
        <v>0.6</v>
      </c>
      <c r="AJ85" s="5">
        <v>9.5</v>
      </c>
      <c r="AK85" s="5">
        <v>41</v>
      </c>
      <c r="AM85" s="13">
        <f>+AO85/$AO$3</f>
        <v>9.3763003814613152E-5</v>
      </c>
      <c r="AN85" s="7">
        <f>IF(AK85=1,AM85,AM85+AN83)</f>
        <v>0.99956756688309978</v>
      </c>
      <c r="AO85" s="5">
        <f>SUM(G85:AJ85)</f>
        <v>10.1</v>
      </c>
    </row>
    <row r="86" spans="1:41" x14ac:dyDescent="0.25">
      <c r="A86" s="1" t="s">
        <v>6</v>
      </c>
      <c r="B86" s="1" t="s">
        <v>64</v>
      </c>
      <c r="C86" s="1" t="s">
        <v>8</v>
      </c>
      <c r="D86" s="1" t="s">
        <v>37</v>
      </c>
      <c r="E86" s="34" t="s">
        <v>33</v>
      </c>
      <c r="F86" s="1" t="s">
        <v>11</v>
      </c>
      <c r="AI86" s="5">
        <v>-1</v>
      </c>
      <c r="AJ86" s="5">
        <v>-1</v>
      </c>
      <c r="AK86" s="5">
        <v>41</v>
      </c>
    </row>
    <row r="87" spans="1:41" x14ac:dyDescent="0.25">
      <c r="A87" s="1" t="s">
        <v>6</v>
      </c>
      <c r="B87" s="1" t="s">
        <v>64</v>
      </c>
      <c r="C87" s="1" t="s">
        <v>8</v>
      </c>
      <c r="D87" s="1" t="s">
        <v>155</v>
      </c>
      <c r="E87" s="34" t="s">
        <v>16</v>
      </c>
      <c r="F87" s="1" t="s">
        <v>10</v>
      </c>
      <c r="AC87" s="5">
        <v>3</v>
      </c>
      <c r="AE87" s="5">
        <v>3</v>
      </c>
      <c r="AG87" s="5">
        <v>1</v>
      </c>
      <c r="AH87" s="5">
        <v>3</v>
      </c>
      <c r="AK87" s="5">
        <v>42</v>
      </c>
      <c r="AM87" s="13">
        <f>+AO87/$AO$3</f>
        <v>9.2834657242191239E-5</v>
      </c>
      <c r="AN87" s="7">
        <f>IF(AK87=1,AM87,AM87+AN85)</f>
        <v>0.99966040154034197</v>
      </c>
      <c r="AO87" s="5">
        <f>SUM(G87:AJ87)</f>
        <v>10</v>
      </c>
    </row>
    <row r="88" spans="1:41" x14ac:dyDescent="0.25">
      <c r="A88" s="1" t="s">
        <v>6</v>
      </c>
      <c r="B88" s="1" t="s">
        <v>64</v>
      </c>
      <c r="C88" s="1" t="s">
        <v>8</v>
      </c>
      <c r="D88" s="1" t="s">
        <v>155</v>
      </c>
      <c r="E88" s="34" t="s">
        <v>16</v>
      </c>
      <c r="F88" s="1" t="s">
        <v>11</v>
      </c>
      <c r="AC88" s="5">
        <v>-1</v>
      </c>
      <c r="AE88" s="5">
        <v>-1</v>
      </c>
      <c r="AG88" s="5">
        <v>-1</v>
      </c>
      <c r="AH88" s="5">
        <v>-1</v>
      </c>
      <c r="AK88" s="5">
        <v>42</v>
      </c>
    </row>
    <row r="89" spans="1:41" x14ac:dyDescent="0.25">
      <c r="A89" s="1" t="s">
        <v>6</v>
      </c>
      <c r="B89" s="1" t="s">
        <v>64</v>
      </c>
      <c r="C89" s="1" t="s">
        <v>8</v>
      </c>
      <c r="D89" s="1" t="s">
        <v>241</v>
      </c>
      <c r="E89" s="34" t="s">
        <v>21</v>
      </c>
      <c r="F89" s="1" t="s">
        <v>10</v>
      </c>
      <c r="AJ89" s="5">
        <v>6.9</v>
      </c>
      <c r="AK89" s="5">
        <v>43</v>
      </c>
      <c r="AM89" s="13">
        <f>+AO89/$AO$3</f>
        <v>6.4055913497111961E-5</v>
      </c>
      <c r="AN89" s="7">
        <f>IF(AK89=1,AM89,AM89+AN87)</f>
        <v>0.99972445745383909</v>
      </c>
      <c r="AO89" s="5">
        <f>SUM(G89:AJ89)</f>
        <v>6.9</v>
      </c>
    </row>
    <row r="90" spans="1:41" x14ac:dyDescent="0.25">
      <c r="A90" s="1" t="s">
        <v>6</v>
      </c>
      <c r="B90" s="1" t="s">
        <v>64</v>
      </c>
      <c r="C90" s="1" t="s">
        <v>8</v>
      </c>
      <c r="D90" s="1" t="s">
        <v>241</v>
      </c>
      <c r="E90" s="34" t="s">
        <v>21</v>
      </c>
      <c r="F90" s="1" t="s">
        <v>11</v>
      </c>
      <c r="W90" s="5" t="s">
        <v>15</v>
      </c>
      <c r="AB90" s="5" t="s">
        <v>12</v>
      </c>
      <c r="AC90" s="5" t="s">
        <v>12</v>
      </c>
      <c r="AE90" s="5" t="s">
        <v>24</v>
      </c>
      <c r="AF90" s="5" t="s">
        <v>24</v>
      </c>
      <c r="AJ90" s="5" t="s">
        <v>15</v>
      </c>
      <c r="AK90" s="5">
        <v>43</v>
      </c>
    </row>
    <row r="91" spans="1:41" x14ac:dyDescent="0.25">
      <c r="A91" s="1" t="s">
        <v>6</v>
      </c>
      <c r="B91" s="1" t="s">
        <v>64</v>
      </c>
      <c r="C91" s="1" t="s">
        <v>8</v>
      </c>
      <c r="D91" s="1" t="s">
        <v>37</v>
      </c>
      <c r="E91" s="34" t="s">
        <v>28</v>
      </c>
      <c r="F91" s="1" t="s">
        <v>10</v>
      </c>
      <c r="AI91" s="5">
        <v>6.8</v>
      </c>
      <c r="AK91" s="5">
        <v>44</v>
      </c>
      <c r="AM91" s="13">
        <f>+AO91/$AO$3</f>
        <v>6.3127566924690048E-5</v>
      </c>
      <c r="AN91" s="7">
        <f>IF(AK91=1,AM91,AM91+AN89)</f>
        <v>0.99978758502076381</v>
      </c>
      <c r="AO91" s="5">
        <f>SUM(G91:AJ91)</f>
        <v>6.8</v>
      </c>
    </row>
    <row r="92" spans="1:41" x14ac:dyDescent="0.25">
      <c r="A92" s="1" t="s">
        <v>6</v>
      </c>
      <c r="B92" s="1" t="s">
        <v>64</v>
      </c>
      <c r="C92" s="1" t="s">
        <v>8</v>
      </c>
      <c r="D92" s="1" t="s">
        <v>37</v>
      </c>
      <c r="E92" s="34" t="s">
        <v>28</v>
      </c>
      <c r="F92" s="1" t="s">
        <v>11</v>
      </c>
      <c r="AI92" s="5">
        <v>-1</v>
      </c>
      <c r="AK92" s="5">
        <v>44</v>
      </c>
    </row>
    <row r="93" spans="1:41" x14ac:dyDescent="0.25">
      <c r="A93" s="1" t="s">
        <v>6</v>
      </c>
      <c r="B93" s="1" t="s">
        <v>64</v>
      </c>
      <c r="C93" s="1" t="s">
        <v>8</v>
      </c>
      <c r="D93" s="1" t="s">
        <v>231</v>
      </c>
      <c r="E93" s="34" t="s">
        <v>16</v>
      </c>
      <c r="F93" s="1" t="s">
        <v>10</v>
      </c>
      <c r="AB93" s="5">
        <v>2.78</v>
      </c>
      <c r="AC93" s="5">
        <v>2.4590000000000001</v>
      </c>
      <c r="AD93" s="5">
        <v>1.3129999999999999</v>
      </c>
      <c r="AE93" s="5">
        <v>1.9E-2</v>
      </c>
      <c r="AG93" s="5">
        <v>1.6E-2</v>
      </c>
      <c r="AK93" s="5">
        <v>45</v>
      </c>
      <c r="AM93" s="13">
        <f>+AO93/$AO$3</f>
        <v>6.1150188725431369E-5</v>
      </c>
      <c r="AN93" s="7">
        <f>IF(AK93=1,AM93,AM93+AN91)</f>
        <v>0.99984873520948925</v>
      </c>
      <c r="AO93" s="5">
        <f>SUM(G93:AJ93)</f>
        <v>6.5869999999999997</v>
      </c>
    </row>
    <row r="94" spans="1:41" x14ac:dyDescent="0.25">
      <c r="A94" s="1" t="s">
        <v>6</v>
      </c>
      <c r="B94" s="1" t="s">
        <v>64</v>
      </c>
      <c r="C94" s="1" t="s">
        <v>8</v>
      </c>
      <c r="D94" s="1" t="s">
        <v>231</v>
      </c>
      <c r="E94" s="34" t="s">
        <v>16</v>
      </c>
      <c r="F94" s="1" t="s">
        <v>11</v>
      </c>
      <c r="AB94" s="5" t="s">
        <v>15</v>
      </c>
      <c r="AC94" s="5" t="s">
        <v>15</v>
      </c>
      <c r="AD94" s="5" t="s">
        <v>15</v>
      </c>
      <c r="AE94" s="5">
        <v>-1</v>
      </c>
      <c r="AG94" s="5" t="s">
        <v>15</v>
      </c>
      <c r="AJ94" s="5" t="s">
        <v>15</v>
      </c>
      <c r="AK94" s="5">
        <v>45</v>
      </c>
    </row>
    <row r="95" spans="1:41" x14ac:dyDescent="0.25">
      <c r="A95" s="1" t="s">
        <v>6</v>
      </c>
      <c r="B95" s="1" t="s">
        <v>64</v>
      </c>
      <c r="C95" s="1" t="s">
        <v>8</v>
      </c>
      <c r="D95" s="1" t="s">
        <v>230</v>
      </c>
      <c r="E95" s="34" t="s">
        <v>26</v>
      </c>
      <c r="F95" s="1" t="s">
        <v>10</v>
      </c>
      <c r="AG95" s="5">
        <v>3.3719999999999999</v>
      </c>
      <c r="AK95" s="5">
        <v>46</v>
      </c>
      <c r="AM95" s="13">
        <f>+AO95/$AO$3</f>
        <v>3.1303846422066884E-5</v>
      </c>
      <c r="AN95" s="7">
        <f>IF(AK95=1,AM95,AM95+AN93)</f>
        <v>0.99988003905591127</v>
      </c>
      <c r="AO95" s="5">
        <f>SUM(G95:AJ95)</f>
        <v>3.3719999999999999</v>
      </c>
    </row>
    <row r="96" spans="1:41" x14ac:dyDescent="0.25">
      <c r="A96" s="1" t="s">
        <v>6</v>
      </c>
      <c r="B96" s="1" t="s">
        <v>64</v>
      </c>
      <c r="C96" s="1" t="s">
        <v>8</v>
      </c>
      <c r="D96" s="1" t="s">
        <v>230</v>
      </c>
      <c r="E96" s="34" t="s">
        <v>26</v>
      </c>
      <c r="F96" s="1" t="s">
        <v>11</v>
      </c>
      <c r="AG96" s="5">
        <v>-1</v>
      </c>
      <c r="AK96" s="5">
        <v>46</v>
      </c>
    </row>
    <row r="97" spans="1:41" x14ac:dyDescent="0.25">
      <c r="A97" s="1" t="s">
        <v>6</v>
      </c>
      <c r="B97" s="1" t="s">
        <v>64</v>
      </c>
      <c r="C97" s="1" t="s">
        <v>8</v>
      </c>
      <c r="D97" s="1" t="s">
        <v>213</v>
      </c>
      <c r="E97" s="34" t="s">
        <v>32</v>
      </c>
      <c r="F97" s="1" t="s">
        <v>10</v>
      </c>
      <c r="V97" s="5">
        <v>1.119</v>
      </c>
      <c r="W97" s="5">
        <v>8.0000000000000002E-3</v>
      </c>
      <c r="Y97" s="5">
        <v>1.629</v>
      </c>
      <c r="AG97" s="5">
        <v>5.5E-2</v>
      </c>
      <c r="AI97" s="5">
        <v>3.7999999999999999E-2</v>
      </c>
      <c r="AK97" s="5">
        <v>47</v>
      </c>
      <c r="AM97" s="13">
        <f>+AO97/$AO$3</f>
        <v>2.6448593848300288E-5</v>
      </c>
      <c r="AN97" s="7">
        <f>IF(AK97=1,AM97,AM97+AN95)</f>
        <v>0.99990648764975953</v>
      </c>
      <c r="AO97" s="5">
        <f>SUM(G97:AJ97)</f>
        <v>2.8490000000000002</v>
      </c>
    </row>
    <row r="98" spans="1:41" x14ac:dyDescent="0.25">
      <c r="A98" s="1" t="s">
        <v>6</v>
      </c>
      <c r="B98" s="1" t="s">
        <v>64</v>
      </c>
      <c r="C98" s="1" t="s">
        <v>8</v>
      </c>
      <c r="D98" s="1" t="s">
        <v>213</v>
      </c>
      <c r="E98" s="34" t="s">
        <v>32</v>
      </c>
      <c r="F98" s="1" t="s">
        <v>11</v>
      </c>
      <c r="V98" s="5">
        <v>-1</v>
      </c>
      <c r="W98" s="5">
        <v>-1</v>
      </c>
      <c r="X98" s="5" t="s">
        <v>15</v>
      </c>
      <c r="Y98" s="5">
        <v>-1</v>
      </c>
      <c r="AG98" s="5">
        <v>-1</v>
      </c>
      <c r="AI98" s="5" t="s">
        <v>15</v>
      </c>
      <c r="AK98" s="5">
        <v>47</v>
      </c>
    </row>
    <row r="99" spans="1:41" x14ac:dyDescent="0.25">
      <c r="A99" s="1" t="s">
        <v>6</v>
      </c>
      <c r="B99" s="1" t="s">
        <v>64</v>
      </c>
      <c r="C99" s="1" t="s">
        <v>8</v>
      </c>
      <c r="D99" s="1" t="s">
        <v>227</v>
      </c>
      <c r="E99" s="34" t="s">
        <v>33</v>
      </c>
      <c r="F99" s="1" t="s">
        <v>10</v>
      </c>
      <c r="AG99" s="5">
        <v>1.23</v>
      </c>
      <c r="AH99" s="5">
        <v>0.79</v>
      </c>
      <c r="AK99" s="5">
        <v>48</v>
      </c>
      <c r="AM99" s="13">
        <f>+AO99/$AO$3</f>
        <v>1.875260076292263E-5</v>
      </c>
      <c r="AN99" s="7">
        <f>IF(AK99=1,AM99,AM99+AN97)</f>
        <v>0.99992524025052243</v>
      </c>
      <c r="AO99" s="5">
        <f>SUM(G99:AJ99)</f>
        <v>2.02</v>
      </c>
    </row>
    <row r="100" spans="1:41" x14ac:dyDescent="0.25">
      <c r="A100" s="1" t="s">
        <v>6</v>
      </c>
      <c r="B100" s="1" t="s">
        <v>64</v>
      </c>
      <c r="C100" s="1" t="s">
        <v>8</v>
      </c>
      <c r="D100" s="1" t="s">
        <v>227</v>
      </c>
      <c r="E100" s="34" t="s">
        <v>33</v>
      </c>
      <c r="F100" s="1" t="s">
        <v>11</v>
      </c>
      <c r="AG100" s="5">
        <v>-1</v>
      </c>
      <c r="AH100" s="5">
        <v>-1</v>
      </c>
      <c r="AK100" s="5">
        <v>48</v>
      </c>
    </row>
    <row r="101" spans="1:41" x14ac:dyDescent="0.25">
      <c r="A101" s="1" t="s">
        <v>6</v>
      </c>
      <c r="B101" s="1" t="s">
        <v>64</v>
      </c>
      <c r="C101" s="1" t="s">
        <v>8</v>
      </c>
      <c r="D101" s="1" t="s">
        <v>219</v>
      </c>
      <c r="E101" s="34" t="s">
        <v>21</v>
      </c>
      <c r="F101" s="1" t="s">
        <v>10</v>
      </c>
      <c r="W101" s="5">
        <v>2</v>
      </c>
      <c r="AK101" s="5">
        <v>49</v>
      </c>
      <c r="AM101" s="13">
        <f>+AO101/$AO$3</f>
        <v>1.8566931448438248E-5</v>
      </c>
      <c r="AN101" s="7">
        <f>IF(AK101=1,AM101,AM101+AN99)</f>
        <v>0.99994380718197085</v>
      </c>
      <c r="AO101" s="5">
        <f>SUM(G101:AJ101)</f>
        <v>2</v>
      </c>
    </row>
    <row r="102" spans="1:41" x14ac:dyDescent="0.25">
      <c r="A102" s="1" t="s">
        <v>6</v>
      </c>
      <c r="B102" s="1" t="s">
        <v>64</v>
      </c>
      <c r="C102" s="1" t="s">
        <v>8</v>
      </c>
      <c r="D102" s="1" t="s">
        <v>219</v>
      </c>
      <c r="E102" s="34" t="s">
        <v>21</v>
      </c>
      <c r="F102" s="1" t="s">
        <v>11</v>
      </c>
      <c r="I102" s="5" t="s">
        <v>15</v>
      </c>
      <c r="N102" s="5" t="s">
        <v>15</v>
      </c>
      <c r="W102" s="5">
        <v>-1</v>
      </c>
      <c r="AK102" s="5">
        <v>49</v>
      </c>
    </row>
    <row r="103" spans="1:41" x14ac:dyDescent="0.25">
      <c r="A103" s="1" t="s">
        <v>6</v>
      </c>
      <c r="B103" s="1" t="s">
        <v>64</v>
      </c>
      <c r="C103" s="1" t="s">
        <v>8</v>
      </c>
      <c r="D103" s="1" t="s">
        <v>213</v>
      </c>
      <c r="E103" s="34" t="s">
        <v>33</v>
      </c>
      <c r="F103" s="1" t="s">
        <v>10</v>
      </c>
      <c r="X103" s="5">
        <v>0.14499999999999999</v>
      </c>
      <c r="Y103" s="5">
        <v>0.11799999999999999</v>
      </c>
      <c r="AG103" s="5">
        <v>1.008</v>
      </c>
      <c r="AI103" s="5">
        <v>3.6999999999999998E-2</v>
      </c>
      <c r="AJ103" s="5">
        <v>1.2999999999999999E-2</v>
      </c>
      <c r="AK103" s="5">
        <v>50</v>
      </c>
      <c r="AM103" s="13">
        <f>+AO103/$AO$3</f>
        <v>1.2263458221693461E-5</v>
      </c>
      <c r="AN103" s="7">
        <f>IF(AK103=1,AM103,AM103+AN101)</f>
        <v>0.99995607064019254</v>
      </c>
      <c r="AO103" s="5">
        <f>SUM(G103:AJ103)</f>
        <v>1.3209999999999997</v>
      </c>
    </row>
    <row r="104" spans="1:41" x14ac:dyDescent="0.25">
      <c r="A104" s="1" t="s">
        <v>6</v>
      </c>
      <c r="B104" s="1" t="s">
        <v>64</v>
      </c>
      <c r="C104" s="1" t="s">
        <v>8</v>
      </c>
      <c r="D104" s="1" t="s">
        <v>213</v>
      </c>
      <c r="E104" s="34" t="s">
        <v>33</v>
      </c>
      <c r="F104" s="1" t="s">
        <v>11</v>
      </c>
      <c r="X104" s="5">
        <v>-1</v>
      </c>
      <c r="Y104" s="5">
        <v>-1</v>
      </c>
      <c r="AG104" s="5">
        <v>-1</v>
      </c>
      <c r="AI104" s="5">
        <v>-1</v>
      </c>
      <c r="AJ104" s="5" t="s">
        <v>15</v>
      </c>
      <c r="AK104" s="5">
        <v>50</v>
      </c>
    </row>
    <row r="105" spans="1:41" x14ac:dyDescent="0.25">
      <c r="A105" s="1" t="s">
        <v>6</v>
      </c>
      <c r="B105" s="1" t="s">
        <v>64</v>
      </c>
      <c r="C105" s="1" t="s">
        <v>8</v>
      </c>
      <c r="D105" s="1" t="s">
        <v>212</v>
      </c>
      <c r="E105" s="34" t="s">
        <v>22</v>
      </c>
      <c r="F105" s="1" t="s">
        <v>10</v>
      </c>
      <c r="AH105" s="5">
        <v>0.71899999999999997</v>
      </c>
      <c r="AI105" s="5">
        <v>0.185</v>
      </c>
      <c r="AJ105" s="5">
        <v>0.40799999999999997</v>
      </c>
      <c r="AK105" s="5">
        <v>51</v>
      </c>
      <c r="AM105" s="13">
        <f>+AO105/$AO$3</f>
        <v>1.217990703017549E-5</v>
      </c>
      <c r="AN105" s="7">
        <f>IF(AK105=1,AM105,AM105+AN103)</f>
        <v>0.99996825054722271</v>
      </c>
      <c r="AO105" s="5">
        <f>SUM(G105:AJ105)</f>
        <v>1.3119999999999998</v>
      </c>
    </row>
    <row r="106" spans="1:41" x14ac:dyDescent="0.25">
      <c r="A106" s="1" t="s">
        <v>6</v>
      </c>
      <c r="B106" s="1" t="s">
        <v>64</v>
      </c>
      <c r="C106" s="1" t="s">
        <v>8</v>
      </c>
      <c r="D106" s="1" t="s">
        <v>212</v>
      </c>
      <c r="E106" s="34" t="s">
        <v>22</v>
      </c>
      <c r="F106" s="1" t="s">
        <v>11</v>
      </c>
      <c r="AH106" s="5" t="s">
        <v>15</v>
      </c>
      <c r="AI106" s="5" t="s">
        <v>15</v>
      </c>
      <c r="AJ106" s="5" t="s">
        <v>15</v>
      </c>
      <c r="AK106" s="5">
        <v>51</v>
      </c>
    </row>
    <row r="107" spans="1:41" x14ac:dyDescent="0.25">
      <c r="A107" s="1" t="s">
        <v>6</v>
      </c>
      <c r="B107" s="1" t="s">
        <v>64</v>
      </c>
      <c r="C107" s="1" t="s">
        <v>8</v>
      </c>
      <c r="D107" s="1" t="s">
        <v>231</v>
      </c>
      <c r="E107" s="34" t="s">
        <v>22</v>
      </c>
      <c r="F107" s="1" t="s">
        <v>10</v>
      </c>
      <c r="Y107" s="5">
        <v>0.11700000000000001</v>
      </c>
      <c r="Z107" s="5">
        <v>4.8000000000000001E-2</v>
      </c>
      <c r="AA107" s="5">
        <v>0.48899999999999999</v>
      </c>
      <c r="AB107" s="5">
        <v>1.4E-2</v>
      </c>
      <c r="AC107" s="5">
        <v>0.109</v>
      </c>
      <c r="AD107" s="5">
        <v>1.0999999999999999E-2</v>
      </c>
      <c r="AE107" s="5">
        <v>5.2999999999999999E-2</v>
      </c>
      <c r="AF107" s="5">
        <v>5.0999999999999997E-2</v>
      </c>
      <c r="AI107" s="5">
        <v>3.2000000000000001E-2</v>
      </c>
      <c r="AJ107" s="5">
        <v>0.01</v>
      </c>
      <c r="AK107" s="5">
        <v>52</v>
      </c>
      <c r="AM107" s="13">
        <f>+AO107/$AO$3</f>
        <v>8.6707569864206633E-6</v>
      </c>
      <c r="AN107" s="7">
        <f>IF(AK107=1,AM107,AM107+AN105)</f>
        <v>0.99997692130420912</v>
      </c>
      <c r="AO107" s="5">
        <f>SUM(G107:AJ107)</f>
        <v>0.93400000000000016</v>
      </c>
    </row>
    <row r="108" spans="1:41" x14ac:dyDescent="0.25">
      <c r="A108" s="1" t="s">
        <v>6</v>
      </c>
      <c r="B108" s="1" t="s">
        <v>64</v>
      </c>
      <c r="C108" s="1" t="s">
        <v>8</v>
      </c>
      <c r="D108" s="1" t="s">
        <v>231</v>
      </c>
      <c r="E108" s="34" t="s">
        <v>22</v>
      </c>
      <c r="F108" s="1" t="s">
        <v>11</v>
      </c>
      <c r="Y108" s="5" t="s">
        <v>15</v>
      </c>
      <c r="Z108" s="5" t="s">
        <v>15</v>
      </c>
      <c r="AA108" s="5" t="s">
        <v>15</v>
      </c>
      <c r="AB108" s="5" t="s">
        <v>15</v>
      </c>
      <c r="AC108" s="5" t="s">
        <v>15</v>
      </c>
      <c r="AD108" s="5" t="s">
        <v>15</v>
      </c>
      <c r="AE108" s="5">
        <v>-1</v>
      </c>
      <c r="AF108" s="5" t="s">
        <v>15</v>
      </c>
      <c r="AI108" s="5" t="s">
        <v>15</v>
      </c>
      <c r="AJ108" s="5" t="s">
        <v>15</v>
      </c>
      <c r="AK108" s="5">
        <v>52</v>
      </c>
    </row>
    <row r="109" spans="1:41" x14ac:dyDescent="0.25">
      <c r="A109" s="1" t="s">
        <v>6</v>
      </c>
      <c r="B109" s="1" t="s">
        <v>64</v>
      </c>
      <c r="C109" s="1" t="s">
        <v>8</v>
      </c>
      <c r="D109" s="1" t="s">
        <v>213</v>
      </c>
      <c r="E109" s="34" t="s">
        <v>22</v>
      </c>
      <c r="F109" s="1" t="s">
        <v>10</v>
      </c>
      <c r="AB109" s="5">
        <v>1E-3</v>
      </c>
      <c r="AI109" s="5">
        <v>6.8000000000000005E-2</v>
      </c>
      <c r="AJ109" s="5">
        <v>0.43099999999999999</v>
      </c>
      <c r="AK109" s="5">
        <v>53</v>
      </c>
      <c r="AM109" s="13">
        <f>+AO109/$AO$3</f>
        <v>4.641732862109562E-6</v>
      </c>
      <c r="AN109" s="7">
        <f>IF(AK109=1,AM109,AM109+AN107)</f>
        <v>0.9999815630370712</v>
      </c>
      <c r="AO109" s="5">
        <f>SUM(G109:AJ109)</f>
        <v>0.5</v>
      </c>
    </row>
    <row r="110" spans="1:41" x14ac:dyDescent="0.25">
      <c r="A110" s="1" t="s">
        <v>6</v>
      </c>
      <c r="B110" s="1" t="s">
        <v>64</v>
      </c>
      <c r="C110" s="1" t="s">
        <v>8</v>
      </c>
      <c r="D110" s="1" t="s">
        <v>213</v>
      </c>
      <c r="E110" s="34" t="s">
        <v>22</v>
      </c>
      <c r="F110" s="1" t="s">
        <v>11</v>
      </c>
      <c r="AB110" s="5">
        <v>-1</v>
      </c>
      <c r="AI110" s="5">
        <v>-1</v>
      </c>
      <c r="AJ110" s="5" t="s">
        <v>15</v>
      </c>
      <c r="AK110" s="5">
        <v>53</v>
      </c>
    </row>
    <row r="111" spans="1:41" x14ac:dyDescent="0.25">
      <c r="A111" s="1" t="s">
        <v>6</v>
      </c>
      <c r="B111" s="1" t="s">
        <v>64</v>
      </c>
      <c r="C111" s="1" t="s">
        <v>8</v>
      </c>
      <c r="D111" s="1" t="s">
        <v>213</v>
      </c>
      <c r="E111" s="34" t="s">
        <v>14</v>
      </c>
      <c r="F111" s="1" t="s">
        <v>10</v>
      </c>
      <c r="X111" s="5">
        <v>8.4000000000000005E-2</v>
      </c>
      <c r="AI111" s="5">
        <v>0.13800000000000001</v>
      </c>
      <c r="AJ111" s="5">
        <v>0.21299999999999999</v>
      </c>
      <c r="AK111" s="5">
        <v>54</v>
      </c>
      <c r="AM111" s="13">
        <f>+AO111/$AO$3</f>
        <v>4.0383075900353193E-6</v>
      </c>
      <c r="AN111" s="7">
        <f>IF(AK111=1,AM111,AM111+AN109)</f>
        <v>0.99998560134466119</v>
      </c>
      <c r="AO111" s="5">
        <f>SUM(G111:AJ111)</f>
        <v>0.43500000000000005</v>
      </c>
    </row>
    <row r="112" spans="1:41" x14ac:dyDescent="0.25">
      <c r="A112" s="1" t="s">
        <v>6</v>
      </c>
      <c r="B112" s="1" t="s">
        <v>64</v>
      </c>
      <c r="C112" s="1" t="s">
        <v>8</v>
      </c>
      <c r="D112" s="1" t="s">
        <v>213</v>
      </c>
      <c r="E112" s="34" t="s">
        <v>14</v>
      </c>
      <c r="F112" s="1" t="s">
        <v>11</v>
      </c>
      <c r="X112" s="5">
        <v>-1</v>
      </c>
      <c r="AI112" s="5">
        <v>-1</v>
      </c>
      <c r="AJ112" s="5" t="s">
        <v>15</v>
      </c>
      <c r="AK112" s="5">
        <v>54</v>
      </c>
    </row>
    <row r="113" spans="1:41" x14ac:dyDescent="0.25">
      <c r="A113" s="1" t="s">
        <v>6</v>
      </c>
      <c r="B113" s="1" t="s">
        <v>64</v>
      </c>
      <c r="C113" s="1" t="s">
        <v>8</v>
      </c>
      <c r="D113" s="1" t="s">
        <v>229</v>
      </c>
      <c r="E113" s="34" t="s">
        <v>22</v>
      </c>
      <c r="F113" s="1" t="s">
        <v>10</v>
      </c>
      <c r="Q113" s="5">
        <v>0.41</v>
      </c>
      <c r="AK113" s="5">
        <v>55</v>
      </c>
      <c r="AM113" s="13">
        <f>+AO113/$AO$3</f>
        <v>3.8062209469298406E-6</v>
      </c>
      <c r="AN113" s="7">
        <f>IF(AK113=1,AM113,AM113+AN111)</f>
        <v>0.99998940756560817</v>
      </c>
      <c r="AO113" s="5">
        <f>SUM(G113:AJ113)</f>
        <v>0.41</v>
      </c>
    </row>
    <row r="114" spans="1:41" x14ac:dyDescent="0.25">
      <c r="A114" s="1" t="s">
        <v>6</v>
      </c>
      <c r="B114" s="1" t="s">
        <v>64</v>
      </c>
      <c r="C114" s="1" t="s">
        <v>8</v>
      </c>
      <c r="D114" s="1" t="s">
        <v>229</v>
      </c>
      <c r="E114" s="34" t="s">
        <v>22</v>
      </c>
      <c r="F114" s="1" t="s">
        <v>11</v>
      </c>
      <c r="Q114" s="5" t="s">
        <v>15</v>
      </c>
      <c r="AK114" s="5">
        <v>55</v>
      </c>
    </row>
    <row r="115" spans="1:41" x14ac:dyDescent="0.25">
      <c r="A115" s="1" t="s">
        <v>6</v>
      </c>
      <c r="B115" s="1" t="s">
        <v>64</v>
      </c>
      <c r="C115" s="1" t="s">
        <v>8</v>
      </c>
      <c r="D115" s="1" t="s">
        <v>230</v>
      </c>
      <c r="E115" s="34" t="s">
        <v>28</v>
      </c>
      <c r="F115" s="1" t="s">
        <v>10</v>
      </c>
      <c r="W115" s="5">
        <v>0.11</v>
      </c>
      <c r="AE115" s="5">
        <v>1.4999999999999999E-2</v>
      </c>
      <c r="AG115" s="5">
        <v>0.158</v>
      </c>
      <c r="AH115" s="5">
        <v>4.1000000000000002E-2</v>
      </c>
      <c r="AI115" s="5">
        <v>1.4999999999999999E-2</v>
      </c>
      <c r="AK115" s="5">
        <v>56</v>
      </c>
      <c r="AM115" s="13">
        <f>+AO115/$AO$3</f>
        <v>3.1470948805102835E-6</v>
      </c>
      <c r="AN115" s="7">
        <f>IF(AK115=1,AM115,AM115+AN113)</f>
        <v>0.99999255466048864</v>
      </c>
      <c r="AO115" s="5">
        <f>SUM(G115:AJ115)</f>
        <v>0.33900000000000002</v>
      </c>
    </row>
    <row r="116" spans="1:41" x14ac:dyDescent="0.25">
      <c r="A116" s="1" t="s">
        <v>6</v>
      </c>
      <c r="B116" s="1" t="s">
        <v>64</v>
      </c>
      <c r="C116" s="1" t="s">
        <v>8</v>
      </c>
      <c r="D116" s="1" t="s">
        <v>230</v>
      </c>
      <c r="E116" s="34" t="s">
        <v>28</v>
      </c>
      <c r="F116" s="1" t="s">
        <v>11</v>
      </c>
      <c r="W116" s="5">
        <v>-1</v>
      </c>
      <c r="AE116" s="5">
        <v>-1</v>
      </c>
      <c r="AG116" s="5">
        <v>-1</v>
      </c>
      <c r="AH116" s="5">
        <v>-1</v>
      </c>
      <c r="AI116" s="5">
        <v>-1</v>
      </c>
      <c r="AK116" s="5">
        <v>56</v>
      </c>
    </row>
    <row r="117" spans="1:41" x14ac:dyDescent="0.25">
      <c r="A117" s="1" t="s">
        <v>6</v>
      </c>
      <c r="B117" s="1" t="s">
        <v>64</v>
      </c>
      <c r="C117" s="1" t="s">
        <v>8</v>
      </c>
      <c r="D117" s="1" t="s">
        <v>230</v>
      </c>
      <c r="E117" s="34" t="s">
        <v>46</v>
      </c>
      <c r="F117" s="1" t="s">
        <v>10</v>
      </c>
      <c r="X117" s="5">
        <v>0.192</v>
      </c>
      <c r="AD117" s="5">
        <v>0.05</v>
      </c>
      <c r="AE117" s="5">
        <v>8.0000000000000002E-3</v>
      </c>
      <c r="AF117" s="5">
        <v>1.7999999999999999E-2</v>
      </c>
      <c r="AI117" s="5">
        <v>8.0000000000000002E-3</v>
      </c>
      <c r="AK117" s="5">
        <v>57</v>
      </c>
      <c r="AM117" s="13">
        <f>+AO117/$AO$3</f>
        <v>2.5622365398844785E-6</v>
      </c>
      <c r="AN117" s="7">
        <f>IF(AK117=1,AM117,AM117+AN115)</f>
        <v>0.99999511689702858</v>
      </c>
      <c r="AO117" s="5">
        <f>SUM(G117:AJ117)</f>
        <v>0.27600000000000002</v>
      </c>
    </row>
    <row r="118" spans="1:41" x14ac:dyDescent="0.25">
      <c r="A118" s="1" t="s">
        <v>6</v>
      </c>
      <c r="B118" s="1" t="s">
        <v>64</v>
      </c>
      <c r="C118" s="1" t="s">
        <v>8</v>
      </c>
      <c r="D118" s="1" t="s">
        <v>230</v>
      </c>
      <c r="E118" s="34" t="s">
        <v>46</v>
      </c>
      <c r="F118" s="1" t="s">
        <v>11</v>
      </c>
      <c r="X118" s="5">
        <v>-1</v>
      </c>
      <c r="AD118" s="5">
        <v>-1</v>
      </c>
      <c r="AE118" s="5">
        <v>-1</v>
      </c>
      <c r="AF118" s="5">
        <v>-1</v>
      </c>
      <c r="AI118" s="5">
        <v>-1</v>
      </c>
      <c r="AK118" s="5">
        <v>57</v>
      </c>
    </row>
    <row r="119" spans="1:41" x14ac:dyDescent="0.25">
      <c r="A119" s="1" t="s">
        <v>6</v>
      </c>
      <c r="B119" s="1" t="s">
        <v>64</v>
      </c>
      <c r="C119" s="1" t="s">
        <v>8</v>
      </c>
      <c r="D119" s="1" t="s">
        <v>213</v>
      </c>
      <c r="E119" s="34" t="s">
        <v>16</v>
      </c>
      <c r="F119" s="1" t="s">
        <v>10</v>
      </c>
      <c r="W119" s="5">
        <v>0.106</v>
      </c>
      <c r="AJ119" s="5">
        <v>1.2999999999999999E-2</v>
      </c>
      <c r="AK119" s="5">
        <v>58</v>
      </c>
      <c r="AM119" s="13">
        <f>+AO119/$AO$3</f>
        <v>1.1047324211820758E-6</v>
      </c>
      <c r="AN119" s="7">
        <f>IF(AK119=1,AM119,AM119+AN117)</f>
        <v>0.99999622162944979</v>
      </c>
      <c r="AO119" s="5">
        <f>SUM(G119:AJ119)</f>
        <v>0.11899999999999999</v>
      </c>
    </row>
    <row r="120" spans="1:41" x14ac:dyDescent="0.25">
      <c r="A120" s="1" t="s">
        <v>6</v>
      </c>
      <c r="B120" s="1" t="s">
        <v>64</v>
      </c>
      <c r="C120" s="1" t="s">
        <v>8</v>
      </c>
      <c r="D120" s="1" t="s">
        <v>213</v>
      </c>
      <c r="E120" s="34" t="s">
        <v>16</v>
      </c>
      <c r="F120" s="1" t="s">
        <v>11</v>
      </c>
      <c r="W120" s="5">
        <v>-1</v>
      </c>
      <c r="AJ120" s="5" t="s">
        <v>15</v>
      </c>
      <c r="AK120" s="5">
        <v>58</v>
      </c>
    </row>
    <row r="121" spans="1:41" x14ac:dyDescent="0.25">
      <c r="A121" s="1" t="s">
        <v>6</v>
      </c>
      <c r="B121" s="1" t="s">
        <v>64</v>
      </c>
      <c r="C121" s="1" t="s">
        <v>8</v>
      </c>
      <c r="D121" s="1" t="s">
        <v>230</v>
      </c>
      <c r="E121" s="34" t="s">
        <v>22</v>
      </c>
      <c r="F121" s="1" t="s">
        <v>10</v>
      </c>
      <c r="T121" s="5">
        <v>5.6000000000000001E-2</v>
      </c>
      <c r="AD121" s="5">
        <v>0.05</v>
      </c>
      <c r="AK121" s="5">
        <v>59</v>
      </c>
      <c r="AM121" s="13">
        <f>+AO121/$AO$3</f>
        <v>9.840473667672273E-7</v>
      </c>
      <c r="AN121" s="7">
        <f>IF(AK121=1,AM121,AM121+AN119)</f>
        <v>0.9999972056768166</v>
      </c>
      <c r="AO121" s="5">
        <f>SUM(G121:AJ121)</f>
        <v>0.10600000000000001</v>
      </c>
    </row>
    <row r="122" spans="1:41" x14ac:dyDescent="0.25">
      <c r="A122" s="1" t="s">
        <v>6</v>
      </c>
      <c r="B122" s="1" t="s">
        <v>64</v>
      </c>
      <c r="C122" s="1" t="s">
        <v>8</v>
      </c>
      <c r="D122" s="1" t="s">
        <v>230</v>
      </c>
      <c r="E122" s="34" t="s">
        <v>22</v>
      </c>
      <c r="F122" s="1" t="s">
        <v>11</v>
      </c>
      <c r="T122" s="5">
        <v>-1</v>
      </c>
      <c r="AD122" s="5">
        <v>-1</v>
      </c>
      <c r="AK122" s="5">
        <v>59</v>
      </c>
    </row>
    <row r="123" spans="1:41" x14ac:dyDescent="0.25">
      <c r="A123" s="1" t="s">
        <v>6</v>
      </c>
      <c r="B123" s="1" t="s">
        <v>64</v>
      </c>
      <c r="C123" s="1" t="s">
        <v>8</v>
      </c>
      <c r="D123" s="1" t="s">
        <v>231</v>
      </c>
      <c r="E123" s="34" t="s">
        <v>46</v>
      </c>
      <c r="F123" s="1" t="s">
        <v>10</v>
      </c>
      <c r="AC123" s="5">
        <v>3.2000000000000001E-2</v>
      </c>
      <c r="AD123" s="5">
        <v>0.06</v>
      </c>
      <c r="AG123" s="5">
        <v>2E-3</v>
      </c>
      <c r="AH123" s="5">
        <v>2E-3</v>
      </c>
      <c r="AI123" s="5">
        <v>2E-3</v>
      </c>
      <c r="AJ123" s="5">
        <v>2E-3</v>
      </c>
      <c r="AK123" s="5">
        <v>60</v>
      </c>
      <c r="AM123" s="13">
        <f>+AO123/$AO$3</f>
        <v>9.2834657242191244E-7</v>
      </c>
      <c r="AN123" s="7">
        <f>IF(AK123=1,AM123,AM123+AN121)</f>
        <v>0.999998134023389</v>
      </c>
      <c r="AO123" s="5">
        <f>SUM(G123:AJ123)</f>
        <v>0.1</v>
      </c>
    </row>
    <row r="124" spans="1:41" x14ac:dyDescent="0.25">
      <c r="A124" s="1" t="s">
        <v>6</v>
      </c>
      <c r="B124" s="1" t="s">
        <v>64</v>
      </c>
      <c r="C124" s="1" t="s">
        <v>8</v>
      </c>
      <c r="D124" s="1" t="s">
        <v>231</v>
      </c>
      <c r="E124" s="34" t="s">
        <v>46</v>
      </c>
      <c r="F124" s="1" t="s">
        <v>11</v>
      </c>
      <c r="AC124" s="5" t="s">
        <v>15</v>
      </c>
      <c r="AD124" s="5" t="s">
        <v>15</v>
      </c>
      <c r="AG124" s="5" t="s">
        <v>15</v>
      </c>
      <c r="AH124" s="5" t="s">
        <v>15</v>
      </c>
      <c r="AI124" s="5" t="s">
        <v>15</v>
      </c>
      <c r="AJ124" s="5" t="s">
        <v>15</v>
      </c>
      <c r="AK124" s="5">
        <v>60</v>
      </c>
    </row>
    <row r="125" spans="1:41" x14ac:dyDescent="0.25">
      <c r="A125" s="1" t="s">
        <v>6</v>
      </c>
      <c r="B125" s="1" t="s">
        <v>64</v>
      </c>
      <c r="C125" s="1" t="s">
        <v>8</v>
      </c>
      <c r="D125" s="1" t="s">
        <v>231</v>
      </c>
      <c r="E125" s="34" t="s">
        <v>32</v>
      </c>
      <c r="F125" s="1" t="s">
        <v>10</v>
      </c>
      <c r="AC125" s="5">
        <v>8.8999999999999996E-2</v>
      </c>
      <c r="AK125" s="5">
        <v>61</v>
      </c>
      <c r="AM125" s="13">
        <f>+AO125/$AO$3</f>
        <v>8.2622844945550202E-7</v>
      </c>
      <c r="AN125" s="7">
        <f>IF(AK125=1,AM125,AM125+AN123)</f>
        <v>0.99999896025183843</v>
      </c>
      <c r="AO125" s="5">
        <f>SUM(G125:AJ125)</f>
        <v>8.8999999999999996E-2</v>
      </c>
    </row>
    <row r="126" spans="1:41" x14ac:dyDescent="0.25">
      <c r="A126" s="1" t="s">
        <v>6</v>
      </c>
      <c r="B126" s="1" t="s">
        <v>64</v>
      </c>
      <c r="C126" s="1" t="s">
        <v>8</v>
      </c>
      <c r="D126" s="1" t="s">
        <v>231</v>
      </c>
      <c r="E126" s="34" t="s">
        <v>32</v>
      </c>
      <c r="F126" s="1" t="s">
        <v>11</v>
      </c>
      <c r="AC126" s="5" t="s">
        <v>15</v>
      </c>
      <c r="AK126" s="5">
        <v>61</v>
      </c>
    </row>
    <row r="127" spans="1:41" x14ac:dyDescent="0.25">
      <c r="A127" s="1" t="s">
        <v>6</v>
      </c>
      <c r="B127" s="1" t="s">
        <v>64</v>
      </c>
      <c r="C127" s="1" t="s">
        <v>8</v>
      </c>
      <c r="D127" s="1" t="s">
        <v>215</v>
      </c>
      <c r="E127" s="34" t="s">
        <v>21</v>
      </c>
      <c r="F127" s="1" t="s">
        <v>10</v>
      </c>
      <c r="T127" s="5">
        <v>0.04</v>
      </c>
      <c r="AK127" s="5">
        <v>62</v>
      </c>
      <c r="AM127" s="13">
        <f>+AO127/$AO$3</f>
        <v>3.7133862896876496E-7</v>
      </c>
      <c r="AN127" s="7">
        <f>IF(AK127=1,AM127,AM127+AN125)</f>
        <v>0.99999933159046739</v>
      </c>
      <c r="AO127" s="5">
        <f>SUM(G127:AJ127)</f>
        <v>0.04</v>
      </c>
    </row>
    <row r="128" spans="1:41" x14ac:dyDescent="0.25">
      <c r="A128" s="1" t="s">
        <v>6</v>
      </c>
      <c r="B128" s="1" t="s">
        <v>64</v>
      </c>
      <c r="C128" s="1" t="s">
        <v>8</v>
      </c>
      <c r="D128" s="1" t="s">
        <v>215</v>
      </c>
      <c r="E128" s="34" t="s">
        <v>21</v>
      </c>
      <c r="F128" s="1" t="s">
        <v>11</v>
      </c>
      <c r="R128" s="5" t="s">
        <v>15</v>
      </c>
      <c r="T128" s="5" t="s">
        <v>15</v>
      </c>
      <c r="AK128" s="5">
        <v>62</v>
      </c>
    </row>
    <row r="129" spans="1:41" x14ac:dyDescent="0.25">
      <c r="A129" s="1" t="s">
        <v>6</v>
      </c>
      <c r="B129" s="1" t="s">
        <v>64</v>
      </c>
      <c r="C129" s="1" t="s">
        <v>8</v>
      </c>
      <c r="D129" s="1" t="s">
        <v>230</v>
      </c>
      <c r="E129" s="34" t="s">
        <v>33</v>
      </c>
      <c r="F129" s="1" t="s">
        <v>10</v>
      </c>
      <c r="AH129" s="5">
        <v>2.3E-2</v>
      </c>
      <c r="AK129" s="5">
        <v>63</v>
      </c>
      <c r="AM129" s="13">
        <f>+AO129/$AO$3</f>
        <v>2.1351971165703986E-7</v>
      </c>
      <c r="AN129" s="7">
        <f>IF(AK129=1,AM129,AM129+AN127)</f>
        <v>0.99999954511017908</v>
      </c>
      <c r="AO129" s="5">
        <f>SUM(G129:AJ129)</f>
        <v>2.3E-2</v>
      </c>
    </row>
    <row r="130" spans="1:41" x14ac:dyDescent="0.25">
      <c r="A130" s="1" t="s">
        <v>6</v>
      </c>
      <c r="B130" s="1" t="s">
        <v>64</v>
      </c>
      <c r="C130" s="1" t="s">
        <v>8</v>
      </c>
      <c r="D130" s="1" t="s">
        <v>230</v>
      </c>
      <c r="E130" s="34" t="s">
        <v>33</v>
      </c>
      <c r="F130" s="1" t="s">
        <v>11</v>
      </c>
      <c r="AH130" s="5">
        <v>-1</v>
      </c>
      <c r="AK130" s="5">
        <v>63</v>
      </c>
    </row>
    <row r="131" spans="1:41" x14ac:dyDescent="0.25">
      <c r="A131" s="1" t="s">
        <v>6</v>
      </c>
      <c r="B131" s="1" t="s">
        <v>64</v>
      </c>
      <c r="C131" s="1" t="s">
        <v>8</v>
      </c>
      <c r="D131" s="1" t="s">
        <v>25</v>
      </c>
      <c r="E131" s="34" t="s">
        <v>21</v>
      </c>
      <c r="F131" s="1" t="s">
        <v>10</v>
      </c>
      <c r="S131" s="5">
        <v>1.4E-2</v>
      </c>
      <c r="AK131" s="5">
        <v>64</v>
      </c>
      <c r="AM131" s="13">
        <f>+AO131/$AO$3</f>
        <v>1.2996852013906775E-7</v>
      </c>
      <c r="AN131" s="7">
        <f>IF(AK131=1,AM131,AM131+AN129)</f>
        <v>0.99999967507869925</v>
      </c>
      <c r="AO131" s="5">
        <f>SUM(G131:AJ131)</f>
        <v>1.4E-2</v>
      </c>
    </row>
    <row r="132" spans="1:41" x14ac:dyDescent="0.25">
      <c r="A132" s="1" t="s">
        <v>6</v>
      </c>
      <c r="B132" s="1" t="s">
        <v>64</v>
      </c>
      <c r="C132" s="1" t="s">
        <v>8</v>
      </c>
      <c r="D132" s="1" t="s">
        <v>25</v>
      </c>
      <c r="E132" s="34" t="s">
        <v>21</v>
      </c>
      <c r="F132" s="1" t="s">
        <v>11</v>
      </c>
      <c r="O132" s="5" t="s">
        <v>15</v>
      </c>
      <c r="S132" s="5" t="s">
        <v>15</v>
      </c>
      <c r="AK132" s="5">
        <v>64</v>
      </c>
    </row>
    <row r="133" spans="1:41" x14ac:dyDescent="0.25">
      <c r="A133" s="1" t="s">
        <v>6</v>
      </c>
      <c r="B133" s="1" t="s">
        <v>64</v>
      </c>
      <c r="C133" s="1" t="s">
        <v>8</v>
      </c>
      <c r="D133" s="1" t="s">
        <v>213</v>
      </c>
      <c r="E133" s="34" t="s">
        <v>46</v>
      </c>
      <c r="F133" s="1" t="s">
        <v>10</v>
      </c>
      <c r="AG133" s="5">
        <v>1.4E-2</v>
      </c>
      <c r="AK133" s="5">
        <v>64</v>
      </c>
      <c r="AM133" s="13">
        <v>1.3005766989328905E-7</v>
      </c>
      <c r="AN133" s="7">
        <v>0.99999982349316252</v>
      </c>
      <c r="AO133" s="5">
        <f>SUM(G133:AJ133)</f>
        <v>1.4E-2</v>
      </c>
    </row>
    <row r="134" spans="1:41" x14ac:dyDescent="0.25">
      <c r="A134" s="1" t="s">
        <v>6</v>
      </c>
      <c r="B134" s="1" t="s">
        <v>64</v>
      </c>
      <c r="C134" s="1" t="s">
        <v>8</v>
      </c>
      <c r="D134" s="1" t="s">
        <v>213</v>
      </c>
      <c r="E134" s="34" t="s">
        <v>46</v>
      </c>
      <c r="F134" s="1" t="s">
        <v>11</v>
      </c>
      <c r="AG134" s="5">
        <v>-1</v>
      </c>
      <c r="AK134" s="5">
        <v>64</v>
      </c>
    </row>
    <row r="135" spans="1:41" x14ac:dyDescent="0.25">
      <c r="A135" s="1" t="s">
        <v>6</v>
      </c>
      <c r="B135" s="1" t="s">
        <v>64</v>
      </c>
      <c r="C135" s="1" t="s">
        <v>8</v>
      </c>
      <c r="D135" s="1" t="s">
        <v>231</v>
      </c>
      <c r="E135" s="34" t="s">
        <v>47</v>
      </c>
      <c r="F135" s="1" t="s">
        <v>10</v>
      </c>
      <c r="AJ135" s="5">
        <v>8.9999999999999993E-3</v>
      </c>
      <c r="AK135" s="5">
        <v>66</v>
      </c>
      <c r="AM135" s="13">
        <v>1.3005766989328905E-7</v>
      </c>
      <c r="AN135" s="7">
        <v>0.99999982349316252</v>
      </c>
      <c r="AO135" s="5">
        <f>SUM(G135:AJ135)</f>
        <v>8.9999999999999993E-3</v>
      </c>
    </row>
    <row r="136" spans="1:41" x14ac:dyDescent="0.25">
      <c r="A136" s="1" t="s">
        <v>6</v>
      </c>
      <c r="B136" s="1" t="s">
        <v>64</v>
      </c>
      <c r="C136" s="1" t="s">
        <v>8</v>
      </c>
      <c r="D136" s="1" t="s">
        <v>231</v>
      </c>
      <c r="E136" s="34" t="s">
        <v>47</v>
      </c>
      <c r="F136" s="1" t="s">
        <v>11</v>
      </c>
      <c r="AJ136" s="5" t="s">
        <v>15</v>
      </c>
      <c r="AK136" s="5">
        <v>66</v>
      </c>
    </row>
    <row r="137" spans="1:41" x14ac:dyDescent="0.25">
      <c r="A137" s="1" t="s">
        <v>6</v>
      </c>
      <c r="B137" s="1" t="s">
        <v>64</v>
      </c>
      <c r="C137" s="1" t="s">
        <v>8</v>
      </c>
      <c r="D137" s="1" t="s">
        <v>213</v>
      </c>
      <c r="E137" s="34" t="s">
        <v>47</v>
      </c>
      <c r="F137" s="1" t="s">
        <v>10</v>
      </c>
      <c r="AJ137" s="5">
        <v>7.0000000000000001E-3</v>
      </c>
      <c r="AK137" s="5">
        <v>67</v>
      </c>
      <c r="AM137" s="13">
        <v>1.3005766989328905E-7</v>
      </c>
      <c r="AN137" s="7">
        <v>0.99999982349316252</v>
      </c>
      <c r="AO137" s="5">
        <f>SUM(G137:AJ137)</f>
        <v>7.0000000000000001E-3</v>
      </c>
    </row>
    <row r="138" spans="1:41" x14ac:dyDescent="0.25">
      <c r="A138" s="1" t="s">
        <v>6</v>
      </c>
      <c r="B138" s="1" t="s">
        <v>64</v>
      </c>
      <c r="C138" s="1" t="s">
        <v>8</v>
      </c>
      <c r="D138" s="1" t="s">
        <v>213</v>
      </c>
      <c r="E138" s="34" t="s">
        <v>47</v>
      </c>
      <c r="F138" s="1" t="s">
        <v>11</v>
      </c>
      <c r="AJ138" s="5" t="s">
        <v>15</v>
      </c>
      <c r="AK138" s="5">
        <v>67</v>
      </c>
    </row>
    <row r="139" spans="1:41" x14ac:dyDescent="0.25">
      <c r="A139" s="1" t="s">
        <v>6</v>
      </c>
      <c r="B139" s="1" t="s">
        <v>64</v>
      </c>
      <c r="C139" s="1" t="s">
        <v>8</v>
      </c>
      <c r="D139" s="1" t="s">
        <v>230</v>
      </c>
      <c r="E139" s="34" t="s">
        <v>16</v>
      </c>
      <c r="F139" s="1" t="s">
        <v>10</v>
      </c>
      <c r="AA139" s="5">
        <v>5.0000000000000001E-3</v>
      </c>
      <c r="AK139" s="5">
        <v>68</v>
      </c>
      <c r="AM139" s="13">
        <v>1.3005766989328905E-7</v>
      </c>
      <c r="AN139" s="7">
        <v>0.99999982349316252</v>
      </c>
      <c r="AO139" s="5">
        <f>SUM(G139:AJ139)</f>
        <v>5.0000000000000001E-3</v>
      </c>
    </row>
    <row r="140" spans="1:41" x14ac:dyDescent="0.25">
      <c r="A140" s="1" t="s">
        <v>6</v>
      </c>
      <c r="B140" s="1" t="s">
        <v>64</v>
      </c>
      <c r="C140" s="1" t="s">
        <v>8</v>
      </c>
      <c r="D140" s="1" t="s">
        <v>230</v>
      </c>
      <c r="E140" s="34" t="s">
        <v>16</v>
      </c>
      <c r="F140" s="1" t="s">
        <v>11</v>
      </c>
      <c r="AA140" s="5">
        <v>-1</v>
      </c>
      <c r="AK140" s="5">
        <v>68</v>
      </c>
    </row>
    <row r="177" spans="7:7" x14ac:dyDescent="0.25">
      <c r="G177" s="8"/>
    </row>
    <row r="179" spans="7:7" x14ac:dyDescent="0.25">
      <c r="G179" s="8"/>
    </row>
    <row r="181" spans="7:7" x14ac:dyDescent="0.25">
      <c r="G181" s="8"/>
    </row>
  </sheetData>
  <mergeCells count="3">
    <mergeCell ref="E2:F2"/>
    <mergeCell ref="A1:D1"/>
    <mergeCell ref="B3:C3"/>
  </mergeCells>
  <conditionalFormatting sqref="E5:E1000">
    <cfRule type="cellIs" dxfId="687" priority="19" operator="equal">
      <formula>"UN"</formula>
    </cfRule>
  </conditionalFormatting>
  <conditionalFormatting sqref="G119 G125 G127 G129 G131 G133 G135 G137 G139 G141:G173">
    <cfRule type="cellIs" dxfId="686" priority="121" operator="equal">
      <formula>-1</formula>
    </cfRule>
    <cfRule type="cellIs" dxfId="685" priority="128" operator="equal">
      <formula>"abc"</formula>
    </cfRule>
    <cfRule type="cellIs" dxfId="684" priority="127" operator="equal">
      <formula>"ac"</formula>
    </cfRule>
    <cfRule type="cellIs" dxfId="683" priority="126" operator="equal">
      <formula>"ab"</formula>
    </cfRule>
    <cfRule type="cellIs" dxfId="682" priority="125" operator="equal">
      <formula>"bc"</formula>
    </cfRule>
    <cfRule type="cellIs" dxfId="681" priority="124" operator="equal">
      <formula>"c"</formula>
    </cfRule>
    <cfRule type="cellIs" dxfId="680" priority="123" operator="equal">
      <formula>"b"</formula>
    </cfRule>
    <cfRule type="cellIs" dxfId="679" priority="122" operator="equal">
      <formula>"a"</formula>
    </cfRule>
  </conditionalFormatting>
  <conditionalFormatting sqref="G175 G177 G179 G181">
    <cfRule type="cellIs" dxfId="678" priority="117" operator="equal">
      <formula>"bc"</formula>
    </cfRule>
    <cfRule type="cellIs" dxfId="677" priority="113" operator="equal">
      <formula>-1</formula>
    </cfRule>
    <cfRule type="cellIs" dxfId="676" priority="114" operator="equal">
      <formula>"a"</formula>
    </cfRule>
    <cfRule type="cellIs" dxfId="675" priority="115" operator="equal">
      <formula>"b"</formula>
    </cfRule>
    <cfRule type="cellIs" dxfId="674" priority="116" operator="equal">
      <formula>"c"</formula>
    </cfRule>
    <cfRule type="cellIs" dxfId="673" priority="120" operator="equal">
      <formula>"abc"</formula>
    </cfRule>
    <cfRule type="cellIs" dxfId="672" priority="119" operator="equal">
      <formula>"ac"</formula>
    </cfRule>
    <cfRule type="cellIs" dxfId="671" priority="118" operator="equal">
      <formula>"ab"</formula>
    </cfRule>
  </conditionalFormatting>
  <conditionalFormatting sqref="G6:AJ118">
    <cfRule type="cellIs" dxfId="670" priority="94" operator="equal">
      <formula>"ac"</formula>
    </cfRule>
    <cfRule type="cellIs" dxfId="669" priority="95" operator="equal">
      <formula>"abc"</formula>
    </cfRule>
    <cfRule type="cellIs" dxfId="668" priority="93" operator="equal">
      <formula>"ab"</formula>
    </cfRule>
    <cfRule type="cellIs" dxfId="667" priority="92" operator="equal">
      <formula>"bc"</formula>
    </cfRule>
    <cfRule type="cellIs" dxfId="666" priority="91" operator="equal">
      <formula>"c"</formula>
    </cfRule>
    <cfRule type="cellIs" dxfId="665" priority="90" operator="equal">
      <formula>"b"</formula>
    </cfRule>
    <cfRule type="cellIs" dxfId="664" priority="89" operator="equal">
      <formula>"a"</formula>
    </cfRule>
    <cfRule type="cellIs" dxfId="663" priority="88" operator="equal">
      <formula>-1</formula>
    </cfRule>
  </conditionalFormatting>
  <conditionalFormatting sqref="G120:AJ124">
    <cfRule type="cellIs" dxfId="662" priority="73" operator="equal">
      <formula>-1</formula>
    </cfRule>
    <cfRule type="cellIs" dxfId="661" priority="80" operator="equal">
      <formula>"abc"</formula>
    </cfRule>
    <cfRule type="cellIs" dxfId="660" priority="79" operator="equal">
      <formula>"ac"</formula>
    </cfRule>
    <cfRule type="cellIs" dxfId="659" priority="78" operator="equal">
      <formula>"ab"</formula>
    </cfRule>
    <cfRule type="cellIs" dxfId="658" priority="77" operator="equal">
      <formula>"bc"</formula>
    </cfRule>
    <cfRule type="cellIs" dxfId="657" priority="76" operator="equal">
      <formula>"c"</formula>
    </cfRule>
    <cfRule type="cellIs" dxfId="656" priority="75" operator="equal">
      <formula>"b"</formula>
    </cfRule>
    <cfRule type="cellIs" dxfId="655" priority="74" operator="equal">
      <formula>"a"</formula>
    </cfRule>
  </conditionalFormatting>
  <conditionalFormatting sqref="G126:AJ126">
    <cfRule type="cellIs" dxfId="654" priority="68" operator="equal">
      <formula>"ab"</formula>
    </cfRule>
    <cfRule type="cellIs" dxfId="653" priority="70" operator="equal">
      <formula>"abc"</formula>
    </cfRule>
    <cfRule type="cellIs" dxfId="652" priority="63" operator="equal">
      <formula>-1</formula>
    </cfRule>
    <cfRule type="cellIs" dxfId="651" priority="64" operator="equal">
      <formula>"a"</formula>
    </cfRule>
    <cfRule type="cellIs" dxfId="650" priority="65" operator="equal">
      <formula>"b"</formula>
    </cfRule>
    <cfRule type="cellIs" dxfId="649" priority="66" operator="equal">
      <formula>"c"</formula>
    </cfRule>
    <cfRule type="cellIs" dxfId="648" priority="69" operator="equal">
      <formula>"ac"</formula>
    </cfRule>
    <cfRule type="cellIs" dxfId="647" priority="67" operator="equal">
      <formula>"bc"</formula>
    </cfRule>
  </conditionalFormatting>
  <conditionalFormatting sqref="G128:AJ128">
    <cfRule type="cellIs" dxfId="646" priority="55" operator="equal">
      <formula>-1</formula>
    </cfRule>
    <cfRule type="cellIs" dxfId="645" priority="56" operator="equal">
      <formula>"a"</formula>
    </cfRule>
    <cfRule type="cellIs" dxfId="644" priority="57" operator="equal">
      <formula>"b"</formula>
    </cfRule>
    <cfRule type="cellIs" dxfId="643" priority="58" operator="equal">
      <formula>"c"</formula>
    </cfRule>
    <cfRule type="cellIs" dxfId="642" priority="59" operator="equal">
      <formula>"bc"</formula>
    </cfRule>
    <cfRule type="cellIs" dxfId="641" priority="60" operator="equal">
      <formula>"ab"</formula>
    </cfRule>
    <cfRule type="cellIs" dxfId="640" priority="61" operator="equal">
      <formula>"ac"</formula>
    </cfRule>
    <cfRule type="cellIs" dxfId="639" priority="62" operator="equal">
      <formula>"abc"</formula>
    </cfRule>
  </conditionalFormatting>
  <conditionalFormatting sqref="G130:AJ130">
    <cfRule type="cellIs" dxfId="638" priority="50" operator="equal">
      <formula>"c"</formula>
    </cfRule>
    <cfRule type="cellIs" dxfId="637" priority="54" operator="equal">
      <formula>"abc"</formula>
    </cfRule>
    <cfRule type="cellIs" dxfId="636" priority="53" operator="equal">
      <formula>"ac"</formula>
    </cfRule>
    <cfRule type="cellIs" dxfId="635" priority="52" operator="equal">
      <formula>"ab"</formula>
    </cfRule>
    <cfRule type="cellIs" dxfId="634" priority="51" operator="equal">
      <formula>"bc"</formula>
    </cfRule>
    <cfRule type="cellIs" dxfId="633" priority="49" operator="equal">
      <formula>"b"</formula>
    </cfRule>
    <cfRule type="cellIs" dxfId="632" priority="48" operator="equal">
      <formula>"a"</formula>
    </cfRule>
    <cfRule type="cellIs" dxfId="631" priority="47" operator="equal">
      <formula>-1</formula>
    </cfRule>
  </conditionalFormatting>
  <conditionalFormatting sqref="G132:AJ132">
    <cfRule type="cellIs" dxfId="630" priority="45" operator="equal">
      <formula>"ac"</formula>
    </cfRule>
    <cfRule type="cellIs" dxfId="629" priority="46" operator="equal">
      <formula>"abc"</formula>
    </cfRule>
    <cfRule type="cellIs" dxfId="628" priority="44" operator="equal">
      <formula>"ab"</formula>
    </cfRule>
    <cfRule type="cellIs" dxfId="627" priority="43" operator="equal">
      <formula>"bc"</formula>
    </cfRule>
    <cfRule type="cellIs" dxfId="626" priority="42" operator="equal">
      <formula>"c"</formula>
    </cfRule>
    <cfRule type="cellIs" dxfId="625" priority="41" operator="equal">
      <formula>"b"</formula>
    </cfRule>
    <cfRule type="cellIs" dxfId="624" priority="40" operator="equal">
      <formula>"a"</formula>
    </cfRule>
    <cfRule type="cellIs" dxfId="623" priority="39" operator="equal">
      <formula>-1</formula>
    </cfRule>
  </conditionalFormatting>
  <conditionalFormatting sqref="G134:AJ134">
    <cfRule type="cellIs" dxfId="622" priority="38" operator="equal">
      <formula>"abc"</formula>
    </cfRule>
    <cfRule type="cellIs" dxfId="621" priority="37" operator="equal">
      <formula>"ac"</formula>
    </cfRule>
    <cfRule type="cellIs" dxfId="620" priority="36" operator="equal">
      <formula>"ab"</formula>
    </cfRule>
    <cfRule type="cellIs" dxfId="619" priority="31" operator="equal">
      <formula>-1</formula>
    </cfRule>
    <cfRule type="cellIs" dxfId="618" priority="32" operator="equal">
      <formula>"a"</formula>
    </cfRule>
    <cfRule type="cellIs" dxfId="617" priority="35" operator="equal">
      <formula>"bc"</formula>
    </cfRule>
    <cfRule type="cellIs" dxfId="616" priority="33" operator="equal">
      <formula>"b"</formula>
    </cfRule>
    <cfRule type="cellIs" dxfId="615" priority="34" operator="equal">
      <formula>"c"</formula>
    </cfRule>
  </conditionalFormatting>
  <conditionalFormatting sqref="G136:AJ136">
    <cfRule type="cellIs" dxfId="614" priority="25" operator="equal">
      <formula>"b"</formula>
    </cfRule>
    <cfRule type="cellIs" dxfId="613" priority="24" operator="equal">
      <formula>"a"</formula>
    </cfRule>
    <cfRule type="cellIs" dxfId="612" priority="23" operator="equal">
      <formula>-1</formula>
    </cfRule>
    <cfRule type="cellIs" dxfId="611" priority="30" operator="equal">
      <formula>"abc"</formula>
    </cfRule>
    <cfRule type="cellIs" dxfId="610" priority="29" operator="equal">
      <formula>"ac"</formula>
    </cfRule>
    <cfRule type="cellIs" dxfId="609" priority="28" operator="equal">
      <formula>"ab"</formula>
    </cfRule>
    <cfRule type="cellIs" dxfId="608" priority="27" operator="equal">
      <formula>"bc"</formula>
    </cfRule>
    <cfRule type="cellIs" dxfId="607" priority="26" operator="equal">
      <formula>"c"</formula>
    </cfRule>
  </conditionalFormatting>
  <conditionalFormatting sqref="G138:AJ138">
    <cfRule type="cellIs" dxfId="606" priority="13" operator="equal">
      <formula>"bc"</formula>
    </cfRule>
    <cfRule type="cellIs" dxfId="605" priority="16" operator="equal">
      <formula>"abc"</formula>
    </cfRule>
    <cfRule type="cellIs" dxfId="604" priority="15" operator="equal">
      <formula>"ac"</formula>
    </cfRule>
    <cfRule type="cellIs" dxfId="603" priority="14" operator="equal">
      <formula>"ab"</formula>
    </cfRule>
    <cfRule type="cellIs" dxfId="602" priority="12" operator="equal">
      <formula>"c"</formula>
    </cfRule>
    <cfRule type="cellIs" dxfId="601" priority="11" operator="equal">
      <formula>"b"</formula>
    </cfRule>
    <cfRule type="cellIs" dxfId="600" priority="10" operator="equal">
      <formula>"a"</formula>
    </cfRule>
    <cfRule type="cellIs" dxfId="599" priority="9" operator="equal">
      <formula>-1</formula>
    </cfRule>
  </conditionalFormatting>
  <conditionalFormatting sqref="G140:AJ140">
    <cfRule type="cellIs" dxfId="598" priority="2" operator="equal">
      <formula>"a"</formula>
    </cfRule>
    <cfRule type="cellIs" dxfId="597" priority="3" operator="equal">
      <formula>"b"</formula>
    </cfRule>
    <cfRule type="cellIs" dxfId="596" priority="4" operator="equal">
      <formula>"c"</formula>
    </cfRule>
    <cfRule type="cellIs" dxfId="595" priority="8" operator="equal">
      <formula>"abc"</formula>
    </cfRule>
    <cfRule type="cellIs" dxfId="594" priority="6" operator="equal">
      <formula>"ab"</formula>
    </cfRule>
    <cfRule type="cellIs" dxfId="593" priority="5" operator="equal">
      <formula>"bc"</formula>
    </cfRule>
    <cfRule type="cellIs" dxfId="592" priority="1" operator="equal">
      <formula>-1</formula>
    </cfRule>
    <cfRule type="cellIs" dxfId="591" priority="7" operator="equal">
      <formula>"ac"</formula>
    </cfRule>
  </conditionalFormatting>
  <conditionalFormatting sqref="AM5:AM140">
    <cfRule type="colorScale" priority="1218">
      <colorScale>
        <cfvo type="min"/>
        <cfvo type="percentile" val="50"/>
        <cfvo type="max"/>
        <color rgb="FFF8696B"/>
        <color rgb="FFFFEB84"/>
        <color rgb="FF63BE7B"/>
      </colorScale>
    </cfRule>
  </conditionalFormatting>
  <conditionalFormatting sqref="AM8">
    <cfRule type="colorScale" priority="163">
      <colorScale>
        <cfvo type="min"/>
        <cfvo type="percentile" val="50"/>
        <cfvo type="max"/>
        <color rgb="FFF8696B"/>
        <color rgb="FFFFEB84"/>
        <color rgb="FF63BE7B"/>
      </colorScale>
    </cfRule>
  </conditionalFormatting>
  <conditionalFormatting sqref="AN6 AN8">
    <cfRule type="colorScale" priority="171">
      <colorScale>
        <cfvo type="min"/>
        <cfvo type="percentile" val="50"/>
        <cfvo type="num" val="0.97499999999999998"/>
        <color rgb="FF63BE7B"/>
        <color rgb="FFFCFCFF"/>
        <color rgb="FFF8696B"/>
      </colorScale>
    </cfRule>
  </conditionalFormatting>
  <conditionalFormatting sqref="AN7:AN140">
    <cfRule type="colorScale" priority="1274">
      <colorScale>
        <cfvo type="min"/>
        <cfvo type="percentile" val="50"/>
        <cfvo type="num" val="0.97499999999999998"/>
        <color rgb="FF63BE7B"/>
        <color rgb="FFFCFCFF"/>
        <color rgb="FFF8696B"/>
      </colorScale>
    </cfRule>
  </conditionalFormatting>
  <conditionalFormatting sqref="AN8">
    <cfRule type="colorScale" priority="162">
      <colorScale>
        <cfvo type="min"/>
        <cfvo type="percentile" val="50"/>
        <cfvo type="num" val="0.97499999999999998"/>
        <color rgb="FF63BE7B"/>
        <color rgb="FFFCFCFF"/>
        <color rgb="FFF8696B"/>
      </colorScale>
    </cfRule>
  </conditionalFormatting>
  <conditionalFormatting sqref="AO2">
    <cfRule type="cellIs" dxfId="590" priority="112" operator="equal">
      <formula>"Check functions"</formula>
    </cfRule>
  </conditionalFormatting>
  <pageMargins left="0.7" right="0.7" top="0.75" bottom="0.75"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O173"/>
  <sheetViews>
    <sheetView zoomScale="70" zoomScaleNormal="70" zoomScaleSheetLayoutView="90" workbookViewId="0">
      <selection activeCell="E23" sqref="E2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4. BFT-E stock (ATE region)</v>
      </c>
      <c r="B1" s="55"/>
      <c r="C1" s="55"/>
      <c r="D1" s="55"/>
      <c r="AO1" s="12">
        <v>4</v>
      </c>
    </row>
    <row r="2" spans="1:41" x14ac:dyDescent="0.25">
      <c r="E2" s="54" t="s">
        <v>146</v>
      </c>
      <c r="F2" s="54"/>
      <c r="G2" s="19">
        <f>SUMIF(G5:G152,"&gt;0")</f>
        <v>9317.0810000000001</v>
      </c>
      <c r="H2" s="19">
        <f t="shared" ref="H2:AJ2" si="0">SUMIF(H5:H152,"&gt;0")</f>
        <v>7053.9569999999994</v>
      </c>
      <c r="I2" s="19">
        <f t="shared" si="0"/>
        <v>9780.0310000000009</v>
      </c>
      <c r="J2" s="19">
        <f t="shared" si="0"/>
        <v>12098.042000000001</v>
      </c>
      <c r="K2" s="19">
        <f t="shared" si="0"/>
        <v>16379.335000000001</v>
      </c>
      <c r="L2" s="19">
        <f t="shared" si="0"/>
        <v>11629.712</v>
      </c>
      <c r="M2" s="19">
        <f t="shared" si="0"/>
        <v>10246.503000000002</v>
      </c>
      <c r="N2" s="19">
        <f t="shared" si="0"/>
        <v>10060.506000000003</v>
      </c>
      <c r="O2" s="19">
        <f t="shared" si="0"/>
        <v>10086.350999999997</v>
      </c>
      <c r="P2" s="19">
        <f t="shared" si="0"/>
        <v>10346.634</v>
      </c>
      <c r="Q2" s="19">
        <f t="shared" si="0"/>
        <v>7394.2590000000009</v>
      </c>
      <c r="R2" s="19">
        <f t="shared" si="0"/>
        <v>7401.862000000001</v>
      </c>
      <c r="S2" s="19">
        <f t="shared" si="0"/>
        <v>9023.1209999999974</v>
      </c>
      <c r="T2" s="19">
        <f t="shared" si="0"/>
        <v>7528.8919999999998</v>
      </c>
      <c r="U2" s="19">
        <f t="shared" si="0"/>
        <v>8441.1540000000023</v>
      </c>
      <c r="V2" s="19">
        <f t="shared" si="0"/>
        <v>8243.016999999998</v>
      </c>
      <c r="W2" s="19">
        <f t="shared" si="0"/>
        <v>6684.4989999999989</v>
      </c>
      <c r="X2" s="19">
        <f t="shared" si="0"/>
        <v>4379.2629999999999</v>
      </c>
      <c r="Y2" s="19">
        <f t="shared" si="0"/>
        <v>3984.2289999999994</v>
      </c>
      <c r="Z2" s="19">
        <f t="shared" si="0"/>
        <v>3834.4109999999996</v>
      </c>
      <c r="AA2" s="19">
        <f t="shared" si="0"/>
        <v>4162.7359999999999</v>
      </c>
      <c r="AB2" s="19">
        <f t="shared" si="0"/>
        <v>3917.6549999999993</v>
      </c>
      <c r="AC2" s="19">
        <f t="shared" si="0"/>
        <v>4841.2390000000005</v>
      </c>
      <c r="AD2" s="19">
        <f t="shared" si="0"/>
        <v>5968.1549999999997</v>
      </c>
      <c r="AE2" s="19">
        <f t="shared" si="0"/>
        <v>7215.6669999999995</v>
      </c>
      <c r="AF2" s="19">
        <f t="shared" si="0"/>
        <v>8157.4340000000002</v>
      </c>
      <c r="AG2" s="19">
        <f t="shared" si="0"/>
        <v>9043.9149999999972</v>
      </c>
      <c r="AH2" s="19">
        <f t="shared" si="0"/>
        <v>10873.813</v>
      </c>
      <c r="AI2" s="19">
        <f t="shared" si="0"/>
        <v>10308.296</v>
      </c>
      <c r="AJ2" s="19">
        <f t="shared" si="0"/>
        <v>10477.220999999998</v>
      </c>
      <c r="AO2" s="12" t="str">
        <f>IF((SUM(G2:AJ2)=AO3),"Ok","Check functions")</f>
        <v>Ok</v>
      </c>
    </row>
    <row r="3" spans="1:41" x14ac:dyDescent="0.25">
      <c r="A3" s="45" t="s">
        <v>243</v>
      </c>
      <c r="B3" s="56">
        <v>6.1430999999999996</v>
      </c>
      <c r="C3" s="56"/>
      <c r="AO3" s="5">
        <f>SUM(AO5:AO152)</f>
        <v>248878.99000000005</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ht="12" customHeight="1" x14ac:dyDescent="0.25">
      <c r="A5" s="1" t="s">
        <v>112</v>
      </c>
      <c r="B5" s="1" t="s">
        <v>67</v>
      </c>
      <c r="C5" s="1" t="s">
        <v>8</v>
      </c>
      <c r="D5" s="1" t="s">
        <v>25</v>
      </c>
      <c r="E5" s="34" t="s">
        <v>21</v>
      </c>
      <c r="F5" s="1" t="s">
        <v>10</v>
      </c>
      <c r="G5" s="5">
        <v>2484</v>
      </c>
      <c r="H5" s="5">
        <v>2075</v>
      </c>
      <c r="I5" s="5">
        <v>3971</v>
      </c>
      <c r="J5" s="5">
        <v>3341</v>
      </c>
      <c r="K5" s="5">
        <v>2905</v>
      </c>
      <c r="L5" s="5">
        <v>3195</v>
      </c>
      <c r="M5" s="5">
        <v>2690</v>
      </c>
      <c r="N5" s="5">
        <v>2895</v>
      </c>
      <c r="O5" s="5">
        <v>2425</v>
      </c>
      <c r="P5" s="5">
        <v>2536</v>
      </c>
      <c r="Q5" s="5">
        <v>2695</v>
      </c>
      <c r="R5" s="5">
        <v>2015</v>
      </c>
      <c r="S5" s="5">
        <v>2598</v>
      </c>
      <c r="T5" s="5">
        <v>1896</v>
      </c>
      <c r="U5" s="5">
        <v>1612</v>
      </c>
      <c r="V5" s="5">
        <v>2350.58</v>
      </c>
      <c r="W5" s="5">
        <v>1903.9780000000001</v>
      </c>
      <c r="X5" s="5">
        <v>1155.2860000000001</v>
      </c>
      <c r="Y5" s="5">
        <v>1088.8240000000001</v>
      </c>
      <c r="Z5" s="5">
        <v>1092.5989999999999</v>
      </c>
      <c r="AA5" s="5">
        <v>1128.9670000000001</v>
      </c>
      <c r="AB5" s="5">
        <v>1134.4739999999999</v>
      </c>
      <c r="AC5" s="5">
        <v>1385.8620000000001</v>
      </c>
      <c r="AD5" s="5">
        <v>1577.9349999999999</v>
      </c>
      <c r="AE5" s="5">
        <v>1910.61</v>
      </c>
      <c r="AF5" s="5">
        <v>2269.761</v>
      </c>
      <c r="AG5" s="5">
        <v>2523.732</v>
      </c>
      <c r="AH5" s="5">
        <v>2781.6309999999999</v>
      </c>
      <c r="AI5" s="5">
        <v>2779.99</v>
      </c>
      <c r="AJ5" s="5">
        <v>2871.26</v>
      </c>
      <c r="AK5" s="5">
        <v>1</v>
      </c>
      <c r="AM5" s="13">
        <f>+AO5/$AO$3</f>
        <v>0.27036628925567396</v>
      </c>
      <c r="AN5" s="7">
        <f>IF(AK5=1,AM5,AM5+AN3)</f>
        <v>0.27036628925567396</v>
      </c>
      <c r="AO5" s="5">
        <f>SUM(G5:AJ5)</f>
        <v>67288.489000000001</v>
      </c>
    </row>
    <row r="6" spans="1:41" ht="12" customHeight="1" x14ac:dyDescent="0.25">
      <c r="A6" s="1" t="s">
        <v>112</v>
      </c>
      <c r="B6" s="1" t="s">
        <v>67</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ht="12" customHeight="1" x14ac:dyDescent="0.25">
      <c r="A7" s="1" t="s">
        <v>112</v>
      </c>
      <c r="B7" s="1" t="s">
        <v>67</v>
      </c>
      <c r="C7" s="1" t="s">
        <v>8</v>
      </c>
      <c r="D7" s="1" t="s">
        <v>212</v>
      </c>
      <c r="E7" s="34" t="s">
        <v>9</v>
      </c>
      <c r="F7" s="1" t="s">
        <v>10</v>
      </c>
      <c r="G7" s="5">
        <v>3718.15</v>
      </c>
      <c r="H7" s="5">
        <v>1998.9090000000001</v>
      </c>
      <c r="I7" s="5">
        <v>2878.259</v>
      </c>
      <c r="J7" s="5">
        <v>4978.8810000000003</v>
      </c>
      <c r="K7" s="5">
        <v>6633.5929999999998</v>
      </c>
      <c r="L7" s="5">
        <v>2605.4630000000002</v>
      </c>
      <c r="M7" s="5">
        <v>1278.3309999999999</v>
      </c>
      <c r="N7" s="5">
        <v>1939.36</v>
      </c>
      <c r="O7" s="5">
        <v>2319.08</v>
      </c>
      <c r="P7" s="5">
        <v>2477.9169999999999</v>
      </c>
      <c r="Q7" s="5">
        <v>1277.95</v>
      </c>
      <c r="R7" s="5">
        <v>1846.9380000000001</v>
      </c>
      <c r="S7" s="5">
        <v>2207.37</v>
      </c>
      <c r="T7" s="5">
        <v>1190.0509999999999</v>
      </c>
      <c r="U7" s="5">
        <v>2307.0729999999999</v>
      </c>
      <c r="V7" s="5">
        <v>2325.9059999999999</v>
      </c>
      <c r="W7" s="5">
        <v>1197.4190000000001</v>
      </c>
      <c r="X7" s="5">
        <v>641.43399999999997</v>
      </c>
      <c r="Y7" s="5">
        <v>562.40800000000002</v>
      </c>
      <c r="Z7" s="5">
        <v>197.39099999999999</v>
      </c>
      <c r="AA7" s="5">
        <v>162.72</v>
      </c>
      <c r="AB7" s="5">
        <v>92.284999999999997</v>
      </c>
      <c r="AC7" s="5">
        <v>129.91499999999999</v>
      </c>
      <c r="AD7" s="5">
        <v>982.75800000000004</v>
      </c>
      <c r="AE7" s="5">
        <v>1108.71</v>
      </c>
      <c r="AF7" s="5">
        <v>617.125</v>
      </c>
      <c r="AG7" s="5">
        <v>754.44</v>
      </c>
      <c r="AH7" s="5">
        <v>787.61500000000001</v>
      </c>
      <c r="AI7" s="5">
        <v>869.63300000000004</v>
      </c>
      <c r="AJ7" s="5">
        <v>876.90200000000004</v>
      </c>
      <c r="AK7" s="5">
        <v>2</v>
      </c>
      <c r="AM7" s="13">
        <f>+AO7/$AO$3</f>
        <v>0.20477415952226424</v>
      </c>
      <c r="AN7" s="7">
        <f>IF(AK7=1,AM7,AM7+AN5)</f>
        <v>0.47514044877793821</v>
      </c>
      <c r="AO7" s="5">
        <f>SUM(G7:AJ7)</f>
        <v>50963.986000000019</v>
      </c>
    </row>
    <row r="8" spans="1:41" ht="12" customHeight="1" x14ac:dyDescent="0.25">
      <c r="A8" s="1" t="s">
        <v>112</v>
      </c>
      <c r="B8" s="1" t="s">
        <v>67</v>
      </c>
      <c r="C8" s="1" t="s">
        <v>8</v>
      </c>
      <c r="D8" s="1" t="s">
        <v>212</v>
      </c>
      <c r="E8" s="34" t="s">
        <v>9</v>
      </c>
      <c r="F8" s="1" t="s">
        <v>11</v>
      </c>
      <c r="G8" s="5" t="s">
        <v>12</v>
      </c>
      <c r="H8" s="5" t="s">
        <v>12</v>
      </c>
      <c r="I8" s="5" t="s">
        <v>12</v>
      </c>
      <c r="J8" s="5" t="s">
        <v>12</v>
      </c>
      <c r="K8" s="5" t="s">
        <v>12</v>
      </c>
      <c r="L8" s="5" t="s">
        <v>12</v>
      </c>
      <c r="M8" s="5" t="s">
        <v>12</v>
      </c>
      <c r="N8" s="5" t="s">
        <v>12</v>
      </c>
      <c r="O8" s="5" t="s">
        <v>12</v>
      </c>
      <c r="P8" s="5" t="s">
        <v>12</v>
      </c>
      <c r="Q8" s="5" t="s">
        <v>18</v>
      </c>
      <c r="R8" s="5" t="s">
        <v>18</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ht="12" customHeight="1" x14ac:dyDescent="0.25">
      <c r="A9" s="1" t="s">
        <v>112</v>
      </c>
      <c r="B9" s="1" t="s">
        <v>67</v>
      </c>
      <c r="C9" s="1" t="s">
        <v>8</v>
      </c>
      <c r="D9" s="1" t="s">
        <v>37</v>
      </c>
      <c r="E9" s="34" t="s">
        <v>47</v>
      </c>
      <c r="F9" s="1" t="s">
        <v>10</v>
      </c>
      <c r="G9" s="5">
        <v>387</v>
      </c>
      <c r="H9" s="5">
        <v>494</v>
      </c>
      <c r="I9" s="5">
        <v>210</v>
      </c>
      <c r="J9" s="5">
        <v>699</v>
      </c>
      <c r="K9" s="5">
        <v>1240</v>
      </c>
      <c r="L9" s="5">
        <v>1615</v>
      </c>
      <c r="M9" s="5">
        <v>852</v>
      </c>
      <c r="N9" s="5">
        <v>1540</v>
      </c>
      <c r="O9" s="5">
        <v>2330</v>
      </c>
      <c r="P9" s="5">
        <v>1670</v>
      </c>
      <c r="Q9" s="5">
        <v>1305</v>
      </c>
      <c r="R9" s="5">
        <v>1098</v>
      </c>
      <c r="S9" s="5">
        <v>1518</v>
      </c>
      <c r="T9" s="5">
        <v>1744</v>
      </c>
      <c r="U9" s="5">
        <v>2417</v>
      </c>
      <c r="V9" s="5">
        <v>1947</v>
      </c>
      <c r="W9" s="5">
        <v>1909</v>
      </c>
      <c r="X9" s="5">
        <v>1348</v>
      </c>
      <c r="Y9" s="5">
        <v>1055</v>
      </c>
      <c r="Z9" s="5">
        <v>990</v>
      </c>
      <c r="AA9" s="5">
        <v>960.47</v>
      </c>
      <c r="AB9" s="5">
        <v>959.46</v>
      </c>
      <c r="AC9" s="5">
        <v>1176</v>
      </c>
      <c r="AD9" s="5">
        <v>1432.96</v>
      </c>
      <c r="AE9" s="5">
        <v>1702.7</v>
      </c>
      <c r="AF9" s="5">
        <v>2164</v>
      </c>
      <c r="AG9" s="5">
        <v>2475.9459999999999</v>
      </c>
      <c r="AH9" s="5">
        <v>3088.6</v>
      </c>
      <c r="AI9" s="5">
        <v>2883.913</v>
      </c>
      <c r="AJ9" s="5">
        <v>2703.58</v>
      </c>
      <c r="AK9" s="5">
        <v>3</v>
      </c>
      <c r="AM9" s="13">
        <f>+AO9/$AO$3</f>
        <v>0.1844897755330813</v>
      </c>
      <c r="AN9" s="7">
        <f>IF(AK9=1,AM9,AM9+AN7)</f>
        <v>0.65963022431101948</v>
      </c>
      <c r="AO9" s="5">
        <f>SUM(G9:AJ9)</f>
        <v>45915.628999999994</v>
      </c>
    </row>
    <row r="10" spans="1:41" ht="12" customHeight="1" x14ac:dyDescent="0.25">
      <c r="A10" s="1" t="s">
        <v>112</v>
      </c>
      <c r="B10" s="1" t="s">
        <v>67</v>
      </c>
      <c r="C10" s="1" t="s">
        <v>8</v>
      </c>
      <c r="D10" s="1" t="s">
        <v>37</v>
      </c>
      <c r="E10" s="34" t="s">
        <v>47</v>
      </c>
      <c r="F10" s="1" t="s">
        <v>11</v>
      </c>
      <c r="G10" s="5">
        <v>-1</v>
      </c>
      <c r="H10" s="5">
        <v>-1</v>
      </c>
      <c r="I10" s="5">
        <v>-1</v>
      </c>
      <c r="J10" s="5">
        <v>-1</v>
      </c>
      <c r="K10" s="5">
        <v>-1</v>
      </c>
      <c r="L10" s="5">
        <v>-1</v>
      </c>
      <c r="M10" s="5" t="s">
        <v>15</v>
      </c>
      <c r="N10" s="5" t="s">
        <v>15</v>
      </c>
      <c r="O10" s="5" t="s">
        <v>15</v>
      </c>
      <c r="P10" s="5">
        <v>-1</v>
      </c>
      <c r="Q10" s="5">
        <v>-1</v>
      </c>
      <c r="R10" s="5">
        <v>-1</v>
      </c>
      <c r="S10" s="5">
        <v>-1</v>
      </c>
      <c r="T10" s="5" t="s">
        <v>23</v>
      </c>
      <c r="U10" s="5" t="s">
        <v>12</v>
      </c>
      <c r="V10" s="5" t="s">
        <v>13</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ht="12" customHeight="1" x14ac:dyDescent="0.25">
      <c r="A11" s="1" t="s">
        <v>112</v>
      </c>
      <c r="B11" s="1" t="s">
        <v>67</v>
      </c>
      <c r="C11" s="1" t="s">
        <v>8</v>
      </c>
      <c r="D11" s="1" t="s">
        <v>212</v>
      </c>
      <c r="E11" s="34" t="s">
        <v>47</v>
      </c>
      <c r="F11" s="1" t="s">
        <v>10</v>
      </c>
      <c r="G11" s="5">
        <v>1244</v>
      </c>
      <c r="H11" s="5">
        <v>1136</v>
      </c>
      <c r="I11" s="5">
        <v>941</v>
      </c>
      <c r="J11" s="5">
        <v>1207</v>
      </c>
      <c r="K11" s="5">
        <v>2723</v>
      </c>
      <c r="L11" s="5">
        <v>1926.3869999999999</v>
      </c>
      <c r="M11" s="5">
        <v>3105.7710000000002</v>
      </c>
      <c r="N11" s="5">
        <v>1416.3240000000001</v>
      </c>
      <c r="O11" s="5">
        <v>1239.9000000000001</v>
      </c>
      <c r="P11" s="5">
        <v>1548.4</v>
      </c>
      <c r="Q11" s="5">
        <v>784.01499999999999</v>
      </c>
      <c r="R11" s="5">
        <v>862.44</v>
      </c>
      <c r="S11" s="5">
        <v>880.45</v>
      </c>
      <c r="T11" s="5">
        <v>1126.184</v>
      </c>
      <c r="U11" s="5">
        <v>1348.3219999999999</v>
      </c>
      <c r="V11" s="5">
        <v>1194.2550000000001</v>
      </c>
      <c r="W11" s="5">
        <v>1209.1659999999999</v>
      </c>
      <c r="X11" s="5">
        <v>887.375</v>
      </c>
      <c r="Y11" s="5">
        <v>901.90800000000002</v>
      </c>
      <c r="Z11" s="5">
        <v>1105.98</v>
      </c>
      <c r="AA11" s="5">
        <v>1369.9749999999999</v>
      </c>
      <c r="AB11" s="5">
        <v>1173.383</v>
      </c>
      <c r="AC11" s="5">
        <v>1466.421</v>
      </c>
      <c r="AD11" s="5">
        <v>968.16099999999994</v>
      </c>
      <c r="AE11" s="5">
        <v>1299.1099999999999</v>
      </c>
      <c r="AF11" s="5">
        <v>1764.404</v>
      </c>
      <c r="AG11" s="5">
        <v>1892.3009999999999</v>
      </c>
      <c r="AH11" s="5">
        <v>2421.4989999999998</v>
      </c>
      <c r="AI11" s="5">
        <v>1980.9670000000001</v>
      </c>
      <c r="AJ11" s="5">
        <v>2330.0340000000001</v>
      </c>
      <c r="AK11" s="5">
        <v>4</v>
      </c>
      <c r="AM11" s="13">
        <f>+AO11/$AO$3</f>
        <v>0.17459943886786103</v>
      </c>
      <c r="AN11" s="7">
        <f>IF(AK11=1,AM11,AM11+AN9)</f>
        <v>0.83422966317888048</v>
      </c>
      <c r="AO11" s="5">
        <f>SUM(G11:AJ11)</f>
        <v>43454.132000000005</v>
      </c>
    </row>
    <row r="12" spans="1:41" ht="12" customHeight="1" x14ac:dyDescent="0.25">
      <c r="A12" s="1" t="s">
        <v>112</v>
      </c>
      <c r="B12" s="1" t="s">
        <v>67</v>
      </c>
      <c r="C12" s="1" t="s">
        <v>8</v>
      </c>
      <c r="D12" s="1" t="s">
        <v>212</v>
      </c>
      <c r="E12" s="34" t="s">
        <v>47</v>
      </c>
      <c r="F12" s="1" t="s">
        <v>11</v>
      </c>
      <c r="G12" s="5" t="s">
        <v>13</v>
      </c>
      <c r="H12" s="5" t="s">
        <v>18</v>
      </c>
      <c r="I12" s="5" t="s">
        <v>13</v>
      </c>
      <c r="J12" s="5" t="s">
        <v>13</v>
      </c>
      <c r="K12" s="5" t="s">
        <v>13</v>
      </c>
      <c r="L12" s="5" t="s">
        <v>18</v>
      </c>
      <c r="M12" s="5" t="s">
        <v>18</v>
      </c>
      <c r="N12" s="5" t="s">
        <v>13</v>
      </c>
      <c r="O12" s="5" t="s">
        <v>18</v>
      </c>
      <c r="P12" s="5" t="s">
        <v>18</v>
      </c>
      <c r="Q12" s="5" t="s">
        <v>17</v>
      </c>
      <c r="R12" s="5" t="s">
        <v>17</v>
      </c>
      <c r="S12" s="5" t="s">
        <v>12</v>
      </c>
      <c r="T12" s="5" t="s">
        <v>24</v>
      </c>
      <c r="U12" s="5" t="s">
        <v>15</v>
      </c>
      <c r="V12" s="5" t="s">
        <v>12</v>
      </c>
      <c r="W12" s="5" t="s">
        <v>12</v>
      </c>
      <c r="X12" s="5" t="s">
        <v>12</v>
      </c>
      <c r="Y12" s="5" t="s">
        <v>12</v>
      </c>
      <c r="Z12" s="5" t="s">
        <v>12</v>
      </c>
      <c r="AA12" s="5" t="s">
        <v>12</v>
      </c>
      <c r="AB12" s="5" t="s">
        <v>13</v>
      </c>
      <c r="AC12" s="5" t="s">
        <v>12</v>
      </c>
      <c r="AD12" s="5" t="s">
        <v>12</v>
      </c>
      <c r="AE12" s="5" t="s">
        <v>12</v>
      </c>
      <c r="AF12" s="5" t="s">
        <v>12</v>
      </c>
      <c r="AG12" s="5" t="s">
        <v>12</v>
      </c>
      <c r="AH12" s="5" t="s">
        <v>17</v>
      </c>
      <c r="AI12" s="5" t="s">
        <v>12</v>
      </c>
      <c r="AJ12" s="5" t="s">
        <v>12</v>
      </c>
      <c r="AK12" s="5">
        <v>4</v>
      </c>
    </row>
    <row r="13" spans="1:41" ht="12" customHeight="1" x14ac:dyDescent="0.25">
      <c r="A13" s="1" t="s">
        <v>112</v>
      </c>
      <c r="B13" s="1" t="s">
        <v>67</v>
      </c>
      <c r="C13" s="1" t="s">
        <v>8</v>
      </c>
      <c r="D13" s="1" t="s">
        <v>213</v>
      </c>
      <c r="E13" s="34" t="s">
        <v>16</v>
      </c>
      <c r="F13" s="1" t="s">
        <v>10</v>
      </c>
      <c r="G13" s="5">
        <v>436</v>
      </c>
      <c r="H13" s="5">
        <v>224</v>
      </c>
      <c r="I13" s="5">
        <v>400</v>
      </c>
      <c r="K13" s="5">
        <v>57</v>
      </c>
      <c r="L13" s="5">
        <v>259</v>
      </c>
      <c r="M13" s="5">
        <v>247</v>
      </c>
      <c r="N13" s="5">
        <v>393.8</v>
      </c>
      <c r="O13" s="5">
        <v>456</v>
      </c>
      <c r="P13" s="5">
        <v>599</v>
      </c>
      <c r="Q13" s="5">
        <v>518.1</v>
      </c>
      <c r="R13" s="5">
        <v>289</v>
      </c>
      <c r="S13" s="5">
        <v>422.90199999999999</v>
      </c>
      <c r="T13" s="5">
        <v>828.92200000000003</v>
      </c>
      <c r="U13" s="5">
        <v>500.89499999999998</v>
      </c>
      <c r="V13" s="5">
        <v>179.83</v>
      </c>
      <c r="W13" s="5">
        <v>295.16800000000001</v>
      </c>
      <c r="X13" s="5">
        <v>121.702</v>
      </c>
      <c r="Y13" s="5">
        <v>28.420999999999999</v>
      </c>
      <c r="Z13" s="5">
        <v>35.564999999999998</v>
      </c>
      <c r="AA13" s="5">
        <v>120.447</v>
      </c>
      <c r="AB13" s="5">
        <v>118.14100000000001</v>
      </c>
      <c r="AC13" s="5">
        <v>166.36099999999999</v>
      </c>
      <c r="AD13" s="5">
        <v>211.054</v>
      </c>
      <c r="AE13" s="5">
        <v>227.55799999999999</v>
      </c>
      <c r="AF13" s="5">
        <v>315.17099999999999</v>
      </c>
      <c r="AG13" s="5">
        <v>309.20999999999998</v>
      </c>
      <c r="AH13" s="5">
        <v>357.71499999999997</v>
      </c>
      <c r="AI13" s="5">
        <v>328.80700000000002</v>
      </c>
      <c r="AJ13" s="5">
        <v>323.09800000000001</v>
      </c>
      <c r="AK13" s="5">
        <v>5</v>
      </c>
      <c r="AM13" s="13">
        <f>+AO13/$AO$3</f>
        <v>3.5237474244009102E-2</v>
      </c>
      <c r="AN13" s="7">
        <f>IF(AK13=1,AM13,AM13+AN11)</f>
        <v>0.86946713742288961</v>
      </c>
      <c r="AO13" s="5">
        <f>SUM(G13:AJ13)</f>
        <v>8769.8670000000002</v>
      </c>
    </row>
    <row r="14" spans="1:41" ht="12" customHeight="1" x14ac:dyDescent="0.25">
      <c r="A14" s="1" t="s">
        <v>112</v>
      </c>
      <c r="B14" s="1" t="s">
        <v>67</v>
      </c>
      <c r="C14" s="1" t="s">
        <v>8</v>
      </c>
      <c r="D14" s="1" t="s">
        <v>213</v>
      </c>
      <c r="E14" s="34" t="s">
        <v>16</v>
      </c>
      <c r="F14" s="1" t="s">
        <v>11</v>
      </c>
      <c r="G14" s="5">
        <v>-1</v>
      </c>
      <c r="H14" s="5">
        <v>-1</v>
      </c>
      <c r="I14" s="5">
        <v>-1</v>
      </c>
      <c r="K14" s="5">
        <v>-1</v>
      </c>
      <c r="L14" s="5">
        <v>-1</v>
      </c>
      <c r="M14" s="5">
        <v>-1</v>
      </c>
      <c r="N14" s="5">
        <v>-1</v>
      </c>
      <c r="O14" s="5">
        <v>-1</v>
      </c>
      <c r="P14" s="5">
        <v>-1</v>
      </c>
      <c r="Q14" s="5">
        <v>-1</v>
      </c>
      <c r="R14" s="5">
        <v>-1</v>
      </c>
      <c r="S14" s="5">
        <v>-1</v>
      </c>
      <c r="T14" s="5">
        <v>-1</v>
      </c>
      <c r="U14" s="5" t="s">
        <v>12</v>
      </c>
      <c r="V14" s="5" t="s">
        <v>12</v>
      </c>
      <c r="W14" s="5" t="s">
        <v>13</v>
      </c>
      <c r="X14" s="5" t="s">
        <v>13</v>
      </c>
      <c r="Y14" s="5" t="s">
        <v>12</v>
      </c>
      <c r="Z14" s="5" t="s">
        <v>12</v>
      </c>
      <c r="AA14" s="5" t="s">
        <v>13</v>
      </c>
      <c r="AB14" s="5" t="s">
        <v>13</v>
      </c>
      <c r="AC14" s="5" t="s">
        <v>24</v>
      </c>
      <c r="AD14" s="5" t="s">
        <v>13</v>
      </c>
      <c r="AE14" s="5" t="s">
        <v>13</v>
      </c>
      <c r="AF14" s="5" t="s">
        <v>15</v>
      </c>
      <c r="AG14" s="5" t="s">
        <v>13</v>
      </c>
      <c r="AH14" s="5" t="s">
        <v>13</v>
      </c>
      <c r="AI14" s="5" t="s">
        <v>13</v>
      </c>
      <c r="AJ14" s="5" t="s">
        <v>13</v>
      </c>
      <c r="AK14" s="5">
        <v>5</v>
      </c>
    </row>
    <row r="15" spans="1:41" ht="12" customHeight="1" x14ac:dyDescent="0.25">
      <c r="A15" s="1" t="s">
        <v>112</v>
      </c>
      <c r="B15" s="1" t="s">
        <v>67</v>
      </c>
      <c r="C15" s="1" t="s">
        <v>8</v>
      </c>
      <c r="D15" s="1" t="s">
        <v>37</v>
      </c>
      <c r="E15" s="34" t="s">
        <v>28</v>
      </c>
      <c r="F15" s="1" t="s">
        <v>10</v>
      </c>
      <c r="G15" s="5">
        <v>24</v>
      </c>
      <c r="H15" s="5">
        <v>213</v>
      </c>
      <c r="I15" s="5">
        <v>458</v>
      </c>
      <c r="J15" s="5">
        <v>323</v>
      </c>
      <c r="K15" s="5">
        <v>828</v>
      </c>
      <c r="L15" s="5">
        <v>692</v>
      </c>
      <c r="M15" s="5">
        <v>709</v>
      </c>
      <c r="N15" s="5">
        <v>660</v>
      </c>
      <c r="O15" s="5">
        <v>150</v>
      </c>
      <c r="P15" s="5">
        <v>884</v>
      </c>
      <c r="Q15" s="5">
        <v>490</v>
      </c>
      <c r="R15" s="5">
        <v>855</v>
      </c>
      <c r="S15" s="5">
        <v>871</v>
      </c>
      <c r="T15" s="5">
        <v>179</v>
      </c>
      <c r="AK15" s="5">
        <v>6</v>
      </c>
      <c r="AM15" s="13">
        <f>+AO15/$AO$3</f>
        <v>2.9476172335800618E-2</v>
      </c>
      <c r="AN15" s="7">
        <f>IF(AK15=1,AM15,AM15+AN13)</f>
        <v>0.89894330975869019</v>
      </c>
      <c r="AO15" s="5">
        <f>SUM(G15:AJ15)</f>
        <v>7336</v>
      </c>
    </row>
    <row r="16" spans="1:41" ht="12" customHeight="1" x14ac:dyDescent="0.25">
      <c r="A16" s="1" t="s">
        <v>112</v>
      </c>
      <c r="B16" s="1" t="s">
        <v>67</v>
      </c>
      <c r="C16" s="1" t="s">
        <v>8</v>
      </c>
      <c r="D16" s="1" t="s">
        <v>37</v>
      </c>
      <c r="E16" s="34" t="s">
        <v>28</v>
      </c>
      <c r="F16" s="1" t="s">
        <v>11</v>
      </c>
      <c r="G16" s="5">
        <v>-1</v>
      </c>
      <c r="H16" s="5">
        <v>-1</v>
      </c>
      <c r="I16" s="5">
        <v>-1</v>
      </c>
      <c r="J16" s="5">
        <v>-1</v>
      </c>
      <c r="K16" s="5">
        <v>-1</v>
      </c>
      <c r="L16" s="5">
        <v>-1</v>
      </c>
      <c r="M16" s="5">
        <v>-1</v>
      </c>
      <c r="N16" s="5">
        <v>-1</v>
      </c>
      <c r="O16" s="5">
        <v>-1</v>
      </c>
      <c r="P16" s="5">
        <v>-1</v>
      </c>
      <c r="Q16" s="5">
        <v>-1</v>
      </c>
      <c r="R16" s="5">
        <v>-1</v>
      </c>
      <c r="S16" s="5">
        <v>-1</v>
      </c>
      <c r="T16" s="5">
        <v>-1</v>
      </c>
      <c r="AK16" s="5">
        <v>6</v>
      </c>
    </row>
    <row r="17" spans="1:41" ht="12" customHeight="1" x14ac:dyDescent="0.25">
      <c r="A17" s="1" t="s">
        <v>112</v>
      </c>
      <c r="B17" s="1" t="s">
        <v>67</v>
      </c>
      <c r="C17" s="1" t="s">
        <v>8</v>
      </c>
      <c r="D17" s="1" t="s">
        <v>215</v>
      </c>
      <c r="E17" s="34" t="s">
        <v>47</v>
      </c>
      <c r="F17" s="1" t="s">
        <v>10</v>
      </c>
      <c r="I17" s="5">
        <v>1</v>
      </c>
      <c r="J17" s="5">
        <v>15</v>
      </c>
      <c r="K17" s="5">
        <v>19</v>
      </c>
      <c r="L17" s="5">
        <v>45</v>
      </c>
      <c r="M17" s="5">
        <v>2</v>
      </c>
      <c r="N17" s="5">
        <v>40.1</v>
      </c>
      <c r="O17" s="5">
        <v>15.4</v>
      </c>
      <c r="P17" s="5">
        <v>16.899999999999999</v>
      </c>
      <c r="Q17" s="5">
        <v>27</v>
      </c>
      <c r="R17" s="5">
        <v>17.654</v>
      </c>
      <c r="S17" s="5">
        <v>9.4510000000000005</v>
      </c>
      <c r="T17" s="5">
        <v>24.562000000000001</v>
      </c>
      <c r="U17" s="5">
        <v>22.6</v>
      </c>
      <c r="V17" s="5">
        <v>24.39</v>
      </c>
      <c r="W17" s="5">
        <v>46.192</v>
      </c>
      <c r="X17" s="5">
        <v>57.097999999999999</v>
      </c>
      <c r="Y17" s="5">
        <v>179.91900000000001</v>
      </c>
      <c r="Z17" s="5">
        <v>215.38</v>
      </c>
      <c r="AA17" s="5">
        <v>233.19200000000001</v>
      </c>
      <c r="AB17" s="5">
        <v>243.09200000000001</v>
      </c>
      <c r="AC17" s="5">
        <v>262.88799999999998</v>
      </c>
      <c r="AD17" s="5">
        <v>314.798</v>
      </c>
      <c r="AE17" s="5">
        <v>360.637</v>
      </c>
      <c r="AF17" s="5">
        <v>329.95299999999997</v>
      </c>
      <c r="AG17" s="5">
        <v>225.37299999999999</v>
      </c>
      <c r="AH17" s="5">
        <v>375.31799999999998</v>
      </c>
      <c r="AI17" s="5">
        <v>389.99</v>
      </c>
      <c r="AJ17" s="5">
        <v>399.99900000000002</v>
      </c>
      <c r="AK17" s="5">
        <v>7</v>
      </c>
      <c r="AM17" s="13">
        <f>+AO17/$AO$3</f>
        <v>1.5726060283352963E-2</v>
      </c>
      <c r="AN17" s="7">
        <f>IF(AK17=1,AM17,AM17+AN15)</f>
        <v>0.91466937004204318</v>
      </c>
      <c r="AO17" s="5">
        <f>SUM(G17:AJ17)</f>
        <v>3913.8859999999995</v>
      </c>
    </row>
    <row r="18" spans="1:41" ht="12" customHeight="1" x14ac:dyDescent="0.25">
      <c r="A18" s="1" t="s">
        <v>112</v>
      </c>
      <c r="B18" s="1" t="s">
        <v>67</v>
      </c>
      <c r="C18" s="1" t="s">
        <v>8</v>
      </c>
      <c r="D18" s="1" t="s">
        <v>215</v>
      </c>
      <c r="E18" s="34" t="s">
        <v>47</v>
      </c>
      <c r="F18" s="1" t="s">
        <v>11</v>
      </c>
      <c r="I18" s="5" t="s">
        <v>24</v>
      </c>
      <c r="J18" s="5" t="s">
        <v>12</v>
      </c>
      <c r="K18" s="5" t="s">
        <v>18</v>
      </c>
      <c r="L18" s="5" t="s">
        <v>18</v>
      </c>
      <c r="M18" s="5" t="s">
        <v>13</v>
      </c>
      <c r="N18" s="5" t="s">
        <v>13</v>
      </c>
      <c r="O18" s="5" t="s">
        <v>13</v>
      </c>
      <c r="P18" s="5" t="s">
        <v>13</v>
      </c>
      <c r="Q18" s="5" t="s">
        <v>13</v>
      </c>
      <c r="R18" s="5" t="s">
        <v>24</v>
      </c>
      <c r="S18" s="5" t="s">
        <v>24</v>
      </c>
      <c r="T18" s="5" t="s">
        <v>24</v>
      </c>
      <c r="U18" s="5" t="s">
        <v>24</v>
      </c>
      <c r="V18" s="5" t="s">
        <v>24</v>
      </c>
      <c r="W18" s="5" t="s">
        <v>24</v>
      </c>
      <c r="X18" s="5" t="s">
        <v>13</v>
      </c>
      <c r="Y18" s="5" t="s">
        <v>13</v>
      </c>
      <c r="Z18" s="5" t="s">
        <v>24</v>
      </c>
      <c r="AA18" s="5" t="s">
        <v>13</v>
      </c>
      <c r="AB18" s="5" t="s">
        <v>13</v>
      </c>
      <c r="AC18" s="5" t="s">
        <v>13</v>
      </c>
      <c r="AD18" s="5" t="s">
        <v>13</v>
      </c>
      <c r="AE18" s="5" t="s">
        <v>13</v>
      </c>
      <c r="AF18" s="5" t="s">
        <v>13</v>
      </c>
      <c r="AG18" s="5" t="s">
        <v>13</v>
      </c>
      <c r="AH18" s="5" t="s">
        <v>13</v>
      </c>
      <c r="AI18" s="5" t="s">
        <v>13</v>
      </c>
      <c r="AJ18" s="5" t="s">
        <v>13</v>
      </c>
      <c r="AK18" s="5">
        <v>7</v>
      </c>
    </row>
    <row r="19" spans="1:41" ht="12" customHeight="1" x14ac:dyDescent="0.25">
      <c r="A19" s="1" t="s">
        <v>112</v>
      </c>
      <c r="B19" s="1" t="s">
        <v>67</v>
      </c>
      <c r="C19" s="1" t="s">
        <v>8</v>
      </c>
      <c r="D19" s="1" t="s">
        <v>213</v>
      </c>
      <c r="E19" s="34" t="s">
        <v>9</v>
      </c>
      <c r="F19" s="1" t="s">
        <v>10</v>
      </c>
      <c r="G19" s="5">
        <v>164</v>
      </c>
      <c r="H19" s="5">
        <v>66</v>
      </c>
      <c r="I19" s="5">
        <v>181</v>
      </c>
      <c r="J19" s="5">
        <v>310</v>
      </c>
      <c r="K19" s="5">
        <v>134</v>
      </c>
      <c r="L19" s="5">
        <v>282</v>
      </c>
      <c r="M19" s="5">
        <v>270</v>
      </c>
      <c r="N19" s="5">
        <v>91.1</v>
      </c>
      <c r="O19" s="5">
        <v>105</v>
      </c>
      <c r="P19" s="5">
        <v>150</v>
      </c>
      <c r="Q19" s="5">
        <v>130</v>
      </c>
      <c r="R19" s="5">
        <v>47</v>
      </c>
      <c r="S19" s="5">
        <v>68.775999999999996</v>
      </c>
      <c r="T19" s="5">
        <v>65.308000000000007</v>
      </c>
      <c r="U19" s="5">
        <v>127.61</v>
      </c>
      <c r="V19" s="5">
        <v>67.486999999999995</v>
      </c>
      <c r="W19" s="5">
        <v>62.15</v>
      </c>
      <c r="X19" s="5">
        <v>83.093999999999994</v>
      </c>
      <c r="Y19" s="5">
        <v>73.503</v>
      </c>
      <c r="Z19" s="5">
        <v>84.855999999999995</v>
      </c>
      <c r="AA19" s="5">
        <v>73.700999999999993</v>
      </c>
      <c r="AB19" s="5">
        <v>2.2959999999999998</v>
      </c>
      <c r="AC19" s="5">
        <v>41.768000000000001</v>
      </c>
      <c r="AD19" s="5">
        <v>99.168000000000006</v>
      </c>
      <c r="AE19" s="5">
        <v>77.483999999999995</v>
      </c>
      <c r="AF19" s="5">
        <v>71.462000000000003</v>
      </c>
      <c r="AG19" s="5">
        <v>88.176000000000002</v>
      </c>
      <c r="AH19" s="5">
        <v>132.572</v>
      </c>
      <c r="AI19" s="5">
        <v>145.81700000000001</v>
      </c>
      <c r="AJ19" s="5">
        <v>124.119</v>
      </c>
      <c r="AK19" s="5">
        <v>8</v>
      </c>
      <c r="AM19" s="13">
        <f>+AO19/$AO$3</f>
        <v>1.3739396001245427E-2</v>
      </c>
      <c r="AN19" s="7">
        <f>IF(AK19=1,AM19,AM19+AN17)</f>
        <v>0.92840876604328859</v>
      </c>
      <c r="AO19" s="5">
        <f>SUM(G19:AJ19)</f>
        <v>3419.447000000001</v>
      </c>
    </row>
    <row r="20" spans="1:41" ht="12" customHeight="1" x14ac:dyDescent="0.25">
      <c r="A20" s="1" t="s">
        <v>112</v>
      </c>
      <c r="B20" s="1" t="s">
        <v>67</v>
      </c>
      <c r="C20" s="1" t="s">
        <v>8</v>
      </c>
      <c r="D20" s="1" t="s">
        <v>213</v>
      </c>
      <c r="E20" s="34" t="s">
        <v>9</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13</v>
      </c>
      <c r="AB20" s="5" t="s">
        <v>13</v>
      </c>
      <c r="AC20" s="5" t="s">
        <v>24</v>
      </c>
      <c r="AD20" s="5" t="s">
        <v>13</v>
      </c>
      <c r="AE20" s="5" t="s">
        <v>15</v>
      </c>
      <c r="AF20" s="5" t="s">
        <v>15</v>
      </c>
      <c r="AG20" s="5" t="s">
        <v>13</v>
      </c>
      <c r="AH20" s="5" t="s">
        <v>15</v>
      </c>
      <c r="AI20" s="5" t="s">
        <v>13</v>
      </c>
      <c r="AJ20" s="5" t="s">
        <v>13</v>
      </c>
      <c r="AK20" s="5">
        <v>8</v>
      </c>
    </row>
    <row r="21" spans="1:41" ht="12" customHeight="1" x14ac:dyDescent="0.25">
      <c r="A21" s="1" t="s">
        <v>112</v>
      </c>
      <c r="B21" s="1" t="s">
        <v>67</v>
      </c>
      <c r="C21" s="1" t="s">
        <v>8</v>
      </c>
      <c r="D21" s="1" t="s">
        <v>215</v>
      </c>
      <c r="E21" s="34" t="s">
        <v>21</v>
      </c>
      <c r="F21" s="1" t="s">
        <v>10</v>
      </c>
      <c r="G21" s="5">
        <v>89</v>
      </c>
      <c r="H21" s="5">
        <v>143.22999999999999</v>
      </c>
      <c r="I21" s="5">
        <v>134</v>
      </c>
      <c r="J21" s="5">
        <v>97</v>
      </c>
      <c r="K21" s="5">
        <v>246</v>
      </c>
      <c r="L21" s="5">
        <v>18</v>
      </c>
      <c r="M21" s="5">
        <v>403.6</v>
      </c>
      <c r="N21" s="5">
        <v>397.6</v>
      </c>
      <c r="O21" s="5">
        <v>383.4</v>
      </c>
      <c r="P21" s="5">
        <v>160.149</v>
      </c>
      <c r="Q21" s="5">
        <v>32.784999999999997</v>
      </c>
      <c r="R21" s="5">
        <v>1.27</v>
      </c>
      <c r="S21" s="5">
        <v>66.204999999999998</v>
      </c>
      <c r="T21" s="5">
        <v>71.555999999999997</v>
      </c>
      <c r="U21" s="5">
        <v>5.6020000000000003</v>
      </c>
      <c r="V21" s="5">
        <v>12.068</v>
      </c>
      <c r="W21" s="5">
        <v>5.476</v>
      </c>
      <c r="Z21" s="5">
        <v>7.5259999999999998</v>
      </c>
      <c r="AA21" s="5">
        <v>0.34200000000000003</v>
      </c>
      <c r="AC21" s="5">
        <v>0.32500000000000001</v>
      </c>
      <c r="AD21" s="5">
        <v>8.9860000000000007</v>
      </c>
      <c r="AE21" s="5">
        <v>13.045999999999999</v>
      </c>
      <c r="AF21" s="5">
        <v>112.181</v>
      </c>
      <c r="AG21" s="5">
        <v>237.041</v>
      </c>
      <c r="AH21" s="5">
        <v>135.536</v>
      </c>
      <c r="AI21" s="5">
        <v>53.587000000000003</v>
      </c>
      <c r="AJ21" s="5">
        <v>28.452999999999999</v>
      </c>
      <c r="AK21" s="5">
        <v>9</v>
      </c>
      <c r="AM21" s="13">
        <f>+AO21/$AO$3</f>
        <v>1.1507455892520292E-2</v>
      </c>
      <c r="AN21" s="7">
        <f>IF(AK21=1,AM21,AM21+AN19)</f>
        <v>0.93991622193580893</v>
      </c>
      <c r="AO21" s="5">
        <f>SUM(G21:AJ21)</f>
        <v>2863.9639999999995</v>
      </c>
    </row>
    <row r="22" spans="1:41" ht="12" customHeight="1" x14ac:dyDescent="0.25">
      <c r="A22" s="1" t="s">
        <v>112</v>
      </c>
      <c r="B22" s="1" t="s">
        <v>67</v>
      </c>
      <c r="C22" s="1" t="s">
        <v>8</v>
      </c>
      <c r="D22" s="1" t="s">
        <v>215</v>
      </c>
      <c r="E22" s="34" t="s">
        <v>21</v>
      </c>
      <c r="F22" s="1" t="s">
        <v>11</v>
      </c>
      <c r="G22" s="5">
        <v>-1</v>
      </c>
      <c r="H22" s="5" t="s">
        <v>15</v>
      </c>
      <c r="I22" s="5">
        <v>-1</v>
      </c>
      <c r="J22" s="5">
        <v>-1</v>
      </c>
      <c r="K22" s="5" t="s">
        <v>15</v>
      </c>
      <c r="L22" s="5" t="s">
        <v>15</v>
      </c>
      <c r="M22" s="5">
        <v>-1</v>
      </c>
      <c r="N22" s="5">
        <v>-1</v>
      </c>
      <c r="O22" s="5" t="s">
        <v>15</v>
      </c>
      <c r="P22" s="5" t="s">
        <v>15</v>
      </c>
      <c r="Q22" s="5" t="s">
        <v>15</v>
      </c>
      <c r="R22" s="5" t="s">
        <v>15</v>
      </c>
      <c r="S22" s="5" t="s">
        <v>13</v>
      </c>
      <c r="T22" s="5" t="s">
        <v>15</v>
      </c>
      <c r="U22" s="5" t="s">
        <v>15</v>
      </c>
      <c r="V22" s="5" t="s">
        <v>15</v>
      </c>
      <c r="W22" s="5" t="s">
        <v>15</v>
      </c>
      <c r="X22" s="5" t="s">
        <v>15</v>
      </c>
      <c r="Z22" s="5" t="s">
        <v>15</v>
      </c>
      <c r="AA22" s="5" t="s">
        <v>15</v>
      </c>
      <c r="AC22" s="5" t="s">
        <v>24</v>
      </c>
      <c r="AD22" s="5" t="s">
        <v>13</v>
      </c>
      <c r="AE22" s="5" t="s">
        <v>13</v>
      </c>
      <c r="AF22" s="5" t="s">
        <v>13</v>
      </c>
      <c r="AG22" s="5" t="s">
        <v>13</v>
      </c>
      <c r="AH22" s="5" t="s">
        <v>13</v>
      </c>
      <c r="AI22" s="5" t="s">
        <v>13</v>
      </c>
      <c r="AJ22" s="5" t="s">
        <v>13</v>
      </c>
      <c r="AK22" s="5">
        <v>9</v>
      </c>
    </row>
    <row r="23" spans="1:41" ht="12" customHeight="1" x14ac:dyDescent="0.25">
      <c r="A23" s="1" t="s">
        <v>112</v>
      </c>
      <c r="B23" s="1" t="s">
        <v>67</v>
      </c>
      <c r="C23" s="1" t="s">
        <v>8</v>
      </c>
      <c r="D23" s="1" t="s">
        <v>219</v>
      </c>
      <c r="E23" s="34" t="s">
        <v>21</v>
      </c>
      <c r="F23" s="1" t="s">
        <v>10</v>
      </c>
      <c r="H23" s="5">
        <v>4</v>
      </c>
      <c r="I23" s="5">
        <v>205</v>
      </c>
      <c r="J23" s="5">
        <v>92</v>
      </c>
      <c r="K23" s="5">
        <v>203</v>
      </c>
      <c r="N23" s="5">
        <v>5.5730000000000004</v>
      </c>
      <c r="O23" s="5">
        <v>0.5</v>
      </c>
      <c r="Q23" s="5">
        <v>8.1000000000000003E-2</v>
      </c>
      <c r="R23" s="5">
        <v>3.1509999999999998</v>
      </c>
      <c r="T23" s="5">
        <v>1</v>
      </c>
      <c r="AD23" s="5">
        <v>161.07599999999999</v>
      </c>
      <c r="AE23" s="5">
        <v>181.19</v>
      </c>
      <c r="AF23" s="5">
        <v>207.965</v>
      </c>
      <c r="AG23" s="5">
        <v>232.43299999999999</v>
      </c>
      <c r="AH23" s="5">
        <v>247.267</v>
      </c>
      <c r="AI23" s="5">
        <v>242.24299999999999</v>
      </c>
      <c r="AJ23" s="5">
        <v>252.27600000000001</v>
      </c>
      <c r="AK23" s="5">
        <v>10</v>
      </c>
      <c r="AM23" s="13">
        <f>+AO23/$AO$3</f>
        <v>8.1917521442850579E-3</v>
      </c>
      <c r="AN23" s="7">
        <f>IF(AK23=1,AM23,AM23+AN21)</f>
        <v>0.94810797408009395</v>
      </c>
      <c r="AO23" s="5">
        <f>SUM(G23:AJ23)</f>
        <v>2038.7549999999999</v>
      </c>
    </row>
    <row r="24" spans="1:41" ht="12.75" customHeight="1" x14ac:dyDescent="0.25">
      <c r="A24" s="1" t="s">
        <v>112</v>
      </c>
      <c r="B24" s="1" t="s">
        <v>67</v>
      </c>
      <c r="C24" s="1" t="s">
        <v>8</v>
      </c>
      <c r="D24" s="1" t="s">
        <v>219</v>
      </c>
      <c r="E24" s="34" t="s">
        <v>21</v>
      </c>
      <c r="F24" s="1" t="s">
        <v>11</v>
      </c>
      <c r="H24" s="5">
        <v>-1</v>
      </c>
      <c r="I24" s="5">
        <v>-1</v>
      </c>
      <c r="J24" s="5" t="s">
        <v>15</v>
      </c>
      <c r="K24" s="5" t="s">
        <v>15</v>
      </c>
      <c r="N24" s="5" t="s">
        <v>15</v>
      </c>
      <c r="O24" s="5" t="s">
        <v>15</v>
      </c>
      <c r="Q24" s="5" t="s">
        <v>15</v>
      </c>
      <c r="R24" s="5" t="s">
        <v>15</v>
      </c>
      <c r="T24" s="5">
        <v>-1</v>
      </c>
      <c r="AD24" s="5" t="s">
        <v>12</v>
      </c>
      <c r="AE24" s="5" t="s">
        <v>12</v>
      </c>
      <c r="AF24" s="5" t="s">
        <v>12</v>
      </c>
      <c r="AG24" s="5" t="s">
        <v>12</v>
      </c>
      <c r="AH24" s="5" t="s">
        <v>12</v>
      </c>
      <c r="AI24" s="5" t="s">
        <v>12</v>
      </c>
      <c r="AJ24" s="5" t="s">
        <v>13</v>
      </c>
      <c r="AK24" s="5">
        <v>10</v>
      </c>
    </row>
    <row r="25" spans="1:41" ht="12" customHeight="1" x14ac:dyDescent="0.25">
      <c r="A25" s="1" t="s">
        <v>112</v>
      </c>
      <c r="B25" s="1" t="s">
        <v>67</v>
      </c>
      <c r="C25" s="1" t="s">
        <v>8</v>
      </c>
      <c r="D25" s="1" t="s">
        <v>152</v>
      </c>
      <c r="E25" s="34" t="s">
        <v>21</v>
      </c>
      <c r="F25" s="1" t="s">
        <v>10</v>
      </c>
      <c r="L25" s="5">
        <v>85</v>
      </c>
      <c r="M25" s="5">
        <v>103</v>
      </c>
      <c r="N25" s="5">
        <v>79.599999999999994</v>
      </c>
      <c r="O25" s="5">
        <v>68.099999999999994</v>
      </c>
      <c r="P25" s="5">
        <v>39.1</v>
      </c>
      <c r="Q25" s="5">
        <v>19.3</v>
      </c>
      <c r="R25" s="5">
        <v>41</v>
      </c>
      <c r="S25" s="5">
        <v>23.695</v>
      </c>
      <c r="T25" s="5">
        <v>42</v>
      </c>
      <c r="U25" s="5">
        <v>72</v>
      </c>
      <c r="V25" s="5">
        <v>119</v>
      </c>
      <c r="W25" s="5">
        <v>41.7</v>
      </c>
      <c r="X25" s="5">
        <v>38.22</v>
      </c>
      <c r="Y25" s="5">
        <v>35.929000000000002</v>
      </c>
      <c r="Z25" s="5">
        <v>36.036000000000001</v>
      </c>
      <c r="AA25" s="5">
        <v>38.136000000000003</v>
      </c>
      <c r="AB25" s="5">
        <v>37.1</v>
      </c>
      <c r="AC25" s="5">
        <v>45.084000000000003</v>
      </c>
      <c r="AD25" s="5">
        <v>53.89</v>
      </c>
      <c r="AE25" s="5">
        <v>64.375</v>
      </c>
      <c r="AF25" s="5">
        <v>78.992000000000004</v>
      </c>
      <c r="AG25" s="5">
        <v>88.96</v>
      </c>
      <c r="AH25" s="5">
        <v>100.992</v>
      </c>
      <c r="AI25" s="5">
        <v>100.992</v>
      </c>
      <c r="AJ25" s="5">
        <v>71.896000000000001</v>
      </c>
      <c r="AK25" s="5">
        <v>11</v>
      </c>
      <c r="AM25" s="13">
        <f>+AO25/$AO$3</f>
        <v>6.1238475774913724E-3</v>
      </c>
      <c r="AN25" s="7">
        <f>IF(AK25=1,AM25,AM25+AN23)</f>
        <v>0.95423182165758536</v>
      </c>
      <c r="AO25" s="5">
        <f>SUM(G25:AJ25)</f>
        <v>1524.0969999999998</v>
      </c>
    </row>
    <row r="26" spans="1:41" ht="12" customHeight="1" thickBot="1" x14ac:dyDescent="0.3">
      <c r="A26" s="1" t="s">
        <v>112</v>
      </c>
      <c r="B26" s="1" t="s">
        <v>67</v>
      </c>
      <c r="C26" s="1" t="s">
        <v>8</v>
      </c>
      <c r="D26" s="1" t="s">
        <v>152</v>
      </c>
      <c r="E26" s="34" t="s">
        <v>21</v>
      </c>
      <c r="F26" s="1" t="s">
        <v>11</v>
      </c>
      <c r="L26" s="5">
        <v>-1</v>
      </c>
      <c r="M26" s="5" t="s">
        <v>15</v>
      </c>
      <c r="N26" s="5" t="s">
        <v>15</v>
      </c>
      <c r="O26" s="5" t="s">
        <v>15</v>
      </c>
      <c r="P26" s="5" t="s">
        <v>15</v>
      </c>
      <c r="Q26" s="5" t="s">
        <v>15</v>
      </c>
      <c r="R26" s="5" t="s">
        <v>15</v>
      </c>
      <c r="S26" s="5" t="s">
        <v>15</v>
      </c>
      <c r="T26" s="5" t="s">
        <v>15</v>
      </c>
      <c r="U26" s="5" t="s">
        <v>13</v>
      </c>
      <c r="V26" s="5" t="s">
        <v>15</v>
      </c>
      <c r="W26" s="5" t="s">
        <v>15</v>
      </c>
      <c r="X26" s="5" t="s">
        <v>15</v>
      </c>
      <c r="Y26" s="5" t="s">
        <v>13</v>
      </c>
      <c r="Z26" s="5" t="s">
        <v>15</v>
      </c>
      <c r="AA26" s="5" t="s">
        <v>15</v>
      </c>
      <c r="AB26" s="5" t="s">
        <v>12</v>
      </c>
      <c r="AC26" s="5" t="s">
        <v>13</v>
      </c>
      <c r="AD26" s="5" t="s">
        <v>12</v>
      </c>
      <c r="AE26" s="5" t="s">
        <v>12</v>
      </c>
      <c r="AF26" s="5" t="s">
        <v>12</v>
      </c>
      <c r="AG26" s="5" t="s">
        <v>12</v>
      </c>
      <c r="AH26" s="5" t="s">
        <v>12</v>
      </c>
      <c r="AI26" s="5" t="s">
        <v>12</v>
      </c>
      <c r="AJ26" s="5" t="s">
        <v>12</v>
      </c>
      <c r="AK26" s="29">
        <v>11</v>
      </c>
    </row>
    <row r="27" spans="1:41" ht="12" customHeight="1" x14ac:dyDescent="0.25">
      <c r="A27" s="1" t="s">
        <v>112</v>
      </c>
      <c r="B27" s="1" t="s">
        <v>67</v>
      </c>
      <c r="C27" s="1" t="s">
        <v>19</v>
      </c>
      <c r="D27" s="1" t="s">
        <v>20</v>
      </c>
      <c r="E27" s="34" t="s">
        <v>21</v>
      </c>
      <c r="F27" s="1" t="s">
        <v>10</v>
      </c>
      <c r="G27" s="5">
        <v>6</v>
      </c>
      <c r="H27" s="5">
        <v>20</v>
      </c>
      <c r="I27" s="5">
        <v>3.67</v>
      </c>
      <c r="J27" s="5">
        <v>61</v>
      </c>
      <c r="K27" s="5">
        <v>226</v>
      </c>
      <c r="L27" s="5">
        <v>350</v>
      </c>
      <c r="M27" s="5">
        <v>222</v>
      </c>
      <c r="N27" s="5">
        <v>144</v>
      </c>
      <c r="O27" s="5">
        <v>304</v>
      </c>
      <c r="P27" s="5">
        <v>158</v>
      </c>
      <c r="S27" s="5">
        <v>10</v>
      </c>
      <c r="T27" s="5">
        <v>4</v>
      </c>
      <c r="AK27" s="5">
        <v>12</v>
      </c>
      <c r="AM27" s="13">
        <f>+AO27/$AO$3</f>
        <v>6.06186163002349E-3</v>
      </c>
      <c r="AN27" s="7">
        <f>IF(AK27=1,AM27,AM27+AN25)</f>
        <v>0.96029368328760889</v>
      </c>
      <c r="AO27" s="5">
        <f>SUM(G27:AJ27)</f>
        <v>1508.67</v>
      </c>
    </row>
    <row r="28" spans="1:41" ht="12" customHeight="1" x14ac:dyDescent="0.25">
      <c r="A28" s="1" t="s">
        <v>112</v>
      </c>
      <c r="B28" s="1" t="s">
        <v>67</v>
      </c>
      <c r="C28" s="1" t="s">
        <v>19</v>
      </c>
      <c r="D28" s="1" t="s">
        <v>20</v>
      </c>
      <c r="E28" s="34" t="s">
        <v>21</v>
      </c>
      <c r="F28" s="1" t="s">
        <v>11</v>
      </c>
      <c r="G28" s="5">
        <v>-1</v>
      </c>
      <c r="H28" s="5">
        <v>-1</v>
      </c>
      <c r="I28" s="5" t="s">
        <v>13</v>
      </c>
      <c r="J28" s="5" t="s">
        <v>13</v>
      </c>
      <c r="K28" s="5" t="s">
        <v>13</v>
      </c>
      <c r="L28" s="5" t="s">
        <v>13</v>
      </c>
      <c r="M28" s="5" t="s">
        <v>13</v>
      </c>
      <c r="N28" s="5" t="s">
        <v>13</v>
      </c>
      <c r="O28" s="5" t="s">
        <v>13</v>
      </c>
      <c r="P28" s="5" t="s">
        <v>13</v>
      </c>
      <c r="S28" s="5" t="s">
        <v>13</v>
      </c>
      <c r="T28" s="5" t="s">
        <v>13</v>
      </c>
      <c r="AK28" s="5">
        <v>12</v>
      </c>
    </row>
    <row r="29" spans="1:41" ht="12" customHeight="1" x14ac:dyDescent="0.25">
      <c r="A29" s="1" t="s">
        <v>112</v>
      </c>
      <c r="B29" s="1" t="s">
        <v>67</v>
      </c>
      <c r="C29" s="1" t="s">
        <v>8</v>
      </c>
      <c r="D29" s="1" t="s">
        <v>212</v>
      </c>
      <c r="E29" s="34" t="s">
        <v>33</v>
      </c>
      <c r="F29" s="1" t="s">
        <v>10</v>
      </c>
      <c r="K29" s="5">
        <v>162</v>
      </c>
      <c r="L29" s="5">
        <v>28</v>
      </c>
      <c r="M29" s="5">
        <v>33</v>
      </c>
      <c r="N29" s="5">
        <v>125.593</v>
      </c>
      <c r="O29" s="5">
        <v>61.2</v>
      </c>
      <c r="P29" s="5">
        <v>62.5</v>
      </c>
      <c r="Q29" s="5">
        <v>109.04</v>
      </c>
      <c r="R29" s="5">
        <v>87.231999999999999</v>
      </c>
      <c r="S29" s="5">
        <v>11.31</v>
      </c>
      <c r="T29" s="5">
        <v>4.2380000000000004</v>
      </c>
      <c r="U29" s="5">
        <v>10.41</v>
      </c>
      <c r="V29" s="5">
        <v>6.2830000000000004</v>
      </c>
      <c r="W29" s="5">
        <v>1.9770000000000001</v>
      </c>
      <c r="X29" s="5">
        <v>20.937999999999999</v>
      </c>
      <c r="Y29" s="5">
        <v>18.937000000000001</v>
      </c>
      <c r="Z29" s="5">
        <v>25.335999999999999</v>
      </c>
      <c r="AA29" s="5">
        <v>20.693000000000001</v>
      </c>
      <c r="AB29" s="5">
        <v>16.326000000000001</v>
      </c>
      <c r="AC29" s="5">
        <v>59.094000000000001</v>
      </c>
      <c r="AD29" s="5">
        <v>34.865000000000002</v>
      </c>
      <c r="AE29" s="5">
        <v>100.92100000000001</v>
      </c>
      <c r="AF29" s="5">
        <v>107.47199999999999</v>
      </c>
      <c r="AG29" s="5">
        <v>82.421999999999997</v>
      </c>
      <c r="AH29" s="5">
        <v>76.882999999999996</v>
      </c>
      <c r="AI29" s="5">
        <v>95.385999999999996</v>
      </c>
      <c r="AJ29" s="5">
        <v>90.593999999999994</v>
      </c>
      <c r="AK29" s="5">
        <v>13</v>
      </c>
      <c r="AM29" s="13">
        <f>+AO29/$AO$3</f>
        <v>5.836772320556266E-3</v>
      </c>
      <c r="AN29" s="7">
        <f>IF(AK29=1,AM29,AM29+AN27)</f>
        <v>0.96613045560816513</v>
      </c>
      <c r="AO29" s="5">
        <f>SUM(G29:AJ29)</f>
        <v>1452.65</v>
      </c>
    </row>
    <row r="30" spans="1:41" ht="12" customHeight="1" x14ac:dyDescent="0.25">
      <c r="A30" s="1" t="s">
        <v>112</v>
      </c>
      <c r="B30" s="1" t="s">
        <v>67</v>
      </c>
      <c r="C30" s="1" t="s">
        <v>8</v>
      </c>
      <c r="D30" s="1" t="s">
        <v>212</v>
      </c>
      <c r="E30" s="34" t="s">
        <v>33</v>
      </c>
      <c r="F30" s="1" t="s">
        <v>11</v>
      </c>
      <c r="K30" s="5" t="s">
        <v>13</v>
      </c>
      <c r="L30" s="5" t="s">
        <v>18</v>
      </c>
      <c r="M30" s="5" t="s">
        <v>18</v>
      </c>
      <c r="N30" s="5" t="s">
        <v>13</v>
      </c>
      <c r="O30" s="5" t="s">
        <v>18</v>
      </c>
      <c r="P30" s="5" t="s">
        <v>18</v>
      </c>
      <c r="Q30" s="5" t="s">
        <v>17</v>
      </c>
      <c r="R30" s="5" t="s">
        <v>17</v>
      </c>
      <c r="S30" s="5" t="s">
        <v>13</v>
      </c>
      <c r="T30" s="5" t="s">
        <v>13</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ht="12" customHeight="1" x14ac:dyDescent="0.25">
      <c r="A31" s="1" t="s">
        <v>112</v>
      </c>
      <c r="B31" s="1" t="s">
        <v>67</v>
      </c>
      <c r="C31" s="1" t="s">
        <v>8</v>
      </c>
      <c r="D31" s="1" t="s">
        <v>213</v>
      </c>
      <c r="E31" s="34" t="s">
        <v>22</v>
      </c>
      <c r="F31" s="1" t="s">
        <v>10</v>
      </c>
      <c r="G31" s="5">
        <v>497</v>
      </c>
      <c r="H31" s="5">
        <v>21</v>
      </c>
      <c r="I31" s="5">
        <v>144</v>
      </c>
      <c r="J31" s="5">
        <v>253</v>
      </c>
      <c r="K31" s="5">
        <v>3</v>
      </c>
      <c r="L31" s="5">
        <v>72</v>
      </c>
      <c r="M31" s="5">
        <v>71</v>
      </c>
      <c r="N31" s="5">
        <v>56.6</v>
      </c>
      <c r="O31" s="5">
        <v>68</v>
      </c>
      <c r="P31" s="5">
        <v>6</v>
      </c>
      <c r="AK31" s="5">
        <v>14</v>
      </c>
      <c r="AM31" s="13">
        <f>+AO31/$AO$3</f>
        <v>4.7878689960932407E-3</v>
      </c>
      <c r="AN31" s="7">
        <f>IF(AK31=1,AM31,AM31+AN29)</f>
        <v>0.97091832460425842</v>
      </c>
      <c r="AO31" s="5">
        <f>SUM(G31:AJ31)</f>
        <v>1191.5999999999999</v>
      </c>
    </row>
    <row r="32" spans="1:41" ht="12" customHeight="1" x14ac:dyDescent="0.25">
      <c r="A32" s="1" t="s">
        <v>112</v>
      </c>
      <c r="B32" s="1" t="s">
        <v>67</v>
      </c>
      <c r="C32" s="1" t="s">
        <v>8</v>
      </c>
      <c r="D32" s="1" t="s">
        <v>213</v>
      </c>
      <c r="E32" s="34" t="s">
        <v>22</v>
      </c>
      <c r="F32" s="1" t="s">
        <v>11</v>
      </c>
      <c r="G32" s="5">
        <v>-1</v>
      </c>
      <c r="H32" s="5">
        <v>-1</v>
      </c>
      <c r="I32" s="5">
        <v>-1</v>
      </c>
      <c r="J32" s="5">
        <v>-1</v>
      </c>
      <c r="K32" s="5">
        <v>-1</v>
      </c>
      <c r="L32" s="5">
        <v>-1</v>
      </c>
      <c r="M32" s="5">
        <v>-1</v>
      </c>
      <c r="N32" s="5">
        <v>-1</v>
      </c>
      <c r="O32" s="5">
        <v>-1</v>
      </c>
      <c r="P32" s="5">
        <v>-1</v>
      </c>
      <c r="AD32" s="5" t="s">
        <v>24</v>
      </c>
      <c r="AE32" s="5" t="s">
        <v>24</v>
      </c>
      <c r="AG32" s="5" t="s">
        <v>24</v>
      </c>
      <c r="AH32" s="5" t="s">
        <v>24</v>
      </c>
      <c r="AI32" s="5" t="s">
        <v>24</v>
      </c>
      <c r="AK32" s="5">
        <v>14</v>
      </c>
    </row>
    <row r="33" spans="1:41" ht="12" customHeight="1" x14ac:dyDescent="0.25">
      <c r="A33" s="1" t="s">
        <v>112</v>
      </c>
      <c r="B33" s="1" t="s">
        <v>67</v>
      </c>
      <c r="C33" s="1" t="s">
        <v>8</v>
      </c>
      <c r="D33" s="1" t="s">
        <v>215</v>
      </c>
      <c r="E33" s="34" t="s">
        <v>9</v>
      </c>
      <c r="F33" s="1" t="s">
        <v>10</v>
      </c>
      <c r="G33" s="5">
        <v>1.931</v>
      </c>
      <c r="H33" s="5">
        <v>219.375</v>
      </c>
      <c r="I33" s="5">
        <v>34</v>
      </c>
      <c r="J33" s="5">
        <v>80</v>
      </c>
      <c r="K33" s="5">
        <v>447</v>
      </c>
      <c r="L33" s="5">
        <v>251.86199999999999</v>
      </c>
      <c r="M33" s="5">
        <v>5.2</v>
      </c>
      <c r="N33" s="5">
        <v>1.9790000000000001</v>
      </c>
      <c r="O33" s="5">
        <v>2.157</v>
      </c>
      <c r="P33" s="5">
        <v>6.7</v>
      </c>
      <c r="Q33" s="5">
        <v>1.464</v>
      </c>
      <c r="R33" s="5">
        <v>7.79</v>
      </c>
      <c r="S33" s="5">
        <v>6.14</v>
      </c>
      <c r="T33" s="5">
        <v>7.2149999999999999</v>
      </c>
      <c r="U33" s="5">
        <v>1.0900000000000001</v>
      </c>
      <c r="AD33" s="5">
        <v>3.363</v>
      </c>
      <c r="AE33" s="5">
        <v>8.3849999999999998</v>
      </c>
      <c r="AF33" s="5">
        <v>3.54</v>
      </c>
      <c r="AG33" s="5">
        <v>2.831</v>
      </c>
      <c r="AH33" s="5">
        <v>16.29</v>
      </c>
      <c r="AI33" s="5">
        <v>15.231999999999999</v>
      </c>
      <c r="AJ33" s="5">
        <v>24.576000000000001</v>
      </c>
      <c r="AK33" s="5">
        <v>15</v>
      </c>
      <c r="AM33" s="13">
        <f>+AO33/$AO$3</f>
        <v>4.6131656191629499E-3</v>
      </c>
      <c r="AN33" s="7">
        <f>IF(AK33=1,AM33,AM33+AN31)</f>
        <v>0.97553149022342134</v>
      </c>
      <c r="AO33" s="5">
        <f>SUM(G33:AJ33)</f>
        <v>1148.1199999999999</v>
      </c>
    </row>
    <row r="34" spans="1:41" ht="12" customHeight="1" x14ac:dyDescent="0.25">
      <c r="A34" s="1" t="s">
        <v>112</v>
      </c>
      <c r="B34" s="1" t="s">
        <v>67</v>
      </c>
      <c r="C34" s="1" t="s">
        <v>8</v>
      </c>
      <c r="D34" s="1" t="s">
        <v>215</v>
      </c>
      <c r="E34" s="34" t="s">
        <v>9</v>
      </c>
      <c r="F34" s="1" t="s">
        <v>11</v>
      </c>
      <c r="G34" s="5" t="s">
        <v>13</v>
      </c>
      <c r="H34" s="5" t="s">
        <v>13</v>
      </c>
      <c r="I34" s="5" t="s">
        <v>13</v>
      </c>
      <c r="J34" s="5" t="s">
        <v>12</v>
      </c>
      <c r="K34" s="5" t="s">
        <v>12</v>
      </c>
      <c r="L34" s="5" t="s">
        <v>13</v>
      </c>
      <c r="M34" s="5" t="s">
        <v>13</v>
      </c>
      <c r="N34" s="5" t="s">
        <v>15</v>
      </c>
      <c r="O34" s="5" t="s">
        <v>15</v>
      </c>
      <c r="P34" s="5" t="s">
        <v>15</v>
      </c>
      <c r="Q34" s="5" t="s">
        <v>13</v>
      </c>
      <c r="R34" s="5" t="s">
        <v>12</v>
      </c>
      <c r="S34" s="5" t="s">
        <v>13</v>
      </c>
      <c r="T34" s="5" t="s">
        <v>15</v>
      </c>
      <c r="U34" s="5" t="s">
        <v>15</v>
      </c>
      <c r="X34" s="5" t="s">
        <v>15</v>
      </c>
      <c r="AD34" s="5" t="s">
        <v>12</v>
      </c>
      <c r="AE34" s="5" t="s">
        <v>15</v>
      </c>
      <c r="AF34" s="5" t="s">
        <v>13</v>
      </c>
      <c r="AG34" s="5" t="s">
        <v>13</v>
      </c>
      <c r="AH34" s="5" t="s">
        <v>15</v>
      </c>
      <c r="AI34" s="5" t="s">
        <v>15</v>
      </c>
      <c r="AJ34" s="5" t="s">
        <v>15</v>
      </c>
      <c r="AK34" s="5">
        <v>15</v>
      </c>
    </row>
    <row r="35" spans="1:41" ht="12" customHeight="1" x14ac:dyDescent="0.25">
      <c r="A35" s="1" t="s">
        <v>112</v>
      </c>
      <c r="B35" s="1" t="s">
        <v>67</v>
      </c>
      <c r="C35" s="1" t="s">
        <v>8</v>
      </c>
      <c r="D35" s="1" t="s">
        <v>35</v>
      </c>
      <c r="E35" s="34" t="s">
        <v>21</v>
      </c>
      <c r="F35" s="1" t="s">
        <v>10</v>
      </c>
      <c r="H35" s="5">
        <v>1</v>
      </c>
      <c r="I35" s="5">
        <v>19</v>
      </c>
      <c r="J35" s="5">
        <v>550</v>
      </c>
      <c r="K35" s="5">
        <v>255</v>
      </c>
      <c r="M35" s="5">
        <v>1</v>
      </c>
      <c r="AK35" s="5">
        <v>16</v>
      </c>
      <c r="AM35" s="13">
        <f>+AO35/$AO$3</f>
        <v>3.3188819996416725E-3</v>
      </c>
      <c r="AN35" s="7">
        <f>IF(AK35=1,AM35,AM35+AN33)</f>
        <v>0.97885037222306304</v>
      </c>
      <c r="AO35" s="5">
        <f>SUM(G35:AJ35)</f>
        <v>826</v>
      </c>
    </row>
    <row r="36" spans="1:41" ht="12" customHeight="1" x14ac:dyDescent="0.25">
      <c r="A36" s="1" t="s">
        <v>112</v>
      </c>
      <c r="B36" s="1" t="s">
        <v>67</v>
      </c>
      <c r="C36" s="1" t="s">
        <v>8</v>
      </c>
      <c r="D36" s="1" t="s">
        <v>35</v>
      </c>
      <c r="E36" s="34" t="s">
        <v>21</v>
      </c>
      <c r="F36" s="1" t="s">
        <v>11</v>
      </c>
      <c r="H36" s="5">
        <v>-1</v>
      </c>
      <c r="I36" s="5">
        <v>-1</v>
      </c>
      <c r="J36" s="5">
        <v>-1</v>
      </c>
      <c r="K36" s="5">
        <v>-1</v>
      </c>
      <c r="L36" s="5" t="s">
        <v>15</v>
      </c>
      <c r="M36" s="5" t="s">
        <v>15</v>
      </c>
      <c r="AK36" s="5">
        <v>16</v>
      </c>
    </row>
    <row r="37" spans="1:41" ht="12" customHeight="1" x14ac:dyDescent="0.25">
      <c r="A37" s="1" t="s">
        <v>112</v>
      </c>
      <c r="B37" s="1" t="s">
        <v>67</v>
      </c>
      <c r="C37" s="1" t="s">
        <v>30</v>
      </c>
      <c r="D37" s="1" t="s">
        <v>45</v>
      </c>
      <c r="E37" s="34" t="s">
        <v>21</v>
      </c>
      <c r="F37" s="1" t="s">
        <v>10</v>
      </c>
      <c r="G37" s="5">
        <v>223</v>
      </c>
      <c r="H37" s="5">
        <v>68</v>
      </c>
      <c r="I37" s="5">
        <v>189</v>
      </c>
      <c r="J37" s="5">
        <v>71</v>
      </c>
      <c r="K37" s="5">
        <v>208</v>
      </c>
      <c r="L37" s="5">
        <v>66</v>
      </c>
      <c r="AK37" s="5">
        <v>17</v>
      </c>
      <c r="AM37" s="13">
        <f>+AO37/$AO$3</f>
        <v>3.3148639826929538E-3</v>
      </c>
      <c r="AN37" s="7">
        <f>IF(AK37=1,AM37,AM37+AN35)</f>
        <v>0.98216523620575602</v>
      </c>
      <c r="AO37" s="5">
        <f>SUM(G37:AJ37)</f>
        <v>825</v>
      </c>
    </row>
    <row r="38" spans="1:41" ht="12" customHeight="1" x14ac:dyDescent="0.25">
      <c r="A38" s="1" t="s">
        <v>112</v>
      </c>
      <c r="B38" s="1" t="s">
        <v>67</v>
      </c>
      <c r="C38" s="1" t="s">
        <v>30</v>
      </c>
      <c r="D38" s="1" t="s">
        <v>45</v>
      </c>
      <c r="E38" s="34" t="s">
        <v>21</v>
      </c>
      <c r="F38" s="1" t="s">
        <v>11</v>
      </c>
      <c r="G38" s="5">
        <v>-1</v>
      </c>
      <c r="H38" s="5">
        <v>-1</v>
      </c>
      <c r="I38" s="5">
        <v>-1</v>
      </c>
      <c r="J38" s="5">
        <v>-1</v>
      </c>
      <c r="K38" s="5">
        <v>-1</v>
      </c>
      <c r="L38" s="5">
        <v>-1</v>
      </c>
      <c r="AK38" s="5">
        <v>17</v>
      </c>
    </row>
    <row r="39" spans="1:41" ht="12" customHeight="1" x14ac:dyDescent="0.25">
      <c r="A39" s="1" t="s">
        <v>112</v>
      </c>
      <c r="B39" s="1" t="s">
        <v>67</v>
      </c>
      <c r="C39" s="1" t="s">
        <v>8</v>
      </c>
      <c r="D39" s="1" t="s">
        <v>213</v>
      </c>
      <c r="E39" s="34" t="s">
        <v>28</v>
      </c>
      <c r="F39" s="1" t="s">
        <v>10</v>
      </c>
      <c r="R39" s="5">
        <v>223</v>
      </c>
      <c r="S39" s="5">
        <v>326.322</v>
      </c>
      <c r="T39" s="5">
        <v>228.21799999999999</v>
      </c>
      <c r="AI39" s="5">
        <v>1.7010000000000001</v>
      </c>
      <c r="AK39" s="5">
        <v>18</v>
      </c>
      <c r="AM39" s="13">
        <f>+AO39/$AO$3</f>
        <v>3.1310035451365334E-3</v>
      </c>
      <c r="AN39" s="7">
        <f>IF(AK39=1,AM39,AM39+AN37)</f>
        <v>0.98529623975089253</v>
      </c>
      <c r="AO39" s="5">
        <f>SUM(G39:AJ39)</f>
        <v>779.24099999999999</v>
      </c>
    </row>
    <row r="40" spans="1:41" ht="12" customHeight="1" x14ac:dyDescent="0.25">
      <c r="A40" s="1" t="s">
        <v>112</v>
      </c>
      <c r="B40" s="1" t="s">
        <v>67</v>
      </c>
      <c r="C40" s="1" t="s">
        <v>8</v>
      </c>
      <c r="D40" s="1" t="s">
        <v>213</v>
      </c>
      <c r="E40" s="34" t="s">
        <v>28</v>
      </c>
      <c r="F40" s="1" t="s">
        <v>11</v>
      </c>
      <c r="R40" s="5">
        <v>-1</v>
      </c>
      <c r="S40" s="5">
        <v>-1</v>
      </c>
      <c r="T40" s="5">
        <v>-1</v>
      </c>
      <c r="AI40" s="5" t="s">
        <v>18</v>
      </c>
      <c r="AK40" s="5">
        <v>18</v>
      </c>
    </row>
    <row r="41" spans="1:41" ht="12" customHeight="1" x14ac:dyDescent="0.25">
      <c r="A41" s="1" t="s">
        <v>112</v>
      </c>
      <c r="B41" s="1" t="s">
        <v>67</v>
      </c>
      <c r="C41" s="1" t="s">
        <v>8</v>
      </c>
      <c r="D41" s="1" t="s">
        <v>113</v>
      </c>
      <c r="E41" s="34" t="s">
        <v>28</v>
      </c>
      <c r="F41" s="1" t="s">
        <v>10</v>
      </c>
      <c r="M41" s="5">
        <v>5</v>
      </c>
      <c r="AA41" s="5">
        <v>0.13</v>
      </c>
      <c r="AB41" s="5">
        <v>0.115</v>
      </c>
      <c r="AD41" s="5">
        <v>41.738</v>
      </c>
      <c r="AE41" s="5">
        <v>47.14</v>
      </c>
      <c r="AF41" s="5">
        <v>10.507999999999999</v>
      </c>
      <c r="AG41" s="5">
        <v>47.530999999999999</v>
      </c>
      <c r="AH41" s="5">
        <v>189.482</v>
      </c>
      <c r="AI41" s="5">
        <v>144.70099999999999</v>
      </c>
      <c r="AJ41" s="5">
        <v>102.34699999999999</v>
      </c>
      <c r="AK41" s="5">
        <v>19</v>
      </c>
      <c r="AM41" s="13">
        <f>+AO41/$AO$3</f>
        <v>2.3653744335751276E-3</v>
      </c>
      <c r="AN41" s="7">
        <f>IF(AK41=1,AM41,AM41+AN39)</f>
        <v>0.98766161418446763</v>
      </c>
      <c r="AO41" s="5">
        <f>SUM(G41:AJ41)</f>
        <v>588.69200000000001</v>
      </c>
    </row>
    <row r="42" spans="1:41" ht="12" customHeight="1" x14ac:dyDescent="0.25">
      <c r="A42" s="1" t="s">
        <v>112</v>
      </c>
      <c r="B42" s="1" t="s">
        <v>67</v>
      </c>
      <c r="C42" s="1" t="s">
        <v>8</v>
      </c>
      <c r="D42" s="1" t="s">
        <v>113</v>
      </c>
      <c r="E42" s="34" t="s">
        <v>28</v>
      </c>
      <c r="F42" s="1" t="s">
        <v>11</v>
      </c>
      <c r="M42" s="5">
        <v>-1</v>
      </c>
      <c r="AA42" s="5">
        <v>-1</v>
      </c>
      <c r="AB42" s="5">
        <v>-1</v>
      </c>
      <c r="AD42" s="5" t="s">
        <v>12</v>
      </c>
      <c r="AE42" s="5" t="s">
        <v>12</v>
      </c>
      <c r="AF42" s="5" t="s">
        <v>12</v>
      </c>
      <c r="AG42" s="5" t="s">
        <v>12</v>
      </c>
      <c r="AH42" s="5" t="s">
        <v>12</v>
      </c>
      <c r="AI42" s="5" t="s">
        <v>12</v>
      </c>
      <c r="AJ42" s="5" t="s">
        <v>12</v>
      </c>
      <c r="AK42" s="5">
        <v>19</v>
      </c>
    </row>
    <row r="43" spans="1:41" ht="12" customHeight="1" x14ac:dyDescent="0.25">
      <c r="A43" s="1" t="s">
        <v>112</v>
      </c>
      <c r="B43" s="1" t="s">
        <v>67</v>
      </c>
      <c r="C43" s="1" t="s">
        <v>8</v>
      </c>
      <c r="D43" s="1" t="s">
        <v>213</v>
      </c>
      <c r="E43" s="34" t="s">
        <v>26</v>
      </c>
      <c r="F43" s="1" t="s">
        <v>10</v>
      </c>
      <c r="H43" s="5">
        <v>25</v>
      </c>
      <c r="K43" s="5">
        <v>75</v>
      </c>
      <c r="R43" s="5">
        <v>2</v>
      </c>
      <c r="T43" s="5">
        <v>95.153999999999996</v>
      </c>
      <c r="U43" s="5">
        <v>0.63100000000000001</v>
      </c>
      <c r="V43" s="5">
        <v>5.4470000000000001</v>
      </c>
      <c r="W43" s="5">
        <v>8.9260000000000002</v>
      </c>
      <c r="X43" s="5">
        <v>22.975999999999999</v>
      </c>
      <c r="Y43" s="5">
        <v>32.192999999999998</v>
      </c>
      <c r="Z43" s="5">
        <v>27.215</v>
      </c>
      <c r="AA43" s="5">
        <v>25.701000000000001</v>
      </c>
      <c r="AB43" s="5">
        <v>26.443999999999999</v>
      </c>
      <c r="AC43" s="5">
        <v>43.895000000000003</v>
      </c>
      <c r="AG43" s="5">
        <v>8.1780000000000008</v>
      </c>
      <c r="AH43" s="5">
        <v>10.925000000000001</v>
      </c>
      <c r="AI43" s="5">
        <v>12.625</v>
      </c>
      <c r="AJ43" s="5">
        <v>16.850999999999999</v>
      </c>
      <c r="AK43" s="5">
        <v>20</v>
      </c>
      <c r="AM43" s="13">
        <f>+AO43/$AO$3</f>
        <v>1.7645563412162671E-3</v>
      </c>
      <c r="AN43" s="7">
        <f>IF(AK43=1,AM43,AM43+AN41)</f>
        <v>0.98942617052568393</v>
      </c>
      <c r="AO43" s="5">
        <f>SUM(G43:AJ43)</f>
        <v>439.161</v>
      </c>
    </row>
    <row r="44" spans="1:41" ht="12" customHeight="1" x14ac:dyDescent="0.25">
      <c r="A44" s="1" t="s">
        <v>112</v>
      </c>
      <c r="B44" s="1" t="s">
        <v>67</v>
      </c>
      <c r="C44" s="1" t="s">
        <v>8</v>
      </c>
      <c r="D44" s="1" t="s">
        <v>213</v>
      </c>
      <c r="E44" s="34" t="s">
        <v>26</v>
      </c>
      <c r="F44" s="1" t="s">
        <v>11</v>
      </c>
      <c r="H44" s="5">
        <v>-1</v>
      </c>
      <c r="K44" s="5">
        <v>-1</v>
      </c>
      <c r="R44" s="5">
        <v>-1</v>
      </c>
      <c r="T44" s="5">
        <v>-1</v>
      </c>
      <c r="U44" s="5">
        <v>-1</v>
      </c>
      <c r="V44" s="5">
        <v>-1</v>
      </c>
      <c r="W44" s="5">
        <v>-1</v>
      </c>
      <c r="X44" s="5">
        <v>-1</v>
      </c>
      <c r="Y44" s="5">
        <v>-1</v>
      </c>
      <c r="Z44" s="5">
        <v>-1</v>
      </c>
      <c r="AA44" s="5">
        <v>-1</v>
      </c>
      <c r="AB44" s="5">
        <v>-1</v>
      </c>
      <c r="AC44" s="5">
        <v>-1</v>
      </c>
      <c r="AG44" s="5">
        <v>-1</v>
      </c>
      <c r="AH44" s="5">
        <v>-1</v>
      </c>
      <c r="AI44" s="5">
        <v>-1</v>
      </c>
      <c r="AJ44" s="5">
        <v>-1</v>
      </c>
      <c r="AK44" s="5">
        <v>20</v>
      </c>
    </row>
    <row r="45" spans="1:41" ht="12" customHeight="1" x14ac:dyDescent="0.25">
      <c r="A45" s="1" t="s">
        <v>112</v>
      </c>
      <c r="B45" s="1" t="s">
        <v>67</v>
      </c>
      <c r="C45" s="1" t="s">
        <v>8</v>
      </c>
      <c r="D45" s="1" t="s">
        <v>213</v>
      </c>
      <c r="E45" s="34" t="s">
        <v>21</v>
      </c>
      <c r="F45" s="1" t="s">
        <v>10</v>
      </c>
      <c r="AD45" s="5">
        <v>23.949000000000002</v>
      </c>
      <c r="AE45" s="5">
        <v>44.505000000000003</v>
      </c>
      <c r="AF45" s="5">
        <v>68.712999999999994</v>
      </c>
      <c r="AG45" s="5">
        <v>54.706000000000003</v>
      </c>
      <c r="AH45" s="5">
        <v>52.579000000000001</v>
      </c>
      <c r="AI45" s="5">
        <v>64.918000000000006</v>
      </c>
      <c r="AJ45" s="5">
        <v>70.998999999999995</v>
      </c>
      <c r="AK45" s="5">
        <v>21</v>
      </c>
      <c r="AM45" s="13">
        <f>+AO45/$AO$3</f>
        <v>1.5283290887671956E-3</v>
      </c>
      <c r="AN45" s="7">
        <f>IF(AK45=1,AM45,AM45+AN43)</f>
        <v>0.99095449961445115</v>
      </c>
      <c r="AO45" s="5">
        <f>SUM(G45:AJ45)</f>
        <v>380.36900000000003</v>
      </c>
    </row>
    <row r="46" spans="1:41" ht="12" customHeight="1" x14ac:dyDescent="0.25">
      <c r="A46" s="1" t="s">
        <v>112</v>
      </c>
      <c r="B46" s="1" t="s">
        <v>67</v>
      </c>
      <c r="C46" s="1" t="s">
        <v>8</v>
      </c>
      <c r="D46" s="1" t="s">
        <v>213</v>
      </c>
      <c r="E46" s="34" t="s">
        <v>21</v>
      </c>
      <c r="F46" s="1" t="s">
        <v>11</v>
      </c>
      <c r="U46" s="5" t="s">
        <v>15</v>
      </c>
      <c r="W46" s="5" t="s">
        <v>15</v>
      </c>
      <c r="X46" s="5" t="s">
        <v>15</v>
      </c>
      <c r="Y46" s="5" t="s">
        <v>15</v>
      </c>
      <c r="AB46" s="5" t="s">
        <v>13</v>
      </c>
      <c r="AD46" s="5" t="s">
        <v>15</v>
      </c>
      <c r="AE46" s="5" t="s">
        <v>15</v>
      </c>
      <c r="AF46" s="5" t="s">
        <v>15</v>
      </c>
      <c r="AG46" s="5" t="s">
        <v>15</v>
      </c>
      <c r="AH46" s="5" t="s">
        <v>15</v>
      </c>
      <c r="AI46" s="5" t="s">
        <v>13</v>
      </c>
      <c r="AJ46" s="5" t="s">
        <v>13</v>
      </c>
      <c r="AK46" s="5">
        <v>21</v>
      </c>
    </row>
    <row r="47" spans="1:41" ht="12" customHeight="1" x14ac:dyDescent="0.25">
      <c r="A47" s="1" t="s">
        <v>112</v>
      </c>
      <c r="B47" s="1" t="s">
        <v>67</v>
      </c>
      <c r="C47" s="1" t="s">
        <v>8</v>
      </c>
      <c r="D47" s="1" t="s">
        <v>215</v>
      </c>
      <c r="E47" s="34" t="s">
        <v>33</v>
      </c>
      <c r="F47" s="1" t="s">
        <v>10</v>
      </c>
      <c r="AF47" s="5">
        <v>3.9279999999999999</v>
      </c>
      <c r="AG47" s="5">
        <v>1.0920000000000001</v>
      </c>
      <c r="AH47" s="5">
        <v>64.150999999999996</v>
      </c>
      <c r="AI47" s="5">
        <v>154.91800000000001</v>
      </c>
      <c r="AJ47" s="5">
        <v>126.18</v>
      </c>
      <c r="AK47" s="5">
        <v>22</v>
      </c>
      <c r="AM47" s="13">
        <f>+AO47/$AO$3</f>
        <v>1.4073867786107616E-3</v>
      </c>
      <c r="AN47" s="7">
        <f>IF(AK47=1,AM47,AM47+AN45)</f>
        <v>0.99236188639306189</v>
      </c>
      <c r="AO47" s="5">
        <f>SUM(G47:AJ47)</f>
        <v>350.26900000000001</v>
      </c>
    </row>
    <row r="48" spans="1:41" ht="12" customHeight="1" x14ac:dyDescent="0.25">
      <c r="A48" s="1" t="s">
        <v>112</v>
      </c>
      <c r="B48" s="1" t="s">
        <v>67</v>
      </c>
      <c r="C48" s="1" t="s">
        <v>8</v>
      </c>
      <c r="D48" s="1" t="s">
        <v>215</v>
      </c>
      <c r="E48" s="34" t="s">
        <v>33</v>
      </c>
      <c r="F48" s="1" t="s">
        <v>11</v>
      </c>
      <c r="I48" s="5" t="s">
        <v>24</v>
      </c>
      <c r="K48" s="5" t="s">
        <v>24</v>
      </c>
      <c r="AD48" s="5" t="s">
        <v>24</v>
      </c>
      <c r="AF48" s="5" t="s">
        <v>13</v>
      </c>
      <c r="AG48" s="5" t="s">
        <v>15</v>
      </c>
      <c r="AH48" s="5" t="s">
        <v>13</v>
      </c>
      <c r="AI48" s="5" t="s">
        <v>15</v>
      </c>
      <c r="AJ48" s="5" t="s">
        <v>15</v>
      </c>
      <c r="AK48" s="5">
        <v>22</v>
      </c>
    </row>
    <row r="49" spans="1:41" ht="12" customHeight="1" x14ac:dyDescent="0.25">
      <c r="A49" s="1" t="s">
        <v>112</v>
      </c>
      <c r="B49" s="1" t="s">
        <v>67</v>
      </c>
      <c r="C49" s="1" t="s">
        <v>8</v>
      </c>
      <c r="D49" s="1" t="s">
        <v>226</v>
      </c>
      <c r="E49" s="34" t="s">
        <v>32</v>
      </c>
      <c r="F49" s="1" t="s">
        <v>10</v>
      </c>
      <c r="H49" s="5">
        <v>330</v>
      </c>
      <c r="AK49" s="5">
        <v>23</v>
      </c>
      <c r="AM49" s="13">
        <f>+AO49/$AO$3</f>
        <v>1.3259455930771816E-3</v>
      </c>
      <c r="AN49" s="7">
        <f>IF(AK49=1,AM49,AM49+AN47)</f>
        <v>0.99368783198613908</v>
      </c>
      <c r="AO49" s="5">
        <f>SUM(G49:AJ49)</f>
        <v>330</v>
      </c>
    </row>
    <row r="50" spans="1:41" ht="12" customHeight="1" x14ac:dyDescent="0.25">
      <c r="A50" s="1" t="s">
        <v>112</v>
      </c>
      <c r="B50" s="1" t="s">
        <v>67</v>
      </c>
      <c r="C50" s="1" t="s">
        <v>8</v>
      </c>
      <c r="D50" s="1" t="s">
        <v>226</v>
      </c>
      <c r="E50" s="34" t="s">
        <v>32</v>
      </c>
      <c r="F50" s="1" t="s">
        <v>11</v>
      </c>
      <c r="H50" s="5">
        <v>-1</v>
      </c>
      <c r="AK50" s="5">
        <v>23</v>
      </c>
    </row>
    <row r="51" spans="1:41" ht="12" customHeight="1" x14ac:dyDescent="0.25">
      <c r="A51" s="1" t="s">
        <v>112</v>
      </c>
      <c r="B51" s="1" t="s">
        <v>67</v>
      </c>
      <c r="C51" s="1" t="s">
        <v>8</v>
      </c>
      <c r="D51" s="1" t="s">
        <v>214</v>
      </c>
      <c r="E51" s="34" t="s">
        <v>16</v>
      </c>
      <c r="F51" s="1" t="s">
        <v>10</v>
      </c>
      <c r="L51" s="5">
        <v>16</v>
      </c>
      <c r="M51" s="5">
        <v>49.86</v>
      </c>
      <c r="N51" s="5">
        <v>20</v>
      </c>
      <c r="O51" s="5">
        <v>6.34</v>
      </c>
      <c r="P51" s="5">
        <v>15</v>
      </c>
      <c r="Q51" s="5">
        <v>3</v>
      </c>
      <c r="R51" s="5">
        <v>1.476</v>
      </c>
      <c r="S51" s="5">
        <v>0.95</v>
      </c>
      <c r="T51" s="5">
        <v>2.323</v>
      </c>
      <c r="U51" s="5">
        <v>0.48399999999999999</v>
      </c>
      <c r="V51" s="5">
        <v>0.873</v>
      </c>
      <c r="W51" s="5">
        <v>1.0449999999999999</v>
      </c>
      <c r="X51" s="5">
        <v>2.15</v>
      </c>
      <c r="Y51" s="5">
        <v>4.3899999999999997</v>
      </c>
      <c r="Z51" s="5">
        <v>10.423</v>
      </c>
      <c r="AA51" s="5">
        <v>13.1</v>
      </c>
      <c r="AB51" s="5">
        <v>19.420999999999999</v>
      </c>
      <c r="AC51" s="5">
        <v>14.233000000000001</v>
      </c>
      <c r="AD51" s="5">
        <v>31.747</v>
      </c>
      <c r="AE51" s="5">
        <v>16.111999999999998</v>
      </c>
      <c r="AF51" s="5">
        <v>16.635000000000002</v>
      </c>
      <c r="AG51" s="5">
        <v>6.407</v>
      </c>
      <c r="AH51" s="5">
        <v>15.617000000000001</v>
      </c>
      <c r="AI51" s="5">
        <v>16.087</v>
      </c>
      <c r="AJ51" s="5">
        <v>19.677</v>
      </c>
      <c r="AK51" s="5">
        <v>24</v>
      </c>
      <c r="AM51" s="13">
        <f>+AO51/$AO$3</f>
        <v>1.2188654413938275E-3</v>
      </c>
      <c r="AN51" s="7">
        <f>IF(AK51=1,AM51,AM51+AN49)</f>
        <v>0.9949066974275329</v>
      </c>
      <c r="AO51" s="5">
        <f>SUM(G51:AJ51)</f>
        <v>303.35000000000002</v>
      </c>
    </row>
    <row r="52" spans="1:41" ht="12" customHeight="1" x14ac:dyDescent="0.25">
      <c r="A52" s="1" t="s">
        <v>112</v>
      </c>
      <c r="B52" s="1" t="s">
        <v>67</v>
      </c>
      <c r="C52" s="1" t="s">
        <v>8</v>
      </c>
      <c r="D52" s="1" t="s">
        <v>214</v>
      </c>
      <c r="E52" s="34" t="s">
        <v>16</v>
      </c>
      <c r="F52" s="1" t="s">
        <v>11</v>
      </c>
      <c r="L52" s="5">
        <v>-1</v>
      </c>
      <c r="M52" s="5">
        <v>-1</v>
      </c>
      <c r="N52" s="5" t="s">
        <v>15</v>
      </c>
      <c r="O52" s="5" t="s">
        <v>15</v>
      </c>
      <c r="P52" s="5" t="s">
        <v>15</v>
      </c>
      <c r="Q52" s="5" t="s">
        <v>15</v>
      </c>
      <c r="R52" s="5" t="s">
        <v>15</v>
      </c>
      <c r="S52" s="5" t="s">
        <v>15</v>
      </c>
      <c r="T52" s="5" t="s">
        <v>15</v>
      </c>
      <c r="U52" s="5" t="s">
        <v>15</v>
      </c>
      <c r="V52" s="5" t="s">
        <v>15</v>
      </c>
      <c r="W52" s="5" t="s">
        <v>15</v>
      </c>
      <c r="X52" s="5" t="s">
        <v>12</v>
      </c>
      <c r="Y52" s="5" t="s">
        <v>13</v>
      </c>
      <c r="Z52" s="5" t="s">
        <v>13</v>
      </c>
      <c r="AA52" s="5" t="s">
        <v>12</v>
      </c>
      <c r="AB52" s="5" t="s">
        <v>15</v>
      </c>
      <c r="AC52" s="5" t="s">
        <v>15</v>
      </c>
      <c r="AD52" s="5" t="s">
        <v>15</v>
      </c>
      <c r="AE52" s="5" t="s">
        <v>15</v>
      </c>
      <c r="AF52" s="5" t="s">
        <v>15</v>
      </c>
      <c r="AG52" s="5" t="s">
        <v>15</v>
      </c>
      <c r="AH52" s="5" t="s">
        <v>15</v>
      </c>
      <c r="AI52" s="5" t="s">
        <v>15</v>
      </c>
      <c r="AJ52" s="5" t="s">
        <v>15</v>
      </c>
      <c r="AK52" s="5">
        <v>24</v>
      </c>
    </row>
    <row r="53" spans="1:41" ht="12" customHeight="1" x14ac:dyDescent="0.25">
      <c r="A53" s="1" t="s">
        <v>112</v>
      </c>
      <c r="B53" s="1" t="s">
        <v>67</v>
      </c>
      <c r="C53" s="1" t="s">
        <v>30</v>
      </c>
      <c r="D53" s="1" t="s">
        <v>80</v>
      </c>
      <c r="E53" s="34" t="s">
        <v>21</v>
      </c>
      <c r="F53" s="1" t="s">
        <v>10</v>
      </c>
      <c r="L53" s="5">
        <v>67</v>
      </c>
      <c r="M53" s="5">
        <v>104</v>
      </c>
      <c r="N53" s="5">
        <v>118</v>
      </c>
      <c r="AK53" s="5">
        <v>25</v>
      </c>
      <c r="AM53" s="13">
        <f>+AO53/$AO$3</f>
        <v>1.1612068981797135E-3</v>
      </c>
      <c r="AN53" s="7">
        <f>IF(AK53=1,AM53,AM53+AN51)</f>
        <v>0.99606790432571257</v>
      </c>
      <c r="AO53" s="5">
        <f>SUM(G53:AJ53)</f>
        <v>289</v>
      </c>
    </row>
    <row r="54" spans="1:41" ht="12" customHeight="1" x14ac:dyDescent="0.25">
      <c r="A54" s="1" t="s">
        <v>112</v>
      </c>
      <c r="B54" s="1" t="s">
        <v>67</v>
      </c>
      <c r="C54" s="1" t="s">
        <v>30</v>
      </c>
      <c r="D54" s="1" t="s">
        <v>80</v>
      </c>
      <c r="E54" s="34" t="s">
        <v>21</v>
      </c>
      <c r="F54" s="1" t="s">
        <v>11</v>
      </c>
      <c r="L54" s="5" t="s">
        <v>15</v>
      </c>
      <c r="M54" s="5">
        <v>-1</v>
      </c>
      <c r="N54" s="5">
        <v>-1</v>
      </c>
      <c r="AK54" s="5">
        <v>25</v>
      </c>
    </row>
    <row r="55" spans="1:41" ht="12" customHeight="1" x14ac:dyDescent="0.25">
      <c r="A55" s="1" t="s">
        <v>112</v>
      </c>
      <c r="B55" s="1" t="s">
        <v>67</v>
      </c>
      <c r="C55" s="1" t="s">
        <v>8</v>
      </c>
      <c r="D55" s="1" t="s">
        <v>42</v>
      </c>
      <c r="E55" s="34" t="s">
        <v>21</v>
      </c>
      <c r="F55" s="1" t="s">
        <v>10</v>
      </c>
      <c r="N55" s="5">
        <v>92.62</v>
      </c>
      <c r="O55" s="5">
        <v>118.34399999999999</v>
      </c>
      <c r="AK55" s="5">
        <v>26</v>
      </c>
      <c r="AM55" s="13">
        <f>+AO55/$AO$3</f>
        <v>8.4765692756949855E-4</v>
      </c>
      <c r="AN55" s="7">
        <f>IF(AK55=1,AM55,AM55+AN53)</f>
        <v>0.99691556125328207</v>
      </c>
      <c r="AO55" s="5">
        <f>SUM(G55:AJ55)</f>
        <v>210.964</v>
      </c>
    </row>
    <row r="56" spans="1:41" ht="12" customHeight="1" x14ac:dyDescent="0.25">
      <c r="A56" s="1" t="s">
        <v>112</v>
      </c>
      <c r="B56" s="1" t="s">
        <v>67</v>
      </c>
      <c r="C56" s="1" t="s">
        <v>8</v>
      </c>
      <c r="D56" s="1" t="s">
        <v>42</v>
      </c>
      <c r="E56" s="34" t="s">
        <v>21</v>
      </c>
      <c r="F56" s="1" t="s">
        <v>11</v>
      </c>
      <c r="N56" s="5">
        <v>-1</v>
      </c>
      <c r="O56" s="5" t="s">
        <v>15</v>
      </c>
      <c r="AK56" s="5">
        <v>26</v>
      </c>
    </row>
    <row r="57" spans="1:41" ht="12" customHeight="1" x14ac:dyDescent="0.25">
      <c r="A57" s="1" t="s">
        <v>112</v>
      </c>
      <c r="B57" s="1" t="s">
        <v>67</v>
      </c>
      <c r="C57" s="1" t="s">
        <v>8</v>
      </c>
      <c r="D57" s="1" t="s">
        <v>37</v>
      </c>
      <c r="E57" s="34" t="s">
        <v>22</v>
      </c>
      <c r="F57" s="1" t="s">
        <v>10</v>
      </c>
      <c r="G57" s="5">
        <v>4</v>
      </c>
      <c r="H57" s="5">
        <v>13</v>
      </c>
      <c r="I57" s="5">
        <v>10</v>
      </c>
      <c r="J57" s="5">
        <v>13</v>
      </c>
      <c r="L57" s="5">
        <v>34</v>
      </c>
      <c r="M57" s="5">
        <v>30</v>
      </c>
      <c r="N57" s="5">
        <v>28</v>
      </c>
      <c r="O57" s="5">
        <v>17</v>
      </c>
      <c r="P57" s="5">
        <v>11</v>
      </c>
      <c r="AK57" s="5">
        <v>27</v>
      </c>
      <c r="AM57" s="13">
        <f>+AO57/$AO$3</f>
        <v>6.4288271179499708E-4</v>
      </c>
      <c r="AN57" s="7">
        <f>IF(AK57=1,AM57,AM57+AN55)</f>
        <v>0.99755844396507709</v>
      </c>
      <c r="AO57" s="5">
        <f>SUM(G57:AJ57)</f>
        <v>160</v>
      </c>
    </row>
    <row r="58" spans="1:41" ht="12" customHeight="1" x14ac:dyDescent="0.25">
      <c r="A58" s="1" t="s">
        <v>112</v>
      </c>
      <c r="B58" s="1" t="s">
        <v>67</v>
      </c>
      <c r="C58" s="1" t="s">
        <v>8</v>
      </c>
      <c r="D58" s="1" t="s">
        <v>37</v>
      </c>
      <c r="E58" s="34" t="s">
        <v>22</v>
      </c>
      <c r="F58" s="1" t="s">
        <v>11</v>
      </c>
      <c r="G58" s="5">
        <v>-1</v>
      </c>
      <c r="H58" s="5">
        <v>-1</v>
      </c>
      <c r="I58" s="5">
        <v>-1</v>
      </c>
      <c r="J58" s="5">
        <v>-1</v>
      </c>
      <c r="L58" s="5">
        <v>-1</v>
      </c>
      <c r="M58" s="5">
        <v>-1</v>
      </c>
      <c r="N58" s="5" t="s">
        <v>15</v>
      </c>
      <c r="O58" s="5">
        <v>-1</v>
      </c>
      <c r="P58" s="5">
        <v>-1</v>
      </c>
      <c r="AK58" s="5">
        <v>27</v>
      </c>
    </row>
    <row r="59" spans="1:41" ht="12" customHeight="1" x14ac:dyDescent="0.25">
      <c r="A59" s="1" t="s">
        <v>112</v>
      </c>
      <c r="B59" s="1" t="s">
        <v>67</v>
      </c>
      <c r="C59" s="1" t="s">
        <v>8</v>
      </c>
      <c r="D59" s="1" t="s">
        <v>213</v>
      </c>
      <c r="E59" s="34" t="s">
        <v>14</v>
      </c>
      <c r="F59" s="1" t="s">
        <v>10</v>
      </c>
      <c r="G59" s="5">
        <v>2</v>
      </c>
      <c r="W59" s="5">
        <v>2.1000000000000001E-2</v>
      </c>
      <c r="X59" s="5">
        <v>0.36</v>
      </c>
      <c r="Y59" s="5">
        <v>0.40100000000000002</v>
      </c>
      <c r="AA59" s="5">
        <v>3.1160000000000001</v>
      </c>
      <c r="AB59" s="5">
        <v>64.685000000000002</v>
      </c>
      <c r="AC59" s="5">
        <v>2.2959999999999998</v>
      </c>
      <c r="AD59" s="5">
        <v>8.7080000000000002</v>
      </c>
      <c r="AG59" s="5">
        <v>0.85599999999999998</v>
      </c>
      <c r="AH59" s="5">
        <v>1.325</v>
      </c>
      <c r="AI59" s="5">
        <v>1.048</v>
      </c>
      <c r="AJ59" s="5">
        <v>1.954</v>
      </c>
      <c r="AK59" s="5">
        <v>28</v>
      </c>
      <c r="AM59" s="13">
        <f>+AO59/$AO$3</f>
        <v>3.4864333064032435E-4</v>
      </c>
      <c r="AN59" s="7">
        <f>IF(AK59=1,AM59,AM59+AN57)</f>
        <v>0.99790708729571742</v>
      </c>
      <c r="AO59" s="5">
        <f>SUM(G59:AJ59)</f>
        <v>86.77</v>
      </c>
    </row>
    <row r="60" spans="1:41" ht="12" customHeight="1" x14ac:dyDescent="0.25">
      <c r="A60" s="1" t="s">
        <v>112</v>
      </c>
      <c r="B60" s="1" t="s">
        <v>67</v>
      </c>
      <c r="C60" s="1" t="s">
        <v>8</v>
      </c>
      <c r="D60" s="1" t="s">
        <v>213</v>
      </c>
      <c r="E60" s="34" t="s">
        <v>14</v>
      </c>
      <c r="F60" s="1" t="s">
        <v>11</v>
      </c>
      <c r="G60" s="5">
        <v>-1</v>
      </c>
      <c r="W60" s="5">
        <v>-1</v>
      </c>
      <c r="X60" s="5">
        <v>-1</v>
      </c>
      <c r="Y60" s="5">
        <v>-1</v>
      </c>
      <c r="AA60" s="5">
        <v>-1</v>
      </c>
      <c r="AB60" s="5">
        <v>-1</v>
      </c>
      <c r="AC60" s="5">
        <v>-1</v>
      </c>
      <c r="AD60" s="5">
        <v>-1</v>
      </c>
      <c r="AG60" s="5">
        <v>-1</v>
      </c>
      <c r="AH60" s="5">
        <v>-1</v>
      </c>
      <c r="AI60" s="5">
        <v>-1</v>
      </c>
      <c r="AJ60" s="5">
        <v>-1</v>
      </c>
      <c r="AK60" s="5">
        <v>28</v>
      </c>
    </row>
    <row r="61" spans="1:41" ht="12" customHeight="1" x14ac:dyDescent="0.25">
      <c r="A61" s="1" t="s">
        <v>112</v>
      </c>
      <c r="B61" s="1" t="s">
        <v>67</v>
      </c>
      <c r="C61" s="1" t="s">
        <v>8</v>
      </c>
      <c r="D61" s="1" t="s">
        <v>212</v>
      </c>
      <c r="E61" s="34" t="s">
        <v>21</v>
      </c>
      <c r="F61" s="1" t="s">
        <v>10</v>
      </c>
      <c r="L61" s="5">
        <v>5</v>
      </c>
      <c r="M61" s="5">
        <v>8.4139999999999997</v>
      </c>
      <c r="N61" s="5">
        <v>3.3</v>
      </c>
      <c r="O61" s="5">
        <v>3.8</v>
      </c>
      <c r="P61" s="5">
        <v>0.4</v>
      </c>
      <c r="Q61" s="5">
        <v>1.24</v>
      </c>
      <c r="R61" s="5">
        <v>3.911</v>
      </c>
      <c r="S61" s="5">
        <v>2.5499999999999998</v>
      </c>
      <c r="T61" s="5">
        <v>18.463999999999999</v>
      </c>
      <c r="U61" s="5">
        <v>14.035</v>
      </c>
      <c r="V61" s="5">
        <v>9.5690000000000008</v>
      </c>
      <c r="AH61" s="5">
        <v>3.2909999999999999</v>
      </c>
      <c r="AI61" s="5">
        <v>7.4660000000000002</v>
      </c>
      <c r="AJ61" s="5">
        <v>3.169</v>
      </c>
      <c r="AK61" s="5">
        <v>29</v>
      </c>
      <c r="AM61" s="13">
        <f>+AO61/$AO$3</f>
        <v>3.3996039601414313E-4</v>
      </c>
      <c r="AN61" s="7">
        <f>IF(AK61=1,AM61,AM61+AN59)</f>
        <v>0.99824704769173156</v>
      </c>
      <c r="AO61" s="5">
        <f>SUM(G61:AJ61)</f>
        <v>84.60899999999998</v>
      </c>
    </row>
    <row r="62" spans="1:41" ht="12" customHeight="1" x14ac:dyDescent="0.25">
      <c r="A62" s="1" t="s">
        <v>112</v>
      </c>
      <c r="B62" s="1" t="s">
        <v>67</v>
      </c>
      <c r="C62" s="1" t="s">
        <v>8</v>
      </c>
      <c r="D62" s="1" t="s">
        <v>212</v>
      </c>
      <c r="E62" s="34" t="s">
        <v>21</v>
      </c>
      <c r="F62" s="1" t="s">
        <v>11</v>
      </c>
      <c r="L62" s="5">
        <v>-1</v>
      </c>
      <c r="M62" s="5">
        <v>-1</v>
      </c>
      <c r="N62" s="5">
        <v>-1</v>
      </c>
      <c r="O62" s="5" t="s">
        <v>18</v>
      </c>
      <c r="P62" s="5">
        <v>-1</v>
      </c>
      <c r="Q62" s="5">
        <v>-1</v>
      </c>
      <c r="R62" s="5">
        <v>-1</v>
      </c>
      <c r="S62" s="5">
        <v>-1</v>
      </c>
      <c r="T62" s="5">
        <v>-1</v>
      </c>
      <c r="U62" s="5">
        <v>-1</v>
      </c>
      <c r="V62" s="5">
        <v>-1</v>
      </c>
      <c r="AE62" s="5" t="s">
        <v>18</v>
      </c>
      <c r="AH62" s="5" t="s">
        <v>24</v>
      </c>
      <c r="AI62" s="5" t="s">
        <v>24</v>
      </c>
      <c r="AJ62" s="5">
        <v>-1</v>
      </c>
      <c r="AK62" s="5">
        <v>29</v>
      </c>
    </row>
    <row r="63" spans="1:41" ht="12" customHeight="1" x14ac:dyDescent="0.25">
      <c r="A63" s="1" t="s">
        <v>112</v>
      </c>
      <c r="B63" s="1" t="s">
        <v>67</v>
      </c>
      <c r="C63" s="1" t="s">
        <v>8</v>
      </c>
      <c r="D63" s="1" t="s">
        <v>51</v>
      </c>
      <c r="E63" s="34" t="s">
        <v>21</v>
      </c>
      <c r="F63" s="1" t="s">
        <v>10</v>
      </c>
      <c r="L63" s="5">
        <v>1</v>
      </c>
      <c r="M63" s="5">
        <v>27</v>
      </c>
      <c r="P63" s="5">
        <v>1.133</v>
      </c>
      <c r="Z63" s="5">
        <v>2.6629999999999998</v>
      </c>
      <c r="AB63" s="5">
        <v>22.443000000000001</v>
      </c>
      <c r="AC63" s="5">
        <v>26.966999999999999</v>
      </c>
      <c r="AD63" s="5">
        <v>3.0110000000000001</v>
      </c>
      <c r="AK63" s="5">
        <v>30</v>
      </c>
      <c r="AM63" s="13">
        <f>+AO63/$AO$3</f>
        <v>3.3838533337024544E-4</v>
      </c>
      <c r="AN63" s="7">
        <f>IF(AK63=1,AM63,AM63+AN61)</f>
        <v>0.99858543302510183</v>
      </c>
      <c r="AO63" s="5">
        <f>SUM(G63:AJ63)</f>
        <v>84.216999999999999</v>
      </c>
    </row>
    <row r="64" spans="1:41" ht="12" customHeight="1" x14ac:dyDescent="0.25">
      <c r="A64" s="1" t="s">
        <v>112</v>
      </c>
      <c r="B64" s="1" t="s">
        <v>67</v>
      </c>
      <c r="C64" s="1" t="s">
        <v>8</v>
      </c>
      <c r="D64" s="1" t="s">
        <v>51</v>
      </c>
      <c r="E64" s="34" t="s">
        <v>21</v>
      </c>
      <c r="F64" s="1" t="s">
        <v>11</v>
      </c>
      <c r="L64" s="5" t="s">
        <v>15</v>
      </c>
      <c r="M64" s="5" t="s">
        <v>15</v>
      </c>
      <c r="P64" s="5" t="s">
        <v>15</v>
      </c>
      <c r="Z64" s="5" t="s">
        <v>12</v>
      </c>
      <c r="AB64" s="5" t="s">
        <v>13</v>
      </c>
      <c r="AC64" s="5" t="s">
        <v>15</v>
      </c>
      <c r="AD64" s="5" t="s">
        <v>12</v>
      </c>
      <c r="AK64" s="5">
        <v>30</v>
      </c>
    </row>
    <row r="65" spans="1:41" ht="12" customHeight="1" x14ac:dyDescent="0.25">
      <c r="A65" s="1" t="s">
        <v>112</v>
      </c>
      <c r="B65" s="1" t="s">
        <v>67</v>
      </c>
      <c r="C65" s="1" t="s">
        <v>8</v>
      </c>
      <c r="D65" s="1" t="s">
        <v>215</v>
      </c>
      <c r="E65" s="34" t="s">
        <v>32</v>
      </c>
      <c r="F65" s="1" t="s">
        <v>10</v>
      </c>
      <c r="AE65" s="5">
        <v>45.771999999999998</v>
      </c>
      <c r="AK65" s="5">
        <v>31</v>
      </c>
      <c r="AM65" s="13">
        <f>+AO65/$AO$3</f>
        <v>1.839126717767538E-4</v>
      </c>
      <c r="AN65" s="7">
        <f>IF(AK65=1,AM65,AM65+AN63)</f>
        <v>0.99876934569687859</v>
      </c>
      <c r="AO65" s="5">
        <f>SUM(G65:AJ65)</f>
        <v>45.771999999999998</v>
      </c>
    </row>
    <row r="66" spans="1:41" ht="12" customHeight="1" x14ac:dyDescent="0.25">
      <c r="A66" s="1" t="s">
        <v>112</v>
      </c>
      <c r="B66" s="1" t="s">
        <v>67</v>
      </c>
      <c r="C66" s="1" t="s">
        <v>8</v>
      </c>
      <c r="D66" s="1" t="s">
        <v>215</v>
      </c>
      <c r="E66" s="34" t="s">
        <v>32</v>
      </c>
      <c r="F66" s="1" t="s">
        <v>11</v>
      </c>
      <c r="G66" s="5" t="s">
        <v>15</v>
      </c>
      <c r="H66" s="5" t="s">
        <v>15</v>
      </c>
      <c r="I66" s="5" t="s">
        <v>15</v>
      </c>
      <c r="L66" s="5" t="s">
        <v>15</v>
      </c>
      <c r="M66" s="5" t="s">
        <v>15</v>
      </c>
      <c r="N66" s="5" t="s">
        <v>15</v>
      </c>
      <c r="O66" s="5" t="s">
        <v>15</v>
      </c>
      <c r="P66" s="5" t="s">
        <v>15</v>
      </c>
      <c r="Q66" s="5" t="s">
        <v>15</v>
      </c>
      <c r="S66" s="5" t="s">
        <v>15</v>
      </c>
      <c r="V66" s="5" t="s">
        <v>15</v>
      </c>
      <c r="W66" s="5" t="s">
        <v>15</v>
      </c>
      <c r="X66" s="5" t="s">
        <v>15</v>
      </c>
      <c r="Y66" s="5" t="s">
        <v>15</v>
      </c>
      <c r="AC66" s="5" t="s">
        <v>15</v>
      </c>
      <c r="AE66" s="5" t="s">
        <v>15</v>
      </c>
      <c r="AF66" s="5" t="s">
        <v>15</v>
      </c>
      <c r="AK66" s="5">
        <v>31</v>
      </c>
    </row>
    <row r="67" spans="1:41" ht="12" customHeight="1" x14ac:dyDescent="0.25">
      <c r="A67" s="1" t="s">
        <v>112</v>
      </c>
      <c r="B67" s="1" t="s">
        <v>67</v>
      </c>
      <c r="C67" s="1" t="s">
        <v>8</v>
      </c>
      <c r="D67" s="1" t="s">
        <v>232</v>
      </c>
      <c r="E67" s="34" t="s">
        <v>32</v>
      </c>
      <c r="F67" s="1" t="s">
        <v>10</v>
      </c>
      <c r="G67" s="5">
        <v>37</v>
      </c>
      <c r="I67" s="5">
        <v>2E-3</v>
      </c>
      <c r="J67" s="5">
        <v>1.4999999999999999E-2</v>
      </c>
      <c r="L67" s="5">
        <v>1</v>
      </c>
      <c r="AK67" s="5">
        <v>32</v>
      </c>
      <c r="AM67" s="13">
        <f>+AO67/$AO$3</f>
        <v>1.5275295033944004E-4</v>
      </c>
      <c r="AN67" s="7">
        <f>IF(AK67=1,AM67,AM67+AN65)</f>
        <v>0.99892209864721804</v>
      </c>
      <c r="AO67" s="5">
        <f>SUM(G67:AJ67)</f>
        <v>38.017000000000003</v>
      </c>
    </row>
    <row r="68" spans="1:41" ht="12" customHeight="1" x14ac:dyDescent="0.25">
      <c r="A68" s="1" t="s">
        <v>112</v>
      </c>
      <c r="B68" s="1" t="s">
        <v>67</v>
      </c>
      <c r="C68" s="1" t="s">
        <v>8</v>
      </c>
      <c r="D68" s="1" t="s">
        <v>232</v>
      </c>
      <c r="E68" s="34" t="s">
        <v>32</v>
      </c>
      <c r="F68" s="1" t="s">
        <v>11</v>
      </c>
      <c r="G68" s="5">
        <v>-1</v>
      </c>
      <c r="I68" s="5">
        <v>-1</v>
      </c>
      <c r="J68" s="5">
        <v>-1</v>
      </c>
      <c r="L68" s="5">
        <v>-1</v>
      </c>
      <c r="AK68" s="5">
        <v>32</v>
      </c>
    </row>
    <row r="69" spans="1:41" ht="12" customHeight="1" x14ac:dyDescent="0.25">
      <c r="A69" s="1" t="s">
        <v>112</v>
      </c>
      <c r="B69" s="1" t="s">
        <v>67</v>
      </c>
      <c r="C69" s="1" t="s">
        <v>8</v>
      </c>
      <c r="D69" s="1" t="s">
        <v>215</v>
      </c>
      <c r="E69" s="34" t="s">
        <v>28</v>
      </c>
      <c r="F69" s="1" t="s">
        <v>10</v>
      </c>
      <c r="H69" s="5">
        <v>0.02</v>
      </c>
      <c r="I69" s="5">
        <v>0.1</v>
      </c>
      <c r="L69" s="5">
        <v>8</v>
      </c>
      <c r="M69" s="5">
        <v>0.1</v>
      </c>
      <c r="N69" s="5">
        <v>1.2</v>
      </c>
      <c r="O69" s="5">
        <v>2.8</v>
      </c>
      <c r="P69" s="5">
        <v>2.7</v>
      </c>
      <c r="Q69" s="5">
        <v>1.4E-2</v>
      </c>
      <c r="T69" s="5">
        <v>0.69399999999999995</v>
      </c>
      <c r="V69" s="5">
        <v>1.7000000000000001E-2</v>
      </c>
      <c r="W69" s="5">
        <v>1.7190000000000001</v>
      </c>
      <c r="X69" s="5">
        <v>0.63</v>
      </c>
      <c r="Y69" s="5">
        <v>0.33400000000000002</v>
      </c>
      <c r="Z69" s="5">
        <v>0.14000000000000001</v>
      </c>
      <c r="AA69" s="5">
        <v>1.4630000000000001</v>
      </c>
      <c r="AE69" s="5">
        <v>1.5469999999999999</v>
      </c>
      <c r="AF69" s="5">
        <v>0.74099999999999999</v>
      </c>
      <c r="AG69" s="5">
        <v>7.9859999999999998</v>
      </c>
      <c r="AH69" s="5">
        <v>5.8000000000000003E-2</v>
      </c>
      <c r="AJ69" s="5">
        <v>2.6680000000000001</v>
      </c>
      <c r="AK69" s="5">
        <v>33</v>
      </c>
      <c r="AM69" s="13">
        <f>+AO69/$AO$3</f>
        <v>1.3231731613825656E-4</v>
      </c>
      <c r="AN69" s="7">
        <f>IF(AK69=1,AM69,AM69+AN67)</f>
        <v>0.99905441596335631</v>
      </c>
      <c r="AO69" s="5">
        <f>SUM(G69:AJ69)</f>
        <v>32.930999999999997</v>
      </c>
    </row>
    <row r="70" spans="1:41" ht="12" customHeight="1" x14ac:dyDescent="0.25">
      <c r="A70" s="1" t="s">
        <v>112</v>
      </c>
      <c r="B70" s="1" t="s">
        <v>67</v>
      </c>
      <c r="C70" s="1" t="s">
        <v>8</v>
      </c>
      <c r="D70" s="1" t="s">
        <v>215</v>
      </c>
      <c r="E70" s="34" t="s">
        <v>28</v>
      </c>
      <c r="F70" s="1" t="s">
        <v>11</v>
      </c>
      <c r="G70" s="5" t="s">
        <v>15</v>
      </c>
      <c r="H70" s="5">
        <v>-1</v>
      </c>
      <c r="I70" s="5">
        <v>-1</v>
      </c>
      <c r="L70" s="5">
        <v>-1</v>
      </c>
      <c r="M70" s="5" t="s">
        <v>15</v>
      </c>
      <c r="N70" s="5">
        <v>-1</v>
      </c>
      <c r="O70" s="5">
        <v>-1</v>
      </c>
      <c r="P70" s="5">
        <v>-1</v>
      </c>
      <c r="Q70" s="5" t="s">
        <v>15</v>
      </c>
      <c r="T70" s="5" t="s">
        <v>15</v>
      </c>
      <c r="V70" s="5">
        <v>-1</v>
      </c>
      <c r="W70" s="5" t="s">
        <v>15</v>
      </c>
      <c r="X70" s="5" t="s">
        <v>15</v>
      </c>
      <c r="Y70" s="5">
        <v>-1</v>
      </c>
      <c r="Z70" s="5" t="s">
        <v>15</v>
      </c>
      <c r="AA70" s="5" t="s">
        <v>15</v>
      </c>
      <c r="AE70" s="5" t="s">
        <v>15</v>
      </c>
      <c r="AF70" s="5" t="s">
        <v>15</v>
      </c>
      <c r="AG70" s="5" t="s">
        <v>15</v>
      </c>
      <c r="AH70" s="5" t="s">
        <v>15</v>
      </c>
      <c r="AJ70" s="5" t="s">
        <v>15</v>
      </c>
      <c r="AK70" s="5">
        <v>33</v>
      </c>
    </row>
    <row r="71" spans="1:41" ht="12" customHeight="1" x14ac:dyDescent="0.25">
      <c r="A71" s="1" t="s">
        <v>112</v>
      </c>
      <c r="B71" s="1" t="s">
        <v>67</v>
      </c>
      <c r="C71" s="1" t="s">
        <v>8</v>
      </c>
      <c r="D71" s="1" t="s">
        <v>51</v>
      </c>
      <c r="E71" s="34" t="s">
        <v>16</v>
      </c>
      <c r="F71" s="1" t="s">
        <v>10</v>
      </c>
      <c r="L71" s="5">
        <v>1</v>
      </c>
      <c r="Y71" s="5">
        <v>2.0619999999999998</v>
      </c>
      <c r="Z71" s="5">
        <v>2.4060000000000001</v>
      </c>
      <c r="AA71" s="5">
        <v>3.802</v>
      </c>
      <c r="AB71" s="5">
        <v>7.99</v>
      </c>
      <c r="AC71" s="5">
        <v>10.462</v>
      </c>
      <c r="AD71" s="5">
        <v>2.7469999999999999</v>
      </c>
      <c r="AE71" s="5">
        <v>0.41899999999999998</v>
      </c>
      <c r="AH71" s="5">
        <v>0.35</v>
      </c>
      <c r="AI71" s="5">
        <v>0.54100000000000004</v>
      </c>
      <c r="AK71" s="5">
        <v>34</v>
      </c>
      <c r="AM71" s="13">
        <f>+AO71/$AO$3</f>
        <v>1.2768856061333257E-4</v>
      </c>
      <c r="AN71" s="7">
        <f>IF(AK71=1,AM71,AM71+AN69)</f>
        <v>0.99918210452396961</v>
      </c>
      <c r="AO71" s="5">
        <f>SUM(G71:AJ71)</f>
        <v>31.779</v>
      </c>
    </row>
    <row r="72" spans="1:41" ht="12" customHeight="1" x14ac:dyDescent="0.25">
      <c r="A72" s="1" t="s">
        <v>112</v>
      </c>
      <c r="B72" s="1" t="s">
        <v>67</v>
      </c>
      <c r="C72" s="1" t="s">
        <v>8</v>
      </c>
      <c r="D72" s="1" t="s">
        <v>51</v>
      </c>
      <c r="E72" s="34" t="s">
        <v>16</v>
      </c>
      <c r="F72" s="1" t="s">
        <v>11</v>
      </c>
      <c r="L72" s="5" t="s">
        <v>15</v>
      </c>
      <c r="Y72" s="5" t="s">
        <v>13</v>
      </c>
      <c r="Z72" s="5">
        <v>-1</v>
      </c>
      <c r="AA72" s="5" t="s">
        <v>24</v>
      </c>
      <c r="AB72" s="5">
        <v>-1</v>
      </c>
      <c r="AC72" s="5">
        <v>-1</v>
      </c>
      <c r="AD72" s="5">
        <v>-1</v>
      </c>
      <c r="AE72" s="5">
        <v>-1</v>
      </c>
      <c r="AH72" s="5" t="s">
        <v>15</v>
      </c>
      <c r="AI72" s="5" t="s">
        <v>15</v>
      </c>
      <c r="AK72" s="5">
        <v>34</v>
      </c>
    </row>
    <row r="73" spans="1:41" ht="12" customHeight="1" x14ac:dyDescent="0.25">
      <c r="A73" s="1" t="s">
        <v>112</v>
      </c>
      <c r="B73" s="1" t="s">
        <v>67</v>
      </c>
      <c r="C73" s="1" t="s">
        <v>8</v>
      </c>
      <c r="D73" s="1" t="s">
        <v>212</v>
      </c>
      <c r="E73" s="34" t="s">
        <v>32</v>
      </c>
      <c r="F73" s="1" t="s">
        <v>10</v>
      </c>
      <c r="M73" s="5">
        <v>3</v>
      </c>
      <c r="N73" s="5">
        <v>7.9370000000000003</v>
      </c>
      <c r="O73" s="5">
        <v>9.1</v>
      </c>
      <c r="AK73" s="5">
        <v>35</v>
      </c>
      <c r="AM73" s="13">
        <f>+AO73/$AO$3</f>
        <v>8.0509005601477233E-5</v>
      </c>
      <c r="AN73" s="7">
        <f>IF(AK73=1,AM73,AM73+AN71)</f>
        <v>0.99926261352957113</v>
      </c>
      <c r="AO73" s="5">
        <f>SUM(G73:AJ73)</f>
        <v>20.036999999999999</v>
      </c>
    </row>
    <row r="74" spans="1:41" ht="12" customHeight="1" x14ac:dyDescent="0.25">
      <c r="A74" s="1" t="s">
        <v>112</v>
      </c>
      <c r="B74" s="1" t="s">
        <v>67</v>
      </c>
      <c r="C74" s="1" t="s">
        <v>8</v>
      </c>
      <c r="D74" s="1" t="s">
        <v>212</v>
      </c>
      <c r="E74" s="34" t="s">
        <v>32</v>
      </c>
      <c r="F74" s="1" t="s">
        <v>11</v>
      </c>
      <c r="G74" s="5" t="s">
        <v>15</v>
      </c>
      <c r="H74" s="5" t="s">
        <v>15</v>
      </c>
      <c r="M74" s="5" t="s">
        <v>15</v>
      </c>
      <c r="N74" s="5">
        <v>-1</v>
      </c>
      <c r="O74" s="5">
        <v>-1</v>
      </c>
      <c r="P74" s="5" t="s">
        <v>15</v>
      </c>
      <c r="AK74" s="5">
        <v>35</v>
      </c>
    </row>
    <row r="75" spans="1:41" ht="12" customHeight="1" x14ac:dyDescent="0.25">
      <c r="A75" s="1" t="s">
        <v>112</v>
      </c>
      <c r="B75" s="1" t="s">
        <v>67</v>
      </c>
      <c r="C75" s="1" t="s">
        <v>8</v>
      </c>
      <c r="D75" s="1" t="s">
        <v>214</v>
      </c>
      <c r="E75" s="34" t="s">
        <v>21</v>
      </c>
      <c r="F75" s="1" t="s">
        <v>10</v>
      </c>
      <c r="K75" s="5">
        <v>14</v>
      </c>
      <c r="L75" s="5">
        <v>2</v>
      </c>
      <c r="M75" s="5">
        <v>0.96</v>
      </c>
      <c r="AK75" s="5">
        <v>36</v>
      </c>
      <c r="AM75" s="13">
        <f>+AO75/$AO$3</f>
        <v>6.8145567450269694E-5</v>
      </c>
      <c r="AN75" s="7">
        <f>IF(AK75=1,AM75,AM75+AN73)</f>
        <v>0.9993307590970214</v>
      </c>
      <c r="AO75" s="5">
        <f>SUM(G75:AJ75)</f>
        <v>16.96</v>
      </c>
    </row>
    <row r="76" spans="1:41" ht="12" customHeight="1" x14ac:dyDescent="0.25">
      <c r="A76" s="1" t="s">
        <v>112</v>
      </c>
      <c r="B76" s="1" t="s">
        <v>67</v>
      </c>
      <c r="C76" s="1" t="s">
        <v>8</v>
      </c>
      <c r="D76" s="1" t="s">
        <v>214</v>
      </c>
      <c r="E76" s="34" t="s">
        <v>21</v>
      </c>
      <c r="F76" s="1" t="s">
        <v>11</v>
      </c>
      <c r="K76" s="5">
        <v>-1</v>
      </c>
      <c r="L76" s="5">
        <v>-1</v>
      </c>
      <c r="M76" s="5">
        <v>-1</v>
      </c>
      <c r="AK76" s="5">
        <v>36</v>
      </c>
    </row>
    <row r="77" spans="1:41" ht="12" customHeight="1" x14ac:dyDescent="0.25">
      <c r="A77" s="1" t="s">
        <v>112</v>
      </c>
      <c r="B77" s="1" t="s">
        <v>67</v>
      </c>
      <c r="C77" s="1" t="s">
        <v>8</v>
      </c>
      <c r="D77" s="1" t="s">
        <v>113</v>
      </c>
      <c r="E77" s="34" t="s">
        <v>16</v>
      </c>
      <c r="F77" s="1" t="s">
        <v>10</v>
      </c>
      <c r="V77" s="5">
        <v>0.3</v>
      </c>
      <c r="AA77" s="5">
        <v>0.18</v>
      </c>
      <c r="AD77" s="5">
        <v>1.643</v>
      </c>
      <c r="AE77" s="5">
        <v>3.423</v>
      </c>
      <c r="AF77" s="5">
        <v>0.69899999999999995</v>
      </c>
      <c r="AG77" s="5">
        <v>0.77800000000000002</v>
      </c>
      <c r="AH77" s="5">
        <v>0.92300000000000004</v>
      </c>
      <c r="AI77" s="5">
        <v>5.47</v>
      </c>
      <c r="AJ77" s="5">
        <v>0.96499999999999997</v>
      </c>
      <c r="AK77" s="5">
        <v>37</v>
      </c>
      <c r="AM77" s="13">
        <f>+AO77/$AO$3</f>
        <v>5.7783101739524085E-5</v>
      </c>
      <c r="AN77" s="7">
        <f>IF(AK77=1,AM77,AM77+AN75)</f>
        <v>0.99938854219876094</v>
      </c>
      <c r="AO77" s="5">
        <f>SUM(G77:AJ77)</f>
        <v>14.381</v>
      </c>
    </row>
    <row r="78" spans="1:41" ht="12" customHeight="1" x14ac:dyDescent="0.25">
      <c r="A78" s="1" t="s">
        <v>112</v>
      </c>
      <c r="B78" s="1" t="s">
        <v>67</v>
      </c>
      <c r="C78" s="1" t="s">
        <v>8</v>
      </c>
      <c r="D78" s="1" t="s">
        <v>113</v>
      </c>
      <c r="E78" s="34" t="s">
        <v>16</v>
      </c>
      <c r="F78" s="1" t="s">
        <v>11</v>
      </c>
      <c r="V78" s="5" t="s">
        <v>13</v>
      </c>
      <c r="AA78" s="5">
        <v>-1</v>
      </c>
      <c r="AD78" s="5" t="s">
        <v>23</v>
      </c>
      <c r="AE78" s="5" t="s">
        <v>23</v>
      </c>
      <c r="AF78" s="5" t="s">
        <v>23</v>
      </c>
      <c r="AG78" s="5" t="s">
        <v>24</v>
      </c>
      <c r="AH78" s="5" t="s">
        <v>17</v>
      </c>
      <c r="AI78" s="5">
        <v>-1</v>
      </c>
      <c r="AJ78" s="5">
        <v>-1</v>
      </c>
      <c r="AK78" s="5">
        <v>37</v>
      </c>
    </row>
    <row r="79" spans="1:41" ht="12" customHeight="1" x14ac:dyDescent="0.25">
      <c r="A79" s="1" t="s">
        <v>112</v>
      </c>
      <c r="B79" s="1" t="s">
        <v>67</v>
      </c>
      <c r="C79" s="1" t="s">
        <v>8</v>
      </c>
      <c r="D79" s="1" t="s">
        <v>113</v>
      </c>
      <c r="E79" s="34" t="s">
        <v>14</v>
      </c>
      <c r="F79" s="1" t="s">
        <v>10</v>
      </c>
      <c r="AJ79" s="5">
        <v>13.106999999999999</v>
      </c>
      <c r="AK79" s="5">
        <v>38</v>
      </c>
      <c r="AM79" s="13">
        <f>+AO79/$AO$3</f>
        <v>5.2664148146856418E-5</v>
      </c>
      <c r="AN79" s="7">
        <f>IF(AK79=1,AM79,AM79+AN77)</f>
        <v>0.99944120634690781</v>
      </c>
      <c r="AO79" s="5">
        <f>SUM(G79:AJ79)</f>
        <v>13.106999999999999</v>
      </c>
    </row>
    <row r="80" spans="1:41" ht="12" customHeight="1" x14ac:dyDescent="0.25">
      <c r="A80" s="1" t="s">
        <v>112</v>
      </c>
      <c r="B80" s="1" t="s">
        <v>67</v>
      </c>
      <c r="C80" s="1" t="s">
        <v>8</v>
      </c>
      <c r="D80" s="1" t="s">
        <v>113</v>
      </c>
      <c r="E80" s="34" t="s">
        <v>14</v>
      </c>
      <c r="F80" s="1" t="s">
        <v>11</v>
      </c>
      <c r="AJ80" s="5" t="s">
        <v>15</v>
      </c>
      <c r="AK80" s="5">
        <v>38</v>
      </c>
    </row>
    <row r="81" spans="1:41" ht="12" customHeight="1" x14ac:dyDescent="0.25">
      <c r="A81" s="1" t="s">
        <v>112</v>
      </c>
      <c r="B81" s="1" t="s">
        <v>67</v>
      </c>
      <c r="C81" s="1" t="s">
        <v>8</v>
      </c>
      <c r="D81" s="1" t="s">
        <v>35</v>
      </c>
      <c r="E81" s="34" t="s">
        <v>28</v>
      </c>
      <c r="F81" s="1" t="s">
        <v>10</v>
      </c>
      <c r="M81" s="5">
        <v>12</v>
      </c>
      <c r="AK81" s="5">
        <v>39</v>
      </c>
      <c r="AM81" s="13">
        <f>+AO81/$AO$3</f>
        <v>4.8216203384624782E-5</v>
      </c>
      <c r="AN81" s="7">
        <f>IF(AK81=1,AM81,AM81+AN79)</f>
        <v>0.99948942255029238</v>
      </c>
      <c r="AO81" s="5">
        <f>SUM(G81:AJ81)</f>
        <v>12</v>
      </c>
    </row>
    <row r="82" spans="1:41" ht="12" customHeight="1" x14ac:dyDescent="0.25">
      <c r="A82" s="1" t="s">
        <v>112</v>
      </c>
      <c r="B82" s="1" t="s">
        <v>67</v>
      </c>
      <c r="C82" s="1" t="s">
        <v>8</v>
      </c>
      <c r="D82" s="1" t="s">
        <v>35</v>
      </c>
      <c r="E82" s="34" t="s">
        <v>28</v>
      </c>
      <c r="F82" s="1" t="s">
        <v>11</v>
      </c>
      <c r="M82" s="5">
        <v>-1</v>
      </c>
      <c r="AK82" s="5">
        <v>39</v>
      </c>
    </row>
    <row r="83" spans="1:41" x14ac:dyDescent="0.25">
      <c r="A83" s="1" t="s">
        <v>112</v>
      </c>
      <c r="B83" s="1" t="s">
        <v>67</v>
      </c>
      <c r="C83" s="1" t="s">
        <v>8</v>
      </c>
      <c r="D83" s="1" t="s">
        <v>218</v>
      </c>
      <c r="E83" s="34" t="s">
        <v>21</v>
      </c>
      <c r="F83" s="1" t="s">
        <v>10</v>
      </c>
      <c r="K83" s="5">
        <v>0.40100000000000002</v>
      </c>
      <c r="M83" s="5">
        <v>10</v>
      </c>
      <c r="AK83" s="5">
        <v>40</v>
      </c>
      <c r="AM83" s="13">
        <f>+AO83/$AO$3</f>
        <v>4.1791394283623532E-5</v>
      </c>
      <c r="AN83" s="7">
        <f>IF(AK83=1,AM83,AM83+AN81)</f>
        <v>0.999531213944576</v>
      </c>
      <c r="AO83" s="5">
        <f>SUM(G83:AJ83)</f>
        <v>10.401</v>
      </c>
    </row>
    <row r="84" spans="1:41" x14ac:dyDescent="0.25">
      <c r="A84" s="1" t="s">
        <v>112</v>
      </c>
      <c r="B84" s="1" t="s">
        <v>67</v>
      </c>
      <c r="C84" s="1" t="s">
        <v>8</v>
      </c>
      <c r="D84" s="1" t="s">
        <v>218</v>
      </c>
      <c r="E84" s="34" t="s">
        <v>21</v>
      </c>
      <c r="F84" s="1" t="s">
        <v>11</v>
      </c>
      <c r="K84" s="5">
        <v>-1</v>
      </c>
      <c r="M84" s="5">
        <v>-1</v>
      </c>
      <c r="AK84" s="5">
        <v>40</v>
      </c>
    </row>
    <row r="85" spans="1:41" ht="12" customHeight="1" x14ac:dyDescent="0.25">
      <c r="A85" s="1" t="s">
        <v>112</v>
      </c>
      <c r="B85" s="1" t="s">
        <v>67</v>
      </c>
      <c r="C85" s="1" t="s">
        <v>8</v>
      </c>
      <c r="D85" s="1" t="s">
        <v>218</v>
      </c>
      <c r="E85" s="34" t="s">
        <v>16</v>
      </c>
      <c r="F85" s="1" t="s">
        <v>10</v>
      </c>
      <c r="L85" s="5">
        <v>1</v>
      </c>
      <c r="M85" s="5">
        <v>2</v>
      </c>
      <c r="N85" s="5">
        <v>0.42</v>
      </c>
      <c r="Q85" s="5">
        <v>0.27</v>
      </c>
      <c r="T85" s="5">
        <v>3.0000000000000001E-3</v>
      </c>
      <c r="W85" s="5">
        <v>0.56200000000000006</v>
      </c>
      <c r="AD85" s="5">
        <v>2.976</v>
      </c>
      <c r="AI85" s="5">
        <v>0.22600000000000001</v>
      </c>
      <c r="AJ85" s="5">
        <v>2.5299999999999998</v>
      </c>
      <c r="AK85" s="5">
        <v>41</v>
      </c>
      <c r="AM85" s="13">
        <f>+AO85/$AO$3</f>
        <v>4.0127935266853978E-5</v>
      </c>
      <c r="AN85" s="7">
        <f>IF(AK85=1,AM85,AM85+AN83)</f>
        <v>0.99957134187984287</v>
      </c>
      <c r="AO85" s="5">
        <f>SUM(G85:AJ85)</f>
        <v>9.9870000000000001</v>
      </c>
    </row>
    <row r="86" spans="1:41" ht="12" customHeight="1" x14ac:dyDescent="0.25">
      <c r="A86" s="1" t="s">
        <v>112</v>
      </c>
      <c r="B86" s="1" t="s">
        <v>67</v>
      </c>
      <c r="C86" s="1" t="s">
        <v>8</v>
      </c>
      <c r="D86" s="1" t="s">
        <v>218</v>
      </c>
      <c r="E86" s="34" t="s">
        <v>16</v>
      </c>
      <c r="F86" s="1" t="s">
        <v>11</v>
      </c>
      <c r="L86" s="5">
        <v>-1</v>
      </c>
      <c r="M86" s="5">
        <v>-1</v>
      </c>
      <c r="N86" s="5">
        <v>-1</v>
      </c>
      <c r="Q86" s="5" t="s">
        <v>15</v>
      </c>
      <c r="T86" s="5" t="s">
        <v>15</v>
      </c>
      <c r="W86" s="5" t="s">
        <v>15</v>
      </c>
      <c r="AD86" s="5" t="s">
        <v>15</v>
      </c>
      <c r="AI86" s="5" t="s">
        <v>15</v>
      </c>
      <c r="AJ86" s="5" t="s">
        <v>15</v>
      </c>
      <c r="AK86" s="5">
        <v>41</v>
      </c>
    </row>
    <row r="87" spans="1:41" x14ac:dyDescent="0.25">
      <c r="A87" s="1" t="s">
        <v>112</v>
      </c>
      <c r="B87" s="1" t="s">
        <v>67</v>
      </c>
      <c r="C87" s="1" t="s">
        <v>8</v>
      </c>
      <c r="D87" s="1" t="s">
        <v>113</v>
      </c>
      <c r="E87" s="34" t="s">
        <v>21</v>
      </c>
      <c r="F87" s="1" t="s">
        <v>10</v>
      </c>
      <c r="AC87" s="5">
        <v>8.2889999999999997</v>
      </c>
      <c r="AG87" s="5">
        <v>0.16800000000000001</v>
      </c>
      <c r="AK87" s="5">
        <v>42</v>
      </c>
      <c r="AM87" s="13">
        <f>+AO87/$AO$3</f>
        <v>3.3980369335314309E-5</v>
      </c>
      <c r="AN87" s="7">
        <f>IF(AK87=1,AM87,AM87+AN85)</f>
        <v>0.9996053222491782</v>
      </c>
      <c r="AO87" s="5">
        <f>SUM(G87:AJ87)</f>
        <v>8.456999999999999</v>
      </c>
    </row>
    <row r="88" spans="1:41" x14ac:dyDescent="0.25">
      <c r="A88" s="1" t="s">
        <v>112</v>
      </c>
      <c r="B88" s="1" t="s">
        <v>67</v>
      </c>
      <c r="C88" s="1" t="s">
        <v>8</v>
      </c>
      <c r="D88" s="1" t="s">
        <v>113</v>
      </c>
      <c r="E88" s="34" t="s">
        <v>21</v>
      </c>
      <c r="F88" s="1" t="s">
        <v>11</v>
      </c>
      <c r="AC88" s="5">
        <v>-1</v>
      </c>
      <c r="AG88" s="5" t="s">
        <v>15</v>
      </c>
      <c r="AK88" s="5">
        <v>42</v>
      </c>
    </row>
    <row r="89" spans="1:41" ht="12" customHeight="1" x14ac:dyDescent="0.25">
      <c r="A89" s="1" t="s">
        <v>112</v>
      </c>
      <c r="B89" s="1" t="s">
        <v>67</v>
      </c>
      <c r="C89" s="1" t="s">
        <v>8</v>
      </c>
      <c r="D89" s="1" t="s">
        <v>213</v>
      </c>
      <c r="E89" s="34" t="s">
        <v>49</v>
      </c>
      <c r="F89" s="1" t="s">
        <v>10</v>
      </c>
      <c r="AE89" s="5">
        <v>0.121</v>
      </c>
      <c r="AF89" s="5">
        <v>0.46200000000000002</v>
      </c>
      <c r="AG89" s="5">
        <v>1.206</v>
      </c>
      <c r="AH89" s="5">
        <v>1.4350000000000001</v>
      </c>
      <c r="AI89" s="5">
        <v>3.0939999999999999</v>
      </c>
      <c r="AJ89" s="5">
        <v>2.0870000000000002</v>
      </c>
      <c r="AK89" s="5">
        <v>43</v>
      </c>
      <c r="AM89" s="13">
        <f>+AO89/$AO$3</f>
        <v>3.3771432453980943E-5</v>
      </c>
      <c r="AN89" s="7">
        <f>IF(AK89=1,AM89,AM89+AN87)</f>
        <v>0.99963909368163217</v>
      </c>
      <c r="AO89" s="5">
        <f>SUM(G89:AJ89)</f>
        <v>8.4049999999999994</v>
      </c>
    </row>
    <row r="90" spans="1:41" ht="12" customHeight="1" x14ac:dyDescent="0.25">
      <c r="A90" s="1" t="s">
        <v>112</v>
      </c>
      <c r="B90" s="1" t="s">
        <v>67</v>
      </c>
      <c r="C90" s="1" t="s">
        <v>8</v>
      </c>
      <c r="D90" s="1" t="s">
        <v>213</v>
      </c>
      <c r="E90" s="34" t="s">
        <v>49</v>
      </c>
      <c r="F90" s="1" t="s">
        <v>11</v>
      </c>
      <c r="AE90" s="5">
        <v>-1</v>
      </c>
      <c r="AF90" s="5">
        <v>-1</v>
      </c>
      <c r="AG90" s="5">
        <v>-1</v>
      </c>
      <c r="AH90" s="5">
        <v>-1</v>
      </c>
      <c r="AI90" s="5">
        <v>-1</v>
      </c>
      <c r="AJ90" s="5">
        <v>-1</v>
      </c>
      <c r="AK90" s="5">
        <v>43</v>
      </c>
    </row>
    <row r="91" spans="1:41" ht="12" customHeight="1" x14ac:dyDescent="0.25">
      <c r="A91" s="1" t="s">
        <v>112</v>
      </c>
      <c r="B91" s="1" t="s">
        <v>67</v>
      </c>
      <c r="C91" s="1" t="s">
        <v>8</v>
      </c>
      <c r="D91" s="1" t="s">
        <v>72</v>
      </c>
      <c r="E91" s="34" t="s">
        <v>33</v>
      </c>
      <c r="F91" s="1" t="s">
        <v>10</v>
      </c>
      <c r="AC91" s="5">
        <v>1.26</v>
      </c>
      <c r="AF91" s="5">
        <v>6.84</v>
      </c>
      <c r="AK91" s="5">
        <v>44</v>
      </c>
      <c r="AM91" s="13">
        <f>+AO91/$AO$3</f>
        <v>3.2545937284621729E-5</v>
      </c>
      <c r="AN91" s="7">
        <f>IF(AK91=1,AM91,AM91+AN89)</f>
        <v>0.99967163961891681</v>
      </c>
      <c r="AO91" s="5">
        <f>SUM(G91:AJ91)</f>
        <v>8.1</v>
      </c>
    </row>
    <row r="92" spans="1:41" ht="12" customHeight="1" x14ac:dyDescent="0.25">
      <c r="A92" s="1" t="s">
        <v>112</v>
      </c>
      <c r="B92" s="1" t="s">
        <v>67</v>
      </c>
      <c r="C92" s="1" t="s">
        <v>8</v>
      </c>
      <c r="D92" s="1" t="s">
        <v>72</v>
      </c>
      <c r="E92" s="34" t="s">
        <v>33</v>
      </c>
      <c r="F92" s="1" t="s">
        <v>11</v>
      </c>
      <c r="AC92" s="5">
        <v>-1</v>
      </c>
      <c r="AF92" s="5">
        <v>-1</v>
      </c>
      <c r="AK92" s="5">
        <v>44</v>
      </c>
    </row>
    <row r="93" spans="1:41" ht="12" customHeight="1" x14ac:dyDescent="0.25">
      <c r="A93" s="1" t="s">
        <v>112</v>
      </c>
      <c r="B93" s="1" t="s">
        <v>67</v>
      </c>
      <c r="C93" s="1" t="s">
        <v>8</v>
      </c>
      <c r="D93" s="1" t="s">
        <v>215</v>
      </c>
      <c r="E93" s="34" t="s">
        <v>16</v>
      </c>
      <c r="F93" s="1" t="s">
        <v>10</v>
      </c>
      <c r="J93" s="5">
        <v>7</v>
      </c>
      <c r="AH93" s="5">
        <v>0.25600000000000001</v>
      </c>
      <c r="AJ93" s="5">
        <v>0.29799999999999999</v>
      </c>
      <c r="AK93" s="5">
        <v>45</v>
      </c>
      <c r="AM93" s="13">
        <f>+AO93/$AO$3</f>
        <v>3.0352100030621302E-5</v>
      </c>
      <c r="AN93" s="7">
        <f>IF(AK93=1,AM93,AM93+AN91)</f>
        <v>0.99970199171894747</v>
      </c>
      <c r="AO93" s="5">
        <f>SUM(G93:AJ93)</f>
        <v>7.5540000000000003</v>
      </c>
    </row>
    <row r="94" spans="1:41" ht="12" customHeight="1" x14ac:dyDescent="0.25">
      <c r="A94" s="1" t="s">
        <v>112</v>
      </c>
      <c r="B94" s="1" t="s">
        <v>67</v>
      </c>
      <c r="C94" s="1" t="s">
        <v>8</v>
      </c>
      <c r="D94" s="1" t="s">
        <v>215</v>
      </c>
      <c r="E94" s="34" t="s">
        <v>16</v>
      </c>
      <c r="F94" s="1" t="s">
        <v>11</v>
      </c>
      <c r="J94" s="5" t="s">
        <v>15</v>
      </c>
      <c r="AH94" s="5" t="s">
        <v>15</v>
      </c>
      <c r="AJ94" s="5" t="s">
        <v>15</v>
      </c>
      <c r="AK94" s="5">
        <v>45</v>
      </c>
    </row>
    <row r="95" spans="1:41" ht="12" customHeight="1" x14ac:dyDescent="0.25">
      <c r="A95" s="1" t="s">
        <v>112</v>
      </c>
      <c r="B95" s="1" t="s">
        <v>67</v>
      </c>
      <c r="C95" s="1" t="s">
        <v>8</v>
      </c>
      <c r="D95" s="1" t="s">
        <v>232</v>
      </c>
      <c r="E95" s="34" t="s">
        <v>26</v>
      </c>
      <c r="F95" s="1" t="s">
        <v>10</v>
      </c>
      <c r="AI95" s="5">
        <v>2.339</v>
      </c>
      <c r="AJ95" s="5">
        <v>4.68</v>
      </c>
      <c r="AK95" s="5">
        <v>46</v>
      </c>
      <c r="AM95" s="13">
        <f>+AO95/$AO$3</f>
        <v>2.820246096305678E-5</v>
      </c>
      <c r="AN95" s="7">
        <f>IF(AK95=1,AM95,AM95+AN93)</f>
        <v>0.99973019417991049</v>
      </c>
      <c r="AO95" s="5">
        <f>SUM(G95:AJ95)</f>
        <v>7.0190000000000001</v>
      </c>
    </row>
    <row r="96" spans="1:41" ht="12" customHeight="1" x14ac:dyDescent="0.25">
      <c r="A96" s="1" t="s">
        <v>112</v>
      </c>
      <c r="B96" s="1" t="s">
        <v>67</v>
      </c>
      <c r="C96" s="1" t="s">
        <v>8</v>
      </c>
      <c r="D96" s="1" t="s">
        <v>232</v>
      </c>
      <c r="E96" s="34" t="s">
        <v>26</v>
      </c>
      <c r="F96" s="1" t="s">
        <v>11</v>
      </c>
      <c r="AI96" s="5">
        <v>-1</v>
      </c>
      <c r="AJ96" s="5">
        <v>-1</v>
      </c>
      <c r="AK96" s="5">
        <v>46</v>
      </c>
    </row>
    <row r="97" spans="1:41" ht="12" customHeight="1" x14ac:dyDescent="0.25">
      <c r="A97" s="1" t="s">
        <v>112</v>
      </c>
      <c r="B97" s="1" t="s">
        <v>67</v>
      </c>
      <c r="C97" s="1" t="s">
        <v>8</v>
      </c>
      <c r="D97" s="1" t="s">
        <v>113</v>
      </c>
      <c r="E97" s="34" t="s">
        <v>233</v>
      </c>
      <c r="F97" s="1" t="s">
        <v>10</v>
      </c>
      <c r="AD97" s="5">
        <v>0.38700000000000001</v>
      </c>
      <c r="AE97" s="5">
        <v>0.3</v>
      </c>
      <c r="AF97" s="5">
        <v>1.143</v>
      </c>
      <c r="AG97" s="5">
        <v>0.81899999999999995</v>
      </c>
      <c r="AH97" s="5">
        <v>1.298</v>
      </c>
      <c r="AI97" s="5">
        <v>1.155</v>
      </c>
      <c r="AJ97" s="5">
        <v>1.873</v>
      </c>
      <c r="AK97" s="5">
        <v>47</v>
      </c>
      <c r="AM97" s="13">
        <f>+AO97/$AO$3</f>
        <v>2.8025668217313158E-5</v>
      </c>
      <c r="AN97" s="7">
        <f>IF(AK97=1,AM97,AM97+AN95)</f>
        <v>0.99975821984812785</v>
      </c>
      <c r="AO97" s="5">
        <f>SUM(G97:AJ97)</f>
        <v>6.9750000000000005</v>
      </c>
    </row>
    <row r="98" spans="1:41" ht="12" customHeight="1" x14ac:dyDescent="0.25">
      <c r="A98" s="1" t="s">
        <v>112</v>
      </c>
      <c r="B98" s="1" t="s">
        <v>67</v>
      </c>
      <c r="C98" s="1" t="s">
        <v>8</v>
      </c>
      <c r="D98" s="1" t="s">
        <v>113</v>
      </c>
      <c r="E98" s="34" t="s">
        <v>233</v>
      </c>
      <c r="F98" s="1" t="s">
        <v>11</v>
      </c>
      <c r="AD98" s="5">
        <v>-1</v>
      </c>
      <c r="AE98" s="5" t="s">
        <v>23</v>
      </c>
      <c r="AF98" s="5" t="s">
        <v>23</v>
      </c>
      <c r="AG98" s="5" t="s">
        <v>23</v>
      </c>
      <c r="AH98" s="5">
        <v>-1</v>
      </c>
      <c r="AI98" s="5" t="s">
        <v>23</v>
      </c>
      <c r="AJ98" s="5">
        <v>-1</v>
      </c>
      <c r="AK98" s="5">
        <v>47</v>
      </c>
    </row>
    <row r="99" spans="1:41" ht="12" customHeight="1" x14ac:dyDescent="0.25">
      <c r="A99" s="1" t="s">
        <v>112</v>
      </c>
      <c r="B99" s="1" t="s">
        <v>67</v>
      </c>
      <c r="C99" s="1" t="s">
        <v>8</v>
      </c>
      <c r="D99" s="1" t="s">
        <v>113</v>
      </c>
      <c r="E99" s="34" t="s">
        <v>26</v>
      </c>
      <c r="F99" s="1" t="s">
        <v>10</v>
      </c>
      <c r="AH99" s="5">
        <v>2.2559999999999998</v>
      </c>
      <c r="AJ99" s="5">
        <v>4.2830000000000004</v>
      </c>
      <c r="AK99" s="5">
        <v>48</v>
      </c>
      <c r="AM99" s="13">
        <f>+AO99/$AO$3</f>
        <v>2.6273812827671789E-5</v>
      </c>
      <c r="AN99" s="7">
        <f>IF(AK99=1,AM99,AM99+AN97)</f>
        <v>0.99978449366095556</v>
      </c>
      <c r="AO99" s="5">
        <f>SUM(G99:AJ99)</f>
        <v>6.5389999999999997</v>
      </c>
    </row>
    <row r="100" spans="1:41" ht="12" customHeight="1" x14ac:dyDescent="0.25">
      <c r="A100" s="1" t="s">
        <v>112</v>
      </c>
      <c r="B100" s="1" t="s">
        <v>67</v>
      </c>
      <c r="C100" s="1" t="s">
        <v>8</v>
      </c>
      <c r="D100" s="1" t="s">
        <v>113</v>
      </c>
      <c r="E100" s="34" t="s">
        <v>26</v>
      </c>
      <c r="F100" s="1" t="s">
        <v>11</v>
      </c>
      <c r="AH100" s="5" t="s">
        <v>23</v>
      </c>
      <c r="AJ100" s="5">
        <v>-1</v>
      </c>
      <c r="AK100" s="5">
        <v>48</v>
      </c>
    </row>
    <row r="101" spans="1:41" ht="12" customHeight="1" x14ac:dyDescent="0.25">
      <c r="A101" s="1" t="s">
        <v>112</v>
      </c>
      <c r="B101" s="1" t="s">
        <v>67</v>
      </c>
      <c r="C101" s="1" t="s">
        <v>8</v>
      </c>
      <c r="D101" s="1" t="s">
        <v>71</v>
      </c>
      <c r="E101" s="34" t="s">
        <v>9</v>
      </c>
      <c r="F101" s="1" t="s">
        <v>10</v>
      </c>
      <c r="AA101" s="5">
        <v>5.9</v>
      </c>
      <c r="AK101" s="5">
        <v>49</v>
      </c>
      <c r="AM101" s="13">
        <f>+AO101/$AO$3</f>
        <v>2.3706299997440521E-5</v>
      </c>
      <c r="AN101" s="7">
        <f>IF(AK101=1,AM101,AM101+AN99)</f>
        <v>0.99980819996095305</v>
      </c>
      <c r="AO101" s="5">
        <f>SUM(G101:AJ101)</f>
        <v>5.9</v>
      </c>
    </row>
    <row r="102" spans="1:41" ht="12" customHeight="1" x14ac:dyDescent="0.25">
      <c r="A102" s="1" t="s">
        <v>112</v>
      </c>
      <c r="B102" s="1" t="s">
        <v>67</v>
      </c>
      <c r="C102" s="1" t="s">
        <v>8</v>
      </c>
      <c r="D102" s="1" t="s">
        <v>71</v>
      </c>
      <c r="E102" s="34" t="s">
        <v>9</v>
      </c>
      <c r="F102" s="1" t="s">
        <v>11</v>
      </c>
      <c r="X102" s="5" t="s">
        <v>24</v>
      </c>
      <c r="AA102" s="5">
        <v>-1</v>
      </c>
      <c r="AK102" s="5">
        <v>49</v>
      </c>
    </row>
    <row r="103" spans="1:41" ht="12" customHeight="1" x14ac:dyDescent="0.25">
      <c r="A103" s="1" t="s">
        <v>112</v>
      </c>
      <c r="B103" s="1" t="s">
        <v>67</v>
      </c>
      <c r="C103" s="1" t="s">
        <v>8</v>
      </c>
      <c r="D103" s="1" t="s">
        <v>214</v>
      </c>
      <c r="E103" s="34" t="s">
        <v>22</v>
      </c>
      <c r="F103" s="1" t="s">
        <v>10</v>
      </c>
      <c r="L103" s="5">
        <v>3</v>
      </c>
      <c r="M103" s="5">
        <v>1.2</v>
      </c>
      <c r="N103" s="5">
        <v>0.4</v>
      </c>
      <c r="O103" s="5">
        <v>1.23</v>
      </c>
      <c r="AK103" s="5">
        <v>50</v>
      </c>
      <c r="AM103" s="13">
        <f>+AO103/$AO$3</f>
        <v>2.3425038811030209E-5</v>
      </c>
      <c r="AN103" s="7">
        <f>IF(AK103=1,AM103,AM103+AN101)</f>
        <v>0.99983162499976408</v>
      </c>
      <c r="AO103" s="5">
        <f>SUM(G103:AJ103)</f>
        <v>5.83</v>
      </c>
    </row>
    <row r="104" spans="1:41" ht="12" customHeight="1" x14ac:dyDescent="0.25">
      <c r="A104" s="1" t="s">
        <v>112</v>
      </c>
      <c r="B104" s="1" t="s">
        <v>67</v>
      </c>
      <c r="C104" s="1" t="s">
        <v>8</v>
      </c>
      <c r="D104" s="1" t="s">
        <v>214</v>
      </c>
      <c r="E104" s="34" t="s">
        <v>22</v>
      </c>
      <c r="F104" s="1" t="s">
        <v>11</v>
      </c>
      <c r="L104" s="5">
        <v>-1</v>
      </c>
      <c r="M104" s="5">
        <v>-1</v>
      </c>
      <c r="N104" s="5" t="s">
        <v>15</v>
      </c>
      <c r="O104" s="5" t="s">
        <v>15</v>
      </c>
      <c r="AK104" s="5">
        <v>50</v>
      </c>
    </row>
    <row r="105" spans="1:41" x14ac:dyDescent="0.25">
      <c r="A105" s="1" t="s">
        <v>112</v>
      </c>
      <c r="B105" s="1" t="s">
        <v>67</v>
      </c>
      <c r="C105" s="1" t="s">
        <v>8</v>
      </c>
      <c r="D105" s="1" t="s">
        <v>213</v>
      </c>
      <c r="E105" s="34" t="s">
        <v>46</v>
      </c>
      <c r="F105" s="1" t="s">
        <v>10</v>
      </c>
      <c r="AF105" s="5">
        <v>5.19</v>
      </c>
      <c r="AI105" s="5">
        <v>0.2</v>
      </c>
      <c r="AK105" s="5">
        <v>51</v>
      </c>
      <c r="AM105" s="13">
        <f>+AO105/$AO$3</f>
        <v>2.1657111353593968E-5</v>
      </c>
      <c r="AN105" s="7">
        <f>IF(AK105=1,AM105,AM105+AN103)</f>
        <v>0.99985328211111768</v>
      </c>
      <c r="AO105" s="5">
        <f>SUM(G105:AJ105)</f>
        <v>5.3900000000000006</v>
      </c>
    </row>
    <row r="106" spans="1:41" x14ac:dyDescent="0.25">
      <c r="A106" s="1" t="s">
        <v>112</v>
      </c>
      <c r="B106" s="1" t="s">
        <v>67</v>
      </c>
      <c r="C106" s="1" t="s">
        <v>8</v>
      </c>
      <c r="D106" s="1" t="s">
        <v>213</v>
      </c>
      <c r="E106" s="34" t="s">
        <v>46</v>
      </c>
      <c r="F106" s="1" t="s">
        <v>11</v>
      </c>
      <c r="U106" s="5" t="s">
        <v>15</v>
      </c>
      <c r="V106" s="5" t="s">
        <v>15</v>
      </c>
      <c r="AF106" s="5" t="s">
        <v>15</v>
      </c>
      <c r="AI106" s="5" t="s">
        <v>15</v>
      </c>
      <c r="AK106" s="5">
        <v>51</v>
      </c>
    </row>
    <row r="107" spans="1:41" ht="12" customHeight="1" x14ac:dyDescent="0.25">
      <c r="A107" s="1" t="s">
        <v>112</v>
      </c>
      <c r="B107" s="1" t="s">
        <v>67</v>
      </c>
      <c r="C107" s="1" t="s">
        <v>30</v>
      </c>
      <c r="D107" s="1" t="s">
        <v>158</v>
      </c>
      <c r="E107" s="34" t="s">
        <v>47</v>
      </c>
      <c r="F107" s="1" t="s">
        <v>10</v>
      </c>
      <c r="AD107" s="5">
        <v>0.221</v>
      </c>
      <c r="AF107" s="5">
        <v>0.112</v>
      </c>
      <c r="AG107" s="5">
        <v>0.49199999999999999</v>
      </c>
      <c r="AH107" s="5">
        <v>4.0209999999999999</v>
      </c>
      <c r="AK107" s="5">
        <v>52</v>
      </c>
      <c r="AM107" s="13">
        <f>+AO107/$AO$3</f>
        <v>1.9471310133490975E-5</v>
      </c>
      <c r="AN107" s="7">
        <f>IF(AK107=1,AM107,AM107+AN105)</f>
        <v>0.99987275342125115</v>
      </c>
      <c r="AO107" s="5">
        <f>SUM(G107:AJ107)</f>
        <v>4.8460000000000001</v>
      </c>
    </row>
    <row r="108" spans="1:41" ht="12" customHeight="1" x14ac:dyDescent="0.25">
      <c r="A108" s="1" t="s">
        <v>112</v>
      </c>
      <c r="B108" s="1" t="s">
        <v>67</v>
      </c>
      <c r="C108" s="1" t="s">
        <v>30</v>
      </c>
      <c r="D108" s="1" t="s">
        <v>158</v>
      </c>
      <c r="E108" s="34" t="s">
        <v>47</v>
      </c>
      <c r="F108" s="1" t="s">
        <v>11</v>
      </c>
      <c r="AD108" s="5">
        <v>-1</v>
      </c>
      <c r="AF108" s="5">
        <v>-1</v>
      </c>
      <c r="AG108" s="5">
        <v>-1</v>
      </c>
      <c r="AH108" s="5">
        <v>-1</v>
      </c>
      <c r="AK108" s="5">
        <v>52</v>
      </c>
    </row>
    <row r="109" spans="1:41" ht="12" customHeight="1" x14ac:dyDescent="0.25">
      <c r="A109" s="1" t="s">
        <v>112</v>
      </c>
      <c r="B109" s="1" t="s">
        <v>67</v>
      </c>
      <c r="C109" s="1" t="s">
        <v>30</v>
      </c>
      <c r="D109" s="1" t="s">
        <v>158</v>
      </c>
      <c r="E109" s="34" t="s">
        <v>26</v>
      </c>
      <c r="F109" s="1" t="s">
        <v>10</v>
      </c>
      <c r="AE109" s="5">
        <v>0.25800000000000001</v>
      </c>
      <c r="AF109" s="5">
        <v>0.23499999999999999</v>
      </c>
      <c r="AG109" s="5">
        <v>0.219</v>
      </c>
      <c r="AH109" s="5">
        <v>1.105</v>
      </c>
      <c r="AI109" s="5">
        <v>1.3879999999999999</v>
      </c>
      <c r="AJ109" s="5">
        <v>1.35</v>
      </c>
      <c r="AK109" s="5">
        <v>53</v>
      </c>
      <c r="AM109" s="13">
        <f>+AO109/$AO$3</f>
        <v>1.8302067201413822E-5</v>
      </c>
      <c r="AN109" s="7">
        <f>IF(AK109=1,AM109,AM109+AN107)</f>
        <v>0.99989105548845258</v>
      </c>
      <c r="AO109" s="5">
        <f>SUM(G109:AJ109)</f>
        <v>4.5549999999999997</v>
      </c>
    </row>
    <row r="110" spans="1:41" ht="12" customHeight="1" x14ac:dyDescent="0.25">
      <c r="A110" s="1" t="s">
        <v>112</v>
      </c>
      <c r="B110" s="1" t="s">
        <v>67</v>
      </c>
      <c r="C110" s="1" t="s">
        <v>30</v>
      </c>
      <c r="D110" s="1" t="s">
        <v>158</v>
      </c>
      <c r="E110" s="34" t="s">
        <v>26</v>
      </c>
      <c r="F110" s="1" t="s">
        <v>11</v>
      </c>
      <c r="AE110" s="5">
        <v>-1</v>
      </c>
      <c r="AF110" s="5">
        <v>-1</v>
      </c>
      <c r="AG110" s="5">
        <v>-1</v>
      </c>
      <c r="AH110" s="5">
        <v>-1</v>
      </c>
      <c r="AI110" s="5">
        <v>-1</v>
      </c>
      <c r="AJ110" s="5">
        <v>-1</v>
      </c>
      <c r="AK110" s="5">
        <v>53</v>
      </c>
    </row>
    <row r="111" spans="1:41" ht="12" customHeight="1" x14ac:dyDescent="0.25">
      <c r="A111" s="1" t="s">
        <v>112</v>
      </c>
      <c r="B111" s="1" t="s">
        <v>67</v>
      </c>
      <c r="C111" s="1" t="s">
        <v>8</v>
      </c>
      <c r="D111" s="1" t="s">
        <v>232</v>
      </c>
      <c r="E111" s="34" t="s">
        <v>16</v>
      </c>
      <c r="F111" s="1" t="s">
        <v>10</v>
      </c>
      <c r="AE111" s="5">
        <v>0.95</v>
      </c>
      <c r="AG111" s="5">
        <v>0.24</v>
      </c>
      <c r="AH111" s="5">
        <v>0.69</v>
      </c>
      <c r="AI111" s="5">
        <v>0.8</v>
      </c>
      <c r="AJ111" s="5">
        <v>0.83299999999999996</v>
      </c>
      <c r="AK111" s="5">
        <v>54</v>
      </c>
      <c r="AM111" s="13">
        <f>+AO111/$AO$3</f>
        <v>1.4115293540848905E-5</v>
      </c>
      <c r="AN111" s="7">
        <f>IF(AK111=1,AM111,AM111+AN109)</f>
        <v>0.99990517078199348</v>
      </c>
      <c r="AO111" s="5">
        <f>SUM(G111:AJ111)</f>
        <v>3.5129999999999999</v>
      </c>
    </row>
    <row r="112" spans="1:41" ht="12" customHeight="1" x14ac:dyDescent="0.25">
      <c r="A112" s="1" t="s">
        <v>112</v>
      </c>
      <c r="B112" s="1" t="s">
        <v>67</v>
      </c>
      <c r="C112" s="1" t="s">
        <v>8</v>
      </c>
      <c r="D112" s="1" t="s">
        <v>232</v>
      </c>
      <c r="E112" s="34" t="s">
        <v>16</v>
      </c>
      <c r="F112" s="1" t="s">
        <v>11</v>
      </c>
      <c r="AE112" s="5">
        <v>-1</v>
      </c>
      <c r="AG112" s="5">
        <v>-1</v>
      </c>
      <c r="AH112" s="5">
        <v>-1</v>
      </c>
      <c r="AI112" s="5">
        <v>-1</v>
      </c>
      <c r="AJ112" s="5">
        <v>-1</v>
      </c>
      <c r="AK112" s="5">
        <v>54</v>
      </c>
    </row>
    <row r="113" spans="1:41" ht="12" customHeight="1" x14ac:dyDescent="0.25">
      <c r="A113" s="1" t="s">
        <v>112</v>
      </c>
      <c r="B113" s="1" t="s">
        <v>67</v>
      </c>
      <c r="C113" s="1" t="s">
        <v>8</v>
      </c>
      <c r="D113" s="1" t="s">
        <v>218</v>
      </c>
      <c r="E113" s="34" t="s">
        <v>22</v>
      </c>
      <c r="F113" s="1" t="s">
        <v>10</v>
      </c>
      <c r="I113" s="5">
        <v>1</v>
      </c>
      <c r="J113" s="5">
        <v>0.14599999999999999</v>
      </c>
      <c r="K113" s="5">
        <v>0.34100000000000003</v>
      </c>
      <c r="M113" s="5">
        <v>6.7000000000000004E-2</v>
      </c>
      <c r="P113" s="5">
        <v>0.1</v>
      </c>
      <c r="AI113" s="5">
        <v>0.41799999999999998</v>
      </c>
      <c r="AJ113" s="5">
        <v>0.72</v>
      </c>
      <c r="AK113" s="5">
        <v>55</v>
      </c>
      <c r="AM113" s="13">
        <f>+AO113/$AO$3</f>
        <v>1.1218303320822699E-5</v>
      </c>
      <c r="AN113" s="7">
        <f>IF(AK113=1,AM113,AM113+AN111)</f>
        <v>0.99991638908531433</v>
      </c>
      <c r="AO113" s="5">
        <f>SUM(G113:AJ113)</f>
        <v>2.7919999999999998</v>
      </c>
    </row>
    <row r="114" spans="1:41" ht="12" customHeight="1" x14ac:dyDescent="0.25">
      <c r="A114" s="1" t="s">
        <v>112</v>
      </c>
      <c r="B114" s="1" t="s">
        <v>67</v>
      </c>
      <c r="C114" s="1" t="s">
        <v>8</v>
      </c>
      <c r="D114" s="1" t="s">
        <v>218</v>
      </c>
      <c r="E114" s="34" t="s">
        <v>22</v>
      </c>
      <c r="F114" s="1" t="s">
        <v>11</v>
      </c>
      <c r="I114" s="5">
        <v>-1</v>
      </c>
      <c r="J114" s="5">
        <v>-1</v>
      </c>
      <c r="K114" s="5" t="s">
        <v>15</v>
      </c>
      <c r="M114" s="5">
        <v>-1</v>
      </c>
      <c r="P114" s="5">
        <v>-1</v>
      </c>
      <c r="AC114" s="5" t="s">
        <v>15</v>
      </c>
      <c r="AI114" s="5" t="s">
        <v>15</v>
      </c>
      <c r="AJ114" s="5" t="s">
        <v>15</v>
      </c>
      <c r="AK114" s="5">
        <v>55</v>
      </c>
    </row>
    <row r="115" spans="1:41" ht="12" customHeight="1" x14ac:dyDescent="0.25">
      <c r="A115" s="1" t="s">
        <v>112</v>
      </c>
      <c r="B115" s="1" t="s">
        <v>67</v>
      </c>
      <c r="C115" s="1" t="s">
        <v>8</v>
      </c>
      <c r="D115" s="1" t="s">
        <v>212</v>
      </c>
      <c r="E115" s="34" t="s">
        <v>22</v>
      </c>
      <c r="F115" s="1" t="s">
        <v>10</v>
      </c>
      <c r="H115" s="5">
        <v>2.423</v>
      </c>
      <c r="AK115" s="5">
        <v>56</v>
      </c>
      <c r="AM115" s="13">
        <f>+AO115/$AO$3</f>
        <v>9.7356550667454873E-6</v>
      </c>
      <c r="AN115" s="7">
        <f>IF(AK115=1,AM115,AM115+AN113)</f>
        <v>0.99992612474038112</v>
      </c>
      <c r="AO115" s="5">
        <f>SUM(G115:AJ115)</f>
        <v>2.423</v>
      </c>
    </row>
    <row r="116" spans="1:41" ht="12" customHeight="1" x14ac:dyDescent="0.25">
      <c r="A116" s="1" t="s">
        <v>112</v>
      </c>
      <c r="B116" s="1" t="s">
        <v>67</v>
      </c>
      <c r="C116" s="1" t="s">
        <v>8</v>
      </c>
      <c r="D116" s="1" t="s">
        <v>212</v>
      </c>
      <c r="E116" s="34" t="s">
        <v>22</v>
      </c>
      <c r="F116" s="1" t="s">
        <v>11</v>
      </c>
      <c r="H116" s="5">
        <v>-1</v>
      </c>
      <c r="AK116" s="5">
        <v>56</v>
      </c>
    </row>
    <row r="117" spans="1:41" ht="12" customHeight="1" x14ac:dyDescent="0.25">
      <c r="A117" s="1" t="s">
        <v>112</v>
      </c>
      <c r="B117" s="1" t="s">
        <v>67</v>
      </c>
      <c r="C117" s="1" t="s">
        <v>8</v>
      </c>
      <c r="D117" s="1" t="s">
        <v>223</v>
      </c>
      <c r="E117" s="34" t="s">
        <v>16</v>
      </c>
      <c r="F117" s="1" t="s">
        <v>10</v>
      </c>
      <c r="AD117" s="5">
        <v>1.7909999999999999</v>
      </c>
      <c r="AE117" s="5">
        <v>0.39400000000000002</v>
      </c>
      <c r="AF117" s="5">
        <v>7.1999999999999995E-2</v>
      </c>
      <c r="AJ117" s="5">
        <v>4.3999999999999997E-2</v>
      </c>
      <c r="AK117" s="5">
        <v>57</v>
      </c>
      <c r="AM117" s="13">
        <f>+AO117/$AO$3</f>
        <v>9.2454569990018027E-6</v>
      </c>
      <c r="AN117" s="7">
        <f>IF(AK117=1,AM117,AM117+AN115)</f>
        <v>0.9999353701973801</v>
      </c>
      <c r="AO117" s="5">
        <f>SUM(G117:AJ117)</f>
        <v>2.3010000000000002</v>
      </c>
    </row>
    <row r="118" spans="1:41" ht="12" customHeight="1" x14ac:dyDescent="0.25">
      <c r="A118" s="1" t="s">
        <v>112</v>
      </c>
      <c r="B118" s="1" t="s">
        <v>67</v>
      </c>
      <c r="C118" s="1" t="s">
        <v>8</v>
      </c>
      <c r="D118" s="1" t="s">
        <v>223</v>
      </c>
      <c r="E118" s="34" t="s">
        <v>16</v>
      </c>
      <c r="F118" s="1" t="s">
        <v>11</v>
      </c>
      <c r="AD118" s="5">
        <v>-1</v>
      </c>
      <c r="AE118" s="5">
        <v>-1</v>
      </c>
      <c r="AF118" s="5">
        <v>-1</v>
      </c>
      <c r="AJ118" s="5" t="s">
        <v>15</v>
      </c>
      <c r="AK118" s="5">
        <v>57</v>
      </c>
    </row>
    <row r="119" spans="1:41" ht="12" customHeight="1" x14ac:dyDescent="0.25">
      <c r="A119" s="1" t="s">
        <v>112</v>
      </c>
      <c r="B119" s="1" t="s">
        <v>67</v>
      </c>
      <c r="C119" s="1" t="s">
        <v>8</v>
      </c>
      <c r="D119" s="1" t="s">
        <v>218</v>
      </c>
      <c r="E119" s="34" t="s">
        <v>28</v>
      </c>
      <c r="F119" s="1" t="s">
        <v>10</v>
      </c>
      <c r="AI119" s="5">
        <v>0.90800000000000003</v>
      </c>
      <c r="AJ119" s="5">
        <v>1.359</v>
      </c>
      <c r="AK119" s="5">
        <v>58</v>
      </c>
      <c r="AM119" s="13">
        <f>+AO119/$AO$3</f>
        <v>9.1088444227453656E-6</v>
      </c>
      <c r="AN119" s="7">
        <f>IF(AK119=1,AM119,AM119+AN117)</f>
        <v>0.99994447904180284</v>
      </c>
      <c r="AO119" s="5">
        <f>SUM(G119:AJ119)</f>
        <v>2.2669999999999999</v>
      </c>
    </row>
    <row r="120" spans="1:41" ht="12" customHeight="1" x14ac:dyDescent="0.25">
      <c r="A120" s="1" t="s">
        <v>112</v>
      </c>
      <c r="B120" s="1" t="s">
        <v>67</v>
      </c>
      <c r="C120" s="1" t="s">
        <v>8</v>
      </c>
      <c r="D120" s="1" t="s">
        <v>218</v>
      </c>
      <c r="E120" s="34" t="s">
        <v>28</v>
      </c>
      <c r="F120" s="1" t="s">
        <v>11</v>
      </c>
      <c r="AI120" s="5" t="s">
        <v>15</v>
      </c>
      <c r="AJ120" s="5" t="s">
        <v>15</v>
      </c>
      <c r="AK120" s="5">
        <v>58</v>
      </c>
    </row>
    <row r="121" spans="1:41" ht="12" customHeight="1" x14ac:dyDescent="0.25">
      <c r="A121" s="1" t="s">
        <v>112</v>
      </c>
      <c r="B121" s="1" t="s">
        <v>67</v>
      </c>
      <c r="C121" s="1" t="s">
        <v>8</v>
      </c>
      <c r="D121" s="1" t="s">
        <v>214</v>
      </c>
      <c r="E121" s="34" t="s">
        <v>14</v>
      </c>
      <c r="F121" s="1" t="s">
        <v>10</v>
      </c>
      <c r="N121" s="5">
        <v>2</v>
      </c>
      <c r="U121" s="5">
        <v>0.16</v>
      </c>
      <c r="AK121" s="5">
        <v>59</v>
      </c>
      <c r="AM121" s="13">
        <f>+AO121/$AO$3</f>
        <v>8.6789166092324619E-6</v>
      </c>
      <c r="AN121" s="7">
        <f>IF(AK121=1,AM121,AM121+AN119)</f>
        <v>0.99995315795841211</v>
      </c>
      <c r="AO121" s="5">
        <f>SUM(G121:AJ121)</f>
        <v>2.16</v>
      </c>
    </row>
    <row r="122" spans="1:41" ht="12" customHeight="1" x14ac:dyDescent="0.25">
      <c r="A122" s="1" t="s">
        <v>112</v>
      </c>
      <c r="B122" s="1" t="s">
        <v>67</v>
      </c>
      <c r="C122" s="1" t="s">
        <v>8</v>
      </c>
      <c r="D122" s="1" t="s">
        <v>214</v>
      </c>
      <c r="E122" s="34" t="s">
        <v>14</v>
      </c>
      <c r="F122" s="1" t="s">
        <v>11</v>
      </c>
      <c r="N122" s="5" t="s">
        <v>15</v>
      </c>
      <c r="U122" s="5" t="s">
        <v>15</v>
      </c>
      <c r="AK122" s="5">
        <v>59</v>
      </c>
    </row>
    <row r="123" spans="1:41" ht="12" customHeight="1" x14ac:dyDescent="0.25">
      <c r="A123" s="1" t="s">
        <v>112</v>
      </c>
      <c r="B123" s="1" t="s">
        <v>67</v>
      </c>
      <c r="C123" s="1" t="s">
        <v>30</v>
      </c>
      <c r="D123" s="1" t="s">
        <v>158</v>
      </c>
      <c r="E123" s="34" t="s">
        <v>9</v>
      </c>
      <c r="F123" s="1" t="s">
        <v>10</v>
      </c>
      <c r="Z123" s="5">
        <v>0.63500000000000001</v>
      </c>
      <c r="AA123" s="5">
        <v>0.70099999999999996</v>
      </c>
      <c r="AC123" s="5">
        <v>0.11899999999999999</v>
      </c>
      <c r="AI123" s="5">
        <v>0.06</v>
      </c>
      <c r="AJ123" s="5">
        <v>0.32800000000000001</v>
      </c>
      <c r="AK123" s="5">
        <v>60</v>
      </c>
      <c r="AM123" s="13">
        <f>+AO123/$AO$3</f>
        <v>7.4052052364886226E-6</v>
      </c>
      <c r="AN123" s="7">
        <f>IF(AK123=1,AM123,AM123+AN121)</f>
        <v>0.99996056316364856</v>
      </c>
      <c r="AO123" s="5">
        <f>SUM(G123:AJ123)</f>
        <v>1.843</v>
      </c>
    </row>
    <row r="124" spans="1:41" ht="12" customHeight="1" x14ac:dyDescent="0.25">
      <c r="A124" s="1" t="s">
        <v>112</v>
      </c>
      <c r="B124" s="1" t="s">
        <v>67</v>
      </c>
      <c r="C124" s="1" t="s">
        <v>30</v>
      </c>
      <c r="D124" s="1" t="s">
        <v>158</v>
      </c>
      <c r="E124" s="34" t="s">
        <v>9</v>
      </c>
      <c r="F124" s="1" t="s">
        <v>11</v>
      </c>
      <c r="Z124" s="5">
        <v>-1</v>
      </c>
      <c r="AA124" s="5">
        <v>-1</v>
      </c>
      <c r="AC124" s="5">
        <v>-1</v>
      </c>
      <c r="AI124" s="5">
        <v>-1</v>
      </c>
      <c r="AJ124" s="5">
        <v>-1</v>
      </c>
      <c r="AK124" s="5">
        <v>60</v>
      </c>
    </row>
    <row r="125" spans="1:41" ht="12" customHeight="1" x14ac:dyDescent="0.25">
      <c r="A125" s="1" t="s">
        <v>112</v>
      </c>
      <c r="B125" s="1" t="s">
        <v>67</v>
      </c>
      <c r="C125" s="1" t="s">
        <v>30</v>
      </c>
      <c r="D125" s="1" t="s">
        <v>63</v>
      </c>
      <c r="E125" s="34" t="s">
        <v>21</v>
      </c>
      <c r="F125" s="1" t="s">
        <v>10</v>
      </c>
      <c r="P125" s="5">
        <v>1.635</v>
      </c>
      <c r="AK125" s="5">
        <v>61</v>
      </c>
      <c r="AM125" s="13">
        <f>+AO125/$AO$3</f>
        <v>6.5694577111551264E-6</v>
      </c>
      <c r="AN125" s="7">
        <f>IF(AK125=1,AM125,AM125+AN123)</f>
        <v>0.99996713262135972</v>
      </c>
      <c r="AO125" s="5">
        <f>SUM(G125:AJ125)</f>
        <v>1.635</v>
      </c>
    </row>
    <row r="126" spans="1:41" ht="12" customHeight="1" x14ac:dyDescent="0.25">
      <c r="A126" s="1" t="s">
        <v>112</v>
      </c>
      <c r="B126" s="1" t="s">
        <v>67</v>
      </c>
      <c r="C126" s="1" t="s">
        <v>30</v>
      </c>
      <c r="D126" s="1" t="s">
        <v>63</v>
      </c>
      <c r="E126" s="34" t="s">
        <v>21</v>
      </c>
      <c r="F126" s="1" t="s">
        <v>11</v>
      </c>
      <c r="P126" s="5">
        <v>-1</v>
      </c>
      <c r="AK126" s="5">
        <v>61</v>
      </c>
    </row>
    <row r="127" spans="1:41" ht="12" customHeight="1" x14ac:dyDescent="0.25">
      <c r="A127" s="1" t="s">
        <v>112</v>
      </c>
      <c r="B127" s="1" t="s">
        <v>67</v>
      </c>
      <c r="C127" s="1" t="s">
        <v>8</v>
      </c>
      <c r="D127" s="1" t="s">
        <v>213</v>
      </c>
      <c r="E127" s="34" t="s">
        <v>32</v>
      </c>
      <c r="F127" s="1" t="s">
        <v>10</v>
      </c>
      <c r="AH127" s="5">
        <v>0.11</v>
      </c>
      <c r="AI127" s="5">
        <v>0.77400000000000002</v>
      </c>
      <c r="AJ127" s="5">
        <v>0.46100000000000002</v>
      </c>
      <c r="AK127" s="5">
        <v>62</v>
      </c>
      <c r="AM127" s="13">
        <f>+AO127/$AO$3</f>
        <v>5.4042327960266941E-6</v>
      </c>
      <c r="AN127" s="7">
        <f>IF(AK127=1,AM127,AM127+AN125)</f>
        <v>0.99997253685415577</v>
      </c>
      <c r="AO127" s="5">
        <f>SUM(G127:AJ127)</f>
        <v>1.345</v>
      </c>
    </row>
    <row r="128" spans="1:41" ht="12" customHeight="1" x14ac:dyDescent="0.25">
      <c r="A128" s="1" t="s">
        <v>112</v>
      </c>
      <c r="B128" s="1" t="s">
        <v>67</v>
      </c>
      <c r="C128" s="1" t="s">
        <v>8</v>
      </c>
      <c r="D128" s="1" t="s">
        <v>213</v>
      </c>
      <c r="E128" s="34" t="s">
        <v>32</v>
      </c>
      <c r="F128" s="1" t="s">
        <v>11</v>
      </c>
      <c r="Y128" s="5" t="s">
        <v>15</v>
      </c>
      <c r="AE128" s="5" t="s">
        <v>15</v>
      </c>
      <c r="AH128" s="5" t="s">
        <v>15</v>
      </c>
      <c r="AI128" s="5" t="s">
        <v>15</v>
      </c>
      <c r="AJ128" s="5">
        <v>-1</v>
      </c>
      <c r="AK128" s="5">
        <v>62</v>
      </c>
    </row>
    <row r="129" spans="1:41" x14ac:dyDescent="0.25">
      <c r="A129" s="1" t="s">
        <v>112</v>
      </c>
      <c r="B129" s="1" t="s">
        <v>67</v>
      </c>
      <c r="C129" s="1" t="s">
        <v>8</v>
      </c>
      <c r="D129" s="1" t="s">
        <v>113</v>
      </c>
      <c r="E129" s="34" t="s">
        <v>22</v>
      </c>
      <c r="F129" s="1" t="s">
        <v>10</v>
      </c>
      <c r="AH129" s="5">
        <v>0.42699999999999999</v>
      </c>
      <c r="AI129" s="5">
        <v>0.253</v>
      </c>
      <c r="AJ129" s="5">
        <v>0.59799999999999998</v>
      </c>
      <c r="AK129" s="5">
        <v>63</v>
      </c>
      <c r="AM129" s="13">
        <f>+AO129/$AO$3</f>
        <v>5.1350256604625396E-6</v>
      </c>
      <c r="AN129" s="7">
        <f>IF(AK129=1,AM129,AM129+AN127)</f>
        <v>0.99997767187981623</v>
      </c>
      <c r="AO129" s="5">
        <f>SUM(G129:AJ129)</f>
        <v>1.278</v>
      </c>
    </row>
    <row r="130" spans="1:41" x14ac:dyDescent="0.25">
      <c r="A130" s="1" t="s">
        <v>112</v>
      </c>
      <c r="B130" s="1" t="s">
        <v>67</v>
      </c>
      <c r="C130" s="1" t="s">
        <v>8</v>
      </c>
      <c r="D130" s="1" t="s">
        <v>113</v>
      </c>
      <c r="E130" s="34" t="s">
        <v>22</v>
      </c>
      <c r="F130" s="1" t="s">
        <v>11</v>
      </c>
      <c r="AH130" s="5">
        <v>-1</v>
      </c>
      <c r="AI130" s="5">
        <v>-1</v>
      </c>
      <c r="AJ130" s="5">
        <v>-1</v>
      </c>
      <c r="AK130" s="5">
        <v>63</v>
      </c>
    </row>
    <row r="131" spans="1:41" x14ac:dyDescent="0.25">
      <c r="A131" s="1" t="s">
        <v>112</v>
      </c>
      <c r="B131" s="1" t="s">
        <v>67</v>
      </c>
      <c r="C131" s="1" t="s">
        <v>8</v>
      </c>
      <c r="D131" s="1" t="s">
        <v>215</v>
      </c>
      <c r="E131" s="34" t="s">
        <v>26</v>
      </c>
      <c r="F131" s="1" t="s">
        <v>10</v>
      </c>
      <c r="AH131" s="5">
        <v>0.28599999999999998</v>
      </c>
      <c r="AI131" s="5">
        <v>0.13700000000000001</v>
      </c>
      <c r="AJ131" s="5">
        <v>0.82799999999999996</v>
      </c>
      <c r="AK131" s="5">
        <v>64</v>
      </c>
      <c r="AM131" s="13">
        <f>+AO131/$AO$3</f>
        <v>5.0265392028471335E-6</v>
      </c>
      <c r="AN131" s="7">
        <f>IF(AK131=1,AM131,AM131+AN129)</f>
        <v>0.9999826984190191</v>
      </c>
      <c r="AO131" s="5">
        <f>SUM(G131:AJ131)</f>
        <v>1.2509999999999999</v>
      </c>
    </row>
    <row r="132" spans="1:41" x14ac:dyDescent="0.25">
      <c r="A132" s="1" t="s">
        <v>112</v>
      </c>
      <c r="B132" s="1" t="s">
        <v>67</v>
      </c>
      <c r="C132" s="1" t="s">
        <v>8</v>
      </c>
      <c r="D132" s="1" t="s">
        <v>215</v>
      </c>
      <c r="E132" s="34" t="s">
        <v>26</v>
      </c>
      <c r="F132" s="1" t="s">
        <v>11</v>
      </c>
      <c r="AH132" s="5" t="s">
        <v>15</v>
      </c>
      <c r="AI132" s="5" t="s">
        <v>15</v>
      </c>
      <c r="AJ132" s="5" t="s">
        <v>15</v>
      </c>
      <c r="AK132" s="5">
        <v>64</v>
      </c>
    </row>
    <row r="133" spans="1:41" x14ac:dyDescent="0.25">
      <c r="A133" s="1" t="s">
        <v>112</v>
      </c>
      <c r="B133" s="1" t="s">
        <v>67</v>
      </c>
      <c r="C133" s="1" t="s">
        <v>8</v>
      </c>
      <c r="D133" s="1" t="s">
        <v>37</v>
      </c>
      <c r="E133" s="34" t="s">
        <v>21</v>
      </c>
      <c r="F133" s="1" t="s">
        <v>10</v>
      </c>
      <c r="U133" s="5">
        <v>1.242</v>
      </c>
      <c r="AK133" s="5">
        <v>65</v>
      </c>
      <c r="AM133" s="13">
        <f>+AO133/$AO$3</f>
        <v>4.9903770503086648E-6</v>
      </c>
      <c r="AN133" s="7">
        <f>IF(AK133=1,AM133,AM133+AN131)</f>
        <v>0.99998768879606936</v>
      </c>
      <c r="AO133" s="5">
        <f>SUM(G133:AJ133)</f>
        <v>1.242</v>
      </c>
    </row>
    <row r="134" spans="1:41" x14ac:dyDescent="0.25">
      <c r="A134" s="1" t="s">
        <v>112</v>
      </c>
      <c r="B134" s="1" t="s">
        <v>67</v>
      </c>
      <c r="C134" s="1" t="s">
        <v>8</v>
      </c>
      <c r="D134" s="1" t="s">
        <v>37</v>
      </c>
      <c r="E134" s="34" t="s">
        <v>21</v>
      </c>
      <c r="F134" s="1" t="s">
        <v>11</v>
      </c>
      <c r="U134" s="5">
        <v>-1</v>
      </c>
      <c r="AG134" s="5" t="s">
        <v>23</v>
      </c>
      <c r="AK134" s="5">
        <v>65</v>
      </c>
    </row>
    <row r="135" spans="1:41" x14ac:dyDescent="0.25">
      <c r="A135" s="1" t="s">
        <v>112</v>
      </c>
      <c r="B135" s="1" t="s">
        <v>67</v>
      </c>
      <c r="C135" s="1" t="s">
        <v>30</v>
      </c>
      <c r="D135" s="1" t="s">
        <v>158</v>
      </c>
      <c r="E135" s="34" t="s">
        <v>14</v>
      </c>
      <c r="F135" s="1" t="s">
        <v>10</v>
      </c>
      <c r="Z135" s="5">
        <v>0.26</v>
      </c>
      <c r="AI135" s="5">
        <v>0.51200000000000001</v>
      </c>
      <c r="AK135" s="5">
        <v>66</v>
      </c>
      <c r="AM135" s="13">
        <f>+AO135/$AO$3</f>
        <v>3.1019090844108612E-6</v>
      </c>
      <c r="AN135" s="7">
        <f>IF(AK135=1,AM135,AM135+AN133)</f>
        <v>0.99999079070515373</v>
      </c>
      <c r="AO135" s="5">
        <f>SUM(G135:AJ135)</f>
        <v>0.77200000000000002</v>
      </c>
    </row>
    <row r="136" spans="1:41" x14ac:dyDescent="0.25">
      <c r="A136" s="1" t="s">
        <v>112</v>
      </c>
      <c r="B136" s="1" t="s">
        <v>67</v>
      </c>
      <c r="C136" s="1" t="s">
        <v>30</v>
      </c>
      <c r="D136" s="1" t="s">
        <v>158</v>
      </c>
      <c r="E136" s="34" t="s">
        <v>14</v>
      </c>
      <c r="F136" s="1" t="s">
        <v>11</v>
      </c>
      <c r="Z136" s="5">
        <v>-1</v>
      </c>
      <c r="AI136" s="5">
        <v>-1</v>
      </c>
      <c r="AK136" s="5">
        <v>66</v>
      </c>
    </row>
    <row r="137" spans="1:41" x14ac:dyDescent="0.25">
      <c r="A137" s="1" t="s">
        <v>112</v>
      </c>
      <c r="B137" s="1" t="s">
        <v>67</v>
      </c>
      <c r="C137" s="1" t="s">
        <v>30</v>
      </c>
      <c r="D137" s="1" t="s">
        <v>158</v>
      </c>
      <c r="E137" s="34" t="s">
        <v>33</v>
      </c>
      <c r="F137" s="1" t="s">
        <v>10</v>
      </c>
      <c r="AH137" s="5">
        <v>0.6</v>
      </c>
      <c r="AK137" s="5">
        <v>67</v>
      </c>
      <c r="AM137" s="13">
        <f>+AO137/$AO$3</f>
        <v>2.4108101692312389E-6</v>
      </c>
      <c r="AN137" s="7">
        <f>IF(AK137=1,AM137,AM137+AN135)</f>
        <v>0.999993201515323</v>
      </c>
      <c r="AO137" s="5">
        <f>SUM(G137:AJ137)</f>
        <v>0.6</v>
      </c>
    </row>
    <row r="138" spans="1:41" x14ac:dyDescent="0.25">
      <c r="A138" s="1" t="s">
        <v>112</v>
      </c>
      <c r="B138" s="1" t="s">
        <v>67</v>
      </c>
      <c r="C138" s="1" t="s">
        <v>30</v>
      </c>
      <c r="D138" s="1" t="s">
        <v>158</v>
      </c>
      <c r="E138" s="34" t="s">
        <v>33</v>
      </c>
      <c r="F138" s="1" t="s">
        <v>11</v>
      </c>
      <c r="AH138" s="5">
        <v>-1</v>
      </c>
      <c r="AK138" s="5">
        <v>67</v>
      </c>
    </row>
    <row r="139" spans="1:41" x14ac:dyDescent="0.25">
      <c r="A139" s="1" t="s">
        <v>112</v>
      </c>
      <c r="B139" s="1" t="s">
        <v>67</v>
      </c>
      <c r="C139" s="1" t="s">
        <v>8</v>
      </c>
      <c r="D139" s="1" t="s">
        <v>51</v>
      </c>
      <c r="E139" s="34" t="s">
        <v>22</v>
      </c>
      <c r="F139" s="1" t="s">
        <v>10</v>
      </c>
      <c r="AH139" s="5">
        <v>0.34699999999999998</v>
      </c>
      <c r="AK139" s="5">
        <v>68</v>
      </c>
      <c r="AM139" s="13">
        <f>+AO139/$AO$3</f>
        <v>1.3942518812054E-6</v>
      </c>
      <c r="AN139" s="7">
        <f>IF(AK139=1,AM139,AM139+AN137)</f>
        <v>0.99999459576720418</v>
      </c>
      <c r="AO139" s="5">
        <f>SUM(G139:AJ139)</f>
        <v>0.34699999999999998</v>
      </c>
    </row>
    <row r="140" spans="1:41" x14ac:dyDescent="0.25">
      <c r="A140" s="1" t="s">
        <v>112</v>
      </c>
      <c r="B140" s="1" t="s">
        <v>67</v>
      </c>
      <c r="C140" s="1" t="s">
        <v>8</v>
      </c>
      <c r="D140" s="1" t="s">
        <v>51</v>
      </c>
      <c r="E140" s="34" t="s">
        <v>22</v>
      </c>
      <c r="F140" s="1" t="s">
        <v>11</v>
      </c>
      <c r="AH140" s="5">
        <v>-1</v>
      </c>
      <c r="AK140" s="5">
        <v>68</v>
      </c>
    </row>
    <row r="141" spans="1:41" x14ac:dyDescent="0.25">
      <c r="A141" s="1" t="s">
        <v>112</v>
      </c>
      <c r="B141" s="1" t="s">
        <v>67</v>
      </c>
      <c r="C141" s="1" t="s">
        <v>30</v>
      </c>
      <c r="D141" s="1" t="s">
        <v>158</v>
      </c>
      <c r="E141" s="34" t="s">
        <v>16</v>
      </c>
      <c r="F141" s="1" t="s">
        <v>10</v>
      </c>
      <c r="AF141" s="5">
        <v>0.13</v>
      </c>
      <c r="AG141" s="5">
        <v>0.16700000000000001</v>
      </c>
      <c r="AK141" s="5">
        <v>69</v>
      </c>
      <c r="AM141" s="13">
        <f>+AO141/$AO$3</f>
        <v>1.1933510337694636E-6</v>
      </c>
      <c r="AN141" s="7">
        <f>IF(AK141=1,AM141,AM141+AN139)</f>
        <v>0.99999578911823794</v>
      </c>
      <c r="AO141" s="5">
        <f>SUM(G141:AJ141)</f>
        <v>0.29700000000000004</v>
      </c>
    </row>
    <row r="142" spans="1:41" x14ac:dyDescent="0.25">
      <c r="A142" s="1" t="s">
        <v>112</v>
      </c>
      <c r="B142" s="1" t="s">
        <v>67</v>
      </c>
      <c r="C142" s="1" t="s">
        <v>30</v>
      </c>
      <c r="D142" s="1" t="s">
        <v>158</v>
      </c>
      <c r="E142" s="34" t="s">
        <v>16</v>
      </c>
      <c r="F142" s="1" t="s">
        <v>11</v>
      </c>
      <c r="AF142" s="5">
        <v>-1</v>
      </c>
      <c r="AG142" s="5">
        <v>-1</v>
      </c>
      <c r="AK142" s="5">
        <v>69</v>
      </c>
    </row>
    <row r="143" spans="1:41" x14ac:dyDescent="0.25">
      <c r="A143" s="1" t="s">
        <v>112</v>
      </c>
      <c r="B143" s="1" t="s">
        <v>67</v>
      </c>
      <c r="C143" s="1" t="s">
        <v>8</v>
      </c>
      <c r="D143" s="1" t="s">
        <v>215</v>
      </c>
      <c r="E143" s="34" t="s">
        <v>22</v>
      </c>
      <c r="F143" s="1" t="s">
        <v>10</v>
      </c>
      <c r="AG143" s="5">
        <v>0.20499999999999999</v>
      </c>
      <c r="AH143" s="5">
        <v>0.09</v>
      </c>
      <c r="AK143" s="5">
        <v>70</v>
      </c>
      <c r="AM143" s="13">
        <f>+AO143/$AO$3</f>
        <v>1.1853149998720259E-6</v>
      </c>
      <c r="AN143" s="7">
        <f>IF(AK143=1,AM143,AM143+AN141)</f>
        <v>0.99999697443323776</v>
      </c>
      <c r="AO143" s="5">
        <f>SUM(G143:AJ143)</f>
        <v>0.29499999999999998</v>
      </c>
    </row>
    <row r="144" spans="1:41" x14ac:dyDescent="0.25">
      <c r="A144" s="1" t="s">
        <v>112</v>
      </c>
      <c r="B144" s="1" t="s">
        <v>67</v>
      </c>
      <c r="C144" s="1" t="s">
        <v>8</v>
      </c>
      <c r="D144" s="1" t="s">
        <v>215</v>
      </c>
      <c r="E144" s="34" t="s">
        <v>22</v>
      </c>
      <c r="F144" s="1" t="s">
        <v>11</v>
      </c>
      <c r="AG144" s="5" t="s">
        <v>15</v>
      </c>
      <c r="AH144" s="5" t="s">
        <v>15</v>
      </c>
      <c r="AK144" s="5">
        <v>70</v>
      </c>
    </row>
    <row r="145" spans="1:41" x14ac:dyDescent="0.25">
      <c r="A145" s="1" t="s">
        <v>112</v>
      </c>
      <c r="B145" s="1" t="s">
        <v>67</v>
      </c>
      <c r="C145" s="1" t="s">
        <v>8</v>
      </c>
      <c r="D145" s="1" t="s">
        <v>232</v>
      </c>
      <c r="E145" s="34" t="s">
        <v>46</v>
      </c>
      <c r="F145" s="1" t="s">
        <v>10</v>
      </c>
      <c r="AH145" s="5">
        <v>0.27300000000000002</v>
      </c>
      <c r="AK145" s="5">
        <v>71</v>
      </c>
      <c r="AM145" s="13">
        <f>+AO145/$AO$3</f>
        <v>1.0969186270002138E-6</v>
      </c>
      <c r="AN145" s="7">
        <f>IF(AK145=1,AM145,AM145+AN143)</f>
        <v>0.9999980713518648</v>
      </c>
      <c r="AO145" s="5">
        <f>SUM(G145:AJ145)</f>
        <v>0.27300000000000002</v>
      </c>
    </row>
    <row r="146" spans="1:41" x14ac:dyDescent="0.25">
      <c r="A146" s="1" t="s">
        <v>112</v>
      </c>
      <c r="B146" s="1" t="s">
        <v>67</v>
      </c>
      <c r="C146" s="1" t="s">
        <v>8</v>
      </c>
      <c r="D146" s="1" t="s">
        <v>232</v>
      </c>
      <c r="E146" s="34" t="s">
        <v>46</v>
      </c>
      <c r="F146" s="1" t="s">
        <v>11</v>
      </c>
      <c r="AH146" s="5">
        <v>-1</v>
      </c>
      <c r="AK146" s="5">
        <v>71</v>
      </c>
    </row>
    <row r="147" spans="1:41" x14ac:dyDescent="0.25">
      <c r="A147" s="1" t="s">
        <v>112</v>
      </c>
      <c r="B147" s="1" t="s">
        <v>67</v>
      </c>
      <c r="C147" s="1" t="s">
        <v>8</v>
      </c>
      <c r="D147" s="1" t="s">
        <v>51</v>
      </c>
      <c r="E147" s="34" t="s">
        <v>28</v>
      </c>
      <c r="F147" s="1" t="s">
        <v>10</v>
      </c>
      <c r="AJ147" s="5">
        <v>0.245</v>
      </c>
      <c r="AK147" s="5">
        <v>72</v>
      </c>
      <c r="AM147" s="13">
        <f>+AO147/$AO$3</f>
        <v>9.8441415243608934E-7</v>
      </c>
      <c r="AN147" s="7">
        <f>IF(AK147=1,AM147,AM147+AN145)</f>
        <v>0.99999905576601722</v>
      </c>
      <c r="AO147" s="5">
        <f>SUM(G147:AJ147)</f>
        <v>0.245</v>
      </c>
    </row>
    <row r="148" spans="1:41" x14ac:dyDescent="0.25">
      <c r="A148" s="1" t="s">
        <v>112</v>
      </c>
      <c r="B148" s="1" t="s">
        <v>67</v>
      </c>
      <c r="C148" s="1" t="s">
        <v>8</v>
      </c>
      <c r="D148" s="1" t="s">
        <v>51</v>
      </c>
      <c r="E148" s="34" t="s">
        <v>28</v>
      </c>
      <c r="F148" s="1" t="s">
        <v>11</v>
      </c>
      <c r="AJ148" s="5" t="s">
        <v>15</v>
      </c>
      <c r="AK148" s="5">
        <v>72</v>
      </c>
    </row>
    <row r="149" spans="1:41" x14ac:dyDescent="0.25">
      <c r="A149" s="1" t="s">
        <v>112</v>
      </c>
      <c r="B149" s="1" t="s">
        <v>67</v>
      </c>
      <c r="C149" s="1" t="s">
        <v>8</v>
      </c>
      <c r="D149" s="1" t="s">
        <v>215</v>
      </c>
      <c r="E149" s="34" t="s">
        <v>46</v>
      </c>
      <c r="F149" s="1" t="s">
        <v>10</v>
      </c>
      <c r="AD149" s="5">
        <v>0.223</v>
      </c>
      <c r="AK149" s="5">
        <v>73</v>
      </c>
      <c r="AM149" s="13">
        <f>+AO149/$AO$3</f>
        <v>8.9601777956427725E-7</v>
      </c>
      <c r="AN149" s="7">
        <f>IF(AK149=1,AM149,AM149+AN147)</f>
        <v>0.99999995178379675</v>
      </c>
      <c r="AO149" s="5">
        <f>SUM(G149:AJ149)</f>
        <v>0.223</v>
      </c>
    </row>
    <row r="150" spans="1:41" x14ac:dyDescent="0.25">
      <c r="A150" s="1" t="s">
        <v>112</v>
      </c>
      <c r="B150" s="1" t="s">
        <v>67</v>
      </c>
      <c r="C150" s="1" t="s">
        <v>8</v>
      </c>
      <c r="D150" s="1" t="s">
        <v>215</v>
      </c>
      <c r="E150" s="34" t="s">
        <v>46</v>
      </c>
      <c r="F150" s="1" t="s">
        <v>11</v>
      </c>
      <c r="AD150" s="5" t="s">
        <v>15</v>
      </c>
      <c r="AK150" s="5">
        <v>73</v>
      </c>
    </row>
    <row r="151" spans="1:41" x14ac:dyDescent="0.25">
      <c r="A151" s="1" t="s">
        <v>112</v>
      </c>
      <c r="B151" s="1" t="s">
        <v>67</v>
      </c>
      <c r="C151" s="1" t="s">
        <v>8</v>
      </c>
      <c r="D151" s="1" t="s">
        <v>218</v>
      </c>
      <c r="E151" s="34" t="s">
        <v>46</v>
      </c>
      <c r="F151" s="1" t="s">
        <v>10</v>
      </c>
      <c r="V151" s="5">
        <v>1.2E-2</v>
      </c>
      <c r="AK151" s="5">
        <v>74</v>
      </c>
      <c r="AM151" s="13">
        <f>+AO151/$AO$3</f>
        <v>4.8216203384624785E-8</v>
      </c>
      <c r="AN151" s="7">
        <f>IF(AK151=1,AM151,AM151+AN149)</f>
        <v>1.0000000000000002</v>
      </c>
      <c r="AO151" s="5">
        <f>SUM(G151:AJ151)</f>
        <v>1.2E-2</v>
      </c>
    </row>
    <row r="152" spans="1:41" x14ac:dyDescent="0.25">
      <c r="A152" s="1" t="s">
        <v>112</v>
      </c>
      <c r="B152" s="1" t="s">
        <v>67</v>
      </c>
      <c r="C152" s="1" t="s">
        <v>8</v>
      </c>
      <c r="D152" s="1" t="s">
        <v>218</v>
      </c>
      <c r="E152" s="34" t="s">
        <v>46</v>
      </c>
      <c r="F152" s="1" t="s">
        <v>11</v>
      </c>
      <c r="V152" s="5">
        <v>-1</v>
      </c>
      <c r="AK152" s="5">
        <v>74</v>
      </c>
    </row>
    <row r="169" spans="7:7" x14ac:dyDescent="0.25">
      <c r="G169" s="8"/>
    </row>
    <row r="171" spans="7:7" x14ac:dyDescent="0.25">
      <c r="G171" s="8"/>
    </row>
    <row r="173" spans="7:7" x14ac:dyDescent="0.25">
      <c r="G173" s="8"/>
    </row>
  </sheetData>
  <mergeCells count="3">
    <mergeCell ref="E2:F2"/>
    <mergeCell ref="A1:D1"/>
    <mergeCell ref="B3:C3"/>
  </mergeCells>
  <conditionalFormatting sqref="E5:E1000">
    <cfRule type="cellIs" dxfId="589" priority="19" operator="equal">
      <formula>"UN"</formula>
    </cfRule>
  </conditionalFormatting>
  <conditionalFormatting sqref="G139 G141 G143 G145 G147 G149 G151 G153:G165">
    <cfRule type="cellIs" dxfId="588" priority="170" operator="equal">
      <formula>"abc"</formula>
    </cfRule>
    <cfRule type="cellIs" dxfId="587" priority="169" operator="equal">
      <formula>"ac"</formula>
    </cfRule>
    <cfRule type="cellIs" dxfId="586" priority="164" operator="equal">
      <formula>"a"</formula>
    </cfRule>
    <cfRule type="cellIs" dxfId="585" priority="168" operator="equal">
      <formula>"ab"</formula>
    </cfRule>
    <cfRule type="cellIs" dxfId="584" priority="167" operator="equal">
      <formula>"bc"</formula>
    </cfRule>
    <cfRule type="cellIs" dxfId="583" priority="166" operator="equal">
      <formula>"c"</formula>
    </cfRule>
    <cfRule type="cellIs" dxfId="582" priority="165" operator="equal">
      <formula>"b"</formula>
    </cfRule>
    <cfRule type="cellIs" dxfId="581" priority="163" operator="equal">
      <formula>-1</formula>
    </cfRule>
  </conditionalFormatting>
  <conditionalFormatting sqref="G167 G169 G171 G173">
    <cfRule type="cellIs" dxfId="580" priority="156" operator="equal">
      <formula>"a"</formula>
    </cfRule>
    <cfRule type="cellIs" dxfId="579" priority="157" operator="equal">
      <formula>"b"</formula>
    </cfRule>
    <cfRule type="cellIs" dxfId="578" priority="158" operator="equal">
      <formula>"c"</formula>
    </cfRule>
    <cfRule type="cellIs" dxfId="577" priority="159" operator="equal">
      <formula>"bc"</formula>
    </cfRule>
    <cfRule type="cellIs" dxfId="576" priority="160" operator="equal">
      <formula>"ab"</formula>
    </cfRule>
    <cfRule type="cellIs" dxfId="575" priority="161" operator="equal">
      <formula>"ac"</formula>
    </cfRule>
    <cfRule type="cellIs" dxfId="574" priority="162" operator="equal">
      <formula>"abc"</formula>
    </cfRule>
    <cfRule type="cellIs" dxfId="573" priority="155" operator="equal">
      <formula>-1</formula>
    </cfRule>
  </conditionalFormatting>
  <conditionalFormatting sqref="G6:AJ138">
    <cfRule type="cellIs" dxfId="572" priority="117" operator="equal">
      <formula>"abc"</formula>
    </cfRule>
    <cfRule type="cellIs" dxfId="571" priority="110" operator="equal">
      <formula>-1</formula>
    </cfRule>
    <cfRule type="cellIs" dxfId="570" priority="116" operator="equal">
      <formula>"ac"</formula>
    </cfRule>
    <cfRule type="cellIs" dxfId="569" priority="115" operator="equal">
      <formula>"ab"</formula>
    </cfRule>
    <cfRule type="cellIs" dxfId="568" priority="114" operator="equal">
      <formula>"bc"</formula>
    </cfRule>
    <cfRule type="cellIs" dxfId="567" priority="113" operator="equal">
      <formula>"c"</formula>
    </cfRule>
    <cfRule type="cellIs" dxfId="566" priority="112" operator="equal">
      <formula>"b"</formula>
    </cfRule>
    <cfRule type="cellIs" dxfId="565" priority="111" operator="equal">
      <formula>"a"</formula>
    </cfRule>
  </conditionalFormatting>
  <conditionalFormatting sqref="G140:AJ140">
    <cfRule type="cellIs" dxfId="564" priority="85" operator="equal">
      <formula>"a"</formula>
    </cfRule>
    <cfRule type="cellIs" dxfId="563" priority="86" operator="equal">
      <formula>"b"</formula>
    </cfRule>
    <cfRule type="cellIs" dxfId="562" priority="88" operator="equal">
      <formula>"bc"</formula>
    </cfRule>
    <cfRule type="cellIs" dxfId="561" priority="89" operator="equal">
      <formula>"ab"</formula>
    </cfRule>
    <cfRule type="cellIs" dxfId="560" priority="90" operator="equal">
      <formula>"ac"</formula>
    </cfRule>
    <cfRule type="cellIs" dxfId="559" priority="91" operator="equal">
      <formula>"abc"</formula>
    </cfRule>
    <cfRule type="cellIs" dxfId="558" priority="84" operator="equal">
      <formula>-1</formula>
    </cfRule>
    <cfRule type="cellIs" dxfId="557" priority="87" operator="equal">
      <formula>"c"</formula>
    </cfRule>
  </conditionalFormatting>
  <conditionalFormatting sqref="G142:AJ142">
    <cfRule type="cellIs" dxfId="556" priority="76" operator="equal">
      <formula>-1</formula>
    </cfRule>
    <cfRule type="cellIs" dxfId="555" priority="77" operator="equal">
      <formula>"a"</formula>
    </cfRule>
    <cfRule type="cellIs" dxfId="554" priority="78" operator="equal">
      <formula>"b"</formula>
    </cfRule>
    <cfRule type="cellIs" dxfId="553" priority="79" operator="equal">
      <formula>"c"</formula>
    </cfRule>
    <cfRule type="cellIs" dxfId="552" priority="80" operator="equal">
      <formula>"bc"</formula>
    </cfRule>
    <cfRule type="cellIs" dxfId="551" priority="81" operator="equal">
      <formula>"ab"</formula>
    </cfRule>
    <cfRule type="cellIs" dxfId="550" priority="82" operator="equal">
      <formula>"ac"</formula>
    </cfRule>
    <cfRule type="cellIs" dxfId="549" priority="83" operator="equal">
      <formula>"abc"</formula>
    </cfRule>
  </conditionalFormatting>
  <conditionalFormatting sqref="G144:AJ144">
    <cfRule type="cellIs" dxfId="548" priority="73" operator="equal">
      <formula>"ab"</formula>
    </cfRule>
    <cfRule type="cellIs" dxfId="547" priority="68" operator="equal">
      <formula>-1</formula>
    </cfRule>
    <cfRule type="cellIs" dxfId="546" priority="75" operator="equal">
      <formula>"abc"</formula>
    </cfRule>
    <cfRule type="cellIs" dxfId="545" priority="74" operator="equal">
      <formula>"ac"</formula>
    </cfRule>
    <cfRule type="cellIs" dxfId="544" priority="72" operator="equal">
      <formula>"bc"</formula>
    </cfRule>
    <cfRule type="cellIs" dxfId="543" priority="71" operator="equal">
      <formula>"c"</formula>
    </cfRule>
    <cfRule type="cellIs" dxfId="542" priority="70" operator="equal">
      <formula>"b"</formula>
    </cfRule>
    <cfRule type="cellIs" dxfId="541" priority="69" operator="equal">
      <formula>"a"</formula>
    </cfRule>
  </conditionalFormatting>
  <conditionalFormatting sqref="G146:AJ146">
    <cfRule type="cellIs" dxfId="540" priority="66" operator="equal">
      <formula>"ac"</formula>
    </cfRule>
    <cfRule type="cellIs" dxfId="539" priority="65" operator="equal">
      <formula>"ab"</formula>
    </cfRule>
    <cfRule type="cellIs" dxfId="538" priority="64" operator="equal">
      <formula>"bc"</formula>
    </cfRule>
    <cfRule type="cellIs" dxfId="537" priority="61" operator="equal">
      <formula>"a"</formula>
    </cfRule>
    <cfRule type="cellIs" dxfId="536" priority="63" operator="equal">
      <formula>"c"</formula>
    </cfRule>
    <cfRule type="cellIs" dxfId="535" priority="62" operator="equal">
      <formula>"b"</formula>
    </cfRule>
    <cfRule type="cellIs" dxfId="534" priority="60" operator="equal">
      <formula>-1</formula>
    </cfRule>
    <cfRule type="cellIs" dxfId="533" priority="67" operator="equal">
      <formula>"abc"</formula>
    </cfRule>
  </conditionalFormatting>
  <conditionalFormatting sqref="G148:AJ148">
    <cfRule type="cellIs" dxfId="532" priority="58" operator="equal">
      <formula>"ac"</formula>
    </cfRule>
    <cfRule type="cellIs" dxfId="531" priority="57" operator="equal">
      <formula>"ab"</formula>
    </cfRule>
    <cfRule type="cellIs" dxfId="530" priority="56" operator="equal">
      <formula>"bc"</formula>
    </cfRule>
    <cfRule type="cellIs" dxfId="529" priority="54" operator="equal">
      <formula>"b"</formula>
    </cfRule>
    <cfRule type="cellIs" dxfId="528" priority="53" operator="equal">
      <formula>"a"</formula>
    </cfRule>
    <cfRule type="cellIs" dxfId="527" priority="52" operator="equal">
      <formula>-1</formula>
    </cfRule>
    <cfRule type="cellIs" dxfId="526" priority="55" operator="equal">
      <formula>"c"</formula>
    </cfRule>
    <cfRule type="cellIs" dxfId="525" priority="59" operator="equal">
      <formula>"abc"</formula>
    </cfRule>
  </conditionalFormatting>
  <conditionalFormatting sqref="G150:AJ150">
    <cfRule type="cellIs" dxfId="524" priority="11" operator="equal">
      <formula>"b"</formula>
    </cfRule>
    <cfRule type="cellIs" dxfId="523" priority="16" operator="equal">
      <formula>"abc"</formula>
    </cfRule>
    <cfRule type="cellIs" dxfId="522" priority="15" operator="equal">
      <formula>"ac"</formula>
    </cfRule>
    <cfRule type="cellIs" dxfId="521" priority="14" operator="equal">
      <formula>"ab"</formula>
    </cfRule>
    <cfRule type="cellIs" dxfId="520" priority="13" operator="equal">
      <formula>"bc"</formula>
    </cfRule>
    <cfRule type="cellIs" dxfId="519" priority="12" operator="equal">
      <formula>"c"</formula>
    </cfRule>
    <cfRule type="cellIs" dxfId="518" priority="10" operator="equal">
      <formula>"a"</formula>
    </cfRule>
    <cfRule type="cellIs" dxfId="517" priority="9" operator="equal">
      <formula>-1</formula>
    </cfRule>
  </conditionalFormatting>
  <conditionalFormatting sqref="G152:AJ152">
    <cfRule type="cellIs" dxfId="516" priority="2" operator="equal">
      <formula>"a"</formula>
    </cfRule>
    <cfRule type="cellIs" dxfId="515" priority="3" operator="equal">
      <formula>"b"</formula>
    </cfRule>
    <cfRule type="cellIs" dxfId="514" priority="4" operator="equal">
      <formula>"c"</formula>
    </cfRule>
    <cfRule type="cellIs" dxfId="513" priority="5" operator="equal">
      <formula>"bc"</formula>
    </cfRule>
    <cfRule type="cellIs" dxfId="512" priority="7" operator="equal">
      <formula>"ac"</formula>
    </cfRule>
    <cfRule type="cellIs" dxfId="511" priority="8" operator="equal">
      <formula>"abc"</formula>
    </cfRule>
    <cfRule type="cellIs" dxfId="510" priority="6" operator="equal">
      <formula>"ab"</formula>
    </cfRule>
    <cfRule type="cellIs" dxfId="509" priority="1" operator="equal">
      <formula>-1</formula>
    </cfRule>
  </conditionalFormatting>
  <conditionalFormatting sqref="AM5:AM152">
    <cfRule type="colorScale" priority="1757">
      <colorScale>
        <cfvo type="min"/>
        <cfvo type="percentile" val="50"/>
        <cfvo type="max"/>
        <color rgb="FFF8696B"/>
        <color rgb="FFFFEB84"/>
        <color rgb="FF63BE7B"/>
      </colorScale>
    </cfRule>
  </conditionalFormatting>
  <conditionalFormatting sqref="AN5:AN152">
    <cfRule type="colorScale" priority="1758">
      <colorScale>
        <cfvo type="min"/>
        <cfvo type="percentile" val="50"/>
        <cfvo type="num" val="0.97499999999999998"/>
        <color rgb="FF63BE7B"/>
        <color rgb="FFFCFCFF"/>
        <color rgb="FFF8696B"/>
      </colorScale>
    </cfRule>
  </conditionalFormatting>
  <conditionalFormatting sqref="AN6 AN8">
    <cfRule type="colorScale" priority="511">
      <colorScale>
        <cfvo type="min"/>
        <cfvo type="percentile" val="50"/>
        <cfvo type="num" val="0.97499999999999998"/>
        <color rgb="FF63BE7B"/>
        <color rgb="FFFCFCFF"/>
        <color rgb="FFF8696B"/>
      </colorScale>
    </cfRule>
  </conditionalFormatting>
  <conditionalFormatting sqref="AO2">
    <cfRule type="cellIs" dxfId="508" priority="154" operator="equal">
      <formula>"Check functions"</formula>
    </cfRule>
  </conditionalFormatting>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AQ184"/>
  <sheetViews>
    <sheetView zoomScale="70" zoomScaleNormal="70" zoomScaleSheetLayoutView="90" workbookViewId="0">
      <selection activeCell="I22" sqref="I22"/>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42" width="9.109375" style="1"/>
    <col min="43" max="43" width="12.6640625" style="1" customWidth="1"/>
    <col min="44" max="16384" width="9.109375" style="1"/>
  </cols>
  <sheetData>
    <row r="1" spans="1:43" x14ac:dyDescent="0.25">
      <c r="A1" s="55" t="str">
        <f>"Table " &amp; VLOOKUP(AO1,header!$B$6:$C$33,1,FALSE) &amp; ". "&amp; VLOOKUP(AO1,header!$B$6:$C$33,2,FALSE)</f>
        <v>Table 5. BFT-E stock (MED region)</v>
      </c>
      <c r="B1" s="55"/>
      <c r="C1" s="55"/>
      <c r="D1" s="55"/>
      <c r="AO1" s="1">
        <v>5</v>
      </c>
    </row>
    <row r="2" spans="1:43" x14ac:dyDescent="0.25">
      <c r="E2" s="54" t="s">
        <v>146</v>
      </c>
      <c r="F2" s="54"/>
      <c r="G2" s="19">
        <f>SUMIF(G5:G184,"&gt;0")</f>
        <v>24940.936999999998</v>
      </c>
      <c r="H2" s="19">
        <f t="shared" ref="H2:AJ2" si="0">SUMIF(H5:H184,"&gt;0")</f>
        <v>39714.567999999999</v>
      </c>
      <c r="I2" s="19">
        <f t="shared" si="0"/>
        <v>37522.599000000002</v>
      </c>
      <c r="J2" s="19">
        <f t="shared" si="0"/>
        <v>39398.883000000002</v>
      </c>
      <c r="K2" s="19">
        <f t="shared" si="0"/>
        <v>34831.387999999999</v>
      </c>
      <c r="L2" s="19">
        <f t="shared" si="0"/>
        <v>38370.288</v>
      </c>
      <c r="M2" s="19">
        <f t="shared" si="0"/>
        <v>39753.496999999996</v>
      </c>
      <c r="N2" s="19">
        <f t="shared" si="0"/>
        <v>39939.494000000013</v>
      </c>
      <c r="O2" s="19">
        <f t="shared" si="0"/>
        <v>39913.649000000005</v>
      </c>
      <c r="P2" s="19">
        <f t="shared" si="0"/>
        <v>39653.466000000008</v>
      </c>
      <c r="Q2" s="19">
        <f t="shared" si="0"/>
        <v>42605.741999999984</v>
      </c>
      <c r="R2" s="19">
        <f t="shared" si="0"/>
        <v>42598.137999999992</v>
      </c>
      <c r="S2" s="19">
        <f t="shared" si="0"/>
        <v>40976.509000000005</v>
      </c>
      <c r="T2" s="19">
        <f t="shared" si="0"/>
        <v>42471.478999999992</v>
      </c>
      <c r="U2" s="19">
        <f t="shared" si="0"/>
        <v>52558.845999999998</v>
      </c>
      <c r="V2" s="19">
        <f t="shared" si="0"/>
        <v>16217.080999999998</v>
      </c>
      <c r="W2" s="19">
        <f t="shared" si="0"/>
        <v>13133.359</v>
      </c>
      <c r="X2" s="19">
        <f t="shared" si="0"/>
        <v>6958.7739999999994</v>
      </c>
      <c r="Y2" s="19">
        <f t="shared" si="0"/>
        <v>5789.8310000000019</v>
      </c>
      <c r="Z2" s="19">
        <f t="shared" si="0"/>
        <v>7099.7519999999986</v>
      </c>
      <c r="AA2" s="19">
        <f t="shared" si="0"/>
        <v>9080.4539999999979</v>
      </c>
      <c r="AB2" s="19">
        <f t="shared" si="0"/>
        <v>9342.878999999999</v>
      </c>
      <c r="AC2" s="19">
        <f t="shared" si="0"/>
        <v>11372.279000000004</v>
      </c>
      <c r="AD2" s="19">
        <f t="shared" si="0"/>
        <v>13443.629999999997</v>
      </c>
      <c r="AE2" s="19">
        <f t="shared" si="0"/>
        <v>16449.688999999998</v>
      </c>
      <c r="AF2" s="19">
        <f t="shared" si="0"/>
        <v>19624.235999999994</v>
      </c>
      <c r="AG2" s="19">
        <f t="shared" si="0"/>
        <v>22090.063000000013</v>
      </c>
      <c r="AH2" s="19">
        <f t="shared" si="0"/>
        <v>24164.353999999999</v>
      </c>
      <c r="AI2" s="19">
        <f t="shared" si="0"/>
        <v>24786.467000000015</v>
      </c>
      <c r="AJ2" s="19">
        <f t="shared" si="0"/>
        <v>24624.979000000007</v>
      </c>
      <c r="AO2" s="1" t="str">
        <f>IF((ROUND(SUM(G2:AJ2),5)=ROUND(AO3,5)),"Ok","Check functions")</f>
        <v>Ok</v>
      </c>
      <c r="AQ2" s="46"/>
    </row>
    <row r="3" spans="1:43" x14ac:dyDescent="0.25">
      <c r="A3" s="45" t="s">
        <v>243</v>
      </c>
      <c r="B3" s="56">
        <v>3.9018700000000002</v>
      </c>
      <c r="C3" s="56"/>
      <c r="AO3" s="5">
        <f>SUM(AO5:AO184)</f>
        <v>819427.30999999959</v>
      </c>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c r="AQ4" s="28"/>
    </row>
    <row r="5" spans="1:43" x14ac:dyDescent="0.25">
      <c r="A5" s="1" t="s">
        <v>112</v>
      </c>
      <c r="B5" s="1" t="s">
        <v>64</v>
      </c>
      <c r="C5" s="1" t="s">
        <v>30</v>
      </c>
      <c r="D5" s="1" t="s">
        <v>189</v>
      </c>
      <c r="E5" s="34" t="s">
        <v>28</v>
      </c>
      <c r="F5" s="1" t="s">
        <v>10</v>
      </c>
      <c r="L5" s="5">
        <v>9471.1270000000004</v>
      </c>
      <c r="M5" s="5">
        <v>16893.495999999999</v>
      </c>
      <c r="N5" s="5">
        <v>16458.366000000002</v>
      </c>
      <c r="O5" s="5">
        <v>15297.74</v>
      </c>
      <c r="P5" s="5">
        <v>15879.630999999999</v>
      </c>
      <c r="Q5" s="5">
        <v>18873.392</v>
      </c>
      <c r="R5" s="5">
        <v>18375.823</v>
      </c>
      <c r="S5" s="5">
        <v>14164.032999999999</v>
      </c>
      <c r="T5" s="5">
        <v>18343.164000000001</v>
      </c>
      <c r="U5" s="5">
        <v>28233.778999999999</v>
      </c>
      <c r="AK5" s="5">
        <v>1</v>
      </c>
      <c r="AM5" s="13">
        <f>+AO5/$AO$3</f>
        <v>0.2098911628903363</v>
      </c>
      <c r="AN5" s="7">
        <f>IF(AK5=1,AM5,AM5+AN3)</f>
        <v>0.2098911628903363</v>
      </c>
      <c r="AO5" s="5">
        <f>SUM(G5:AJ5)</f>
        <v>171990.55100000001</v>
      </c>
    </row>
    <row r="6" spans="1:43" x14ac:dyDescent="0.25">
      <c r="A6" s="1" t="s">
        <v>112</v>
      </c>
      <c r="B6" s="1" t="s">
        <v>64</v>
      </c>
      <c r="C6" s="1" t="s">
        <v>30</v>
      </c>
      <c r="D6" s="1" t="s">
        <v>189</v>
      </c>
      <c r="E6" s="34" t="s">
        <v>28</v>
      </c>
      <c r="F6" s="1" t="s">
        <v>11</v>
      </c>
      <c r="L6" s="5">
        <v>-1</v>
      </c>
      <c r="M6" s="5">
        <v>-1</v>
      </c>
      <c r="N6" s="5">
        <v>-1</v>
      </c>
      <c r="O6" s="5">
        <v>-1</v>
      </c>
      <c r="P6" s="5">
        <v>-1</v>
      </c>
      <c r="Q6" s="5">
        <v>-1</v>
      </c>
      <c r="R6" s="5">
        <v>-1</v>
      </c>
      <c r="S6" s="5">
        <v>-1</v>
      </c>
      <c r="T6" s="5">
        <v>-1</v>
      </c>
      <c r="U6" s="5">
        <v>-1</v>
      </c>
      <c r="AK6" s="5">
        <v>1</v>
      </c>
    </row>
    <row r="7" spans="1:43" x14ac:dyDescent="0.25">
      <c r="A7" s="1" t="s">
        <v>112</v>
      </c>
      <c r="B7" s="1" t="s">
        <v>64</v>
      </c>
      <c r="C7" s="1" t="s">
        <v>8</v>
      </c>
      <c r="D7" s="1" t="s">
        <v>213</v>
      </c>
      <c r="E7" s="34" t="s">
        <v>28</v>
      </c>
      <c r="F7" s="1" t="s">
        <v>10</v>
      </c>
      <c r="G7" s="5">
        <v>6965</v>
      </c>
      <c r="H7" s="5">
        <v>11803</v>
      </c>
      <c r="I7" s="5">
        <v>9494</v>
      </c>
      <c r="J7" s="5">
        <v>8547</v>
      </c>
      <c r="K7" s="5">
        <v>7701</v>
      </c>
      <c r="L7" s="5">
        <v>6800</v>
      </c>
      <c r="M7" s="5">
        <v>5907</v>
      </c>
      <c r="N7" s="5">
        <v>6779.6</v>
      </c>
      <c r="O7" s="5">
        <v>6119</v>
      </c>
      <c r="P7" s="5">
        <v>5810</v>
      </c>
      <c r="Q7" s="5">
        <v>5549.4</v>
      </c>
      <c r="R7" s="5">
        <v>6339</v>
      </c>
      <c r="S7" s="5">
        <v>8328.4</v>
      </c>
      <c r="T7" s="5">
        <v>7437.598</v>
      </c>
      <c r="U7" s="5">
        <v>9543.4879999999994</v>
      </c>
      <c r="V7" s="5">
        <v>2536.4279999999999</v>
      </c>
      <c r="W7" s="5">
        <v>2917.9630000000002</v>
      </c>
      <c r="X7" s="5">
        <v>1545.691</v>
      </c>
      <c r="Y7" s="5">
        <v>677.63800000000003</v>
      </c>
      <c r="Z7" s="5">
        <v>677.77499999999998</v>
      </c>
      <c r="AA7" s="5">
        <v>1939.8779999999999</v>
      </c>
      <c r="AB7" s="5">
        <v>1943.5719999999999</v>
      </c>
      <c r="AC7" s="5">
        <v>2298.8649999999998</v>
      </c>
      <c r="AD7" s="5">
        <v>2762.625</v>
      </c>
      <c r="AE7" s="5">
        <v>3319.9079999999999</v>
      </c>
      <c r="AF7" s="5">
        <v>3929.5079999999998</v>
      </c>
      <c r="AG7" s="5">
        <v>4374.1970000000001</v>
      </c>
      <c r="AH7" s="5">
        <v>4714.0910000000003</v>
      </c>
      <c r="AI7" s="5">
        <v>4692.0870000000004</v>
      </c>
      <c r="AJ7" s="5">
        <v>4690.7</v>
      </c>
      <c r="AK7" s="5">
        <v>2</v>
      </c>
      <c r="AM7" s="13">
        <f>+AO7/$AO$3</f>
        <v>0.19055309738212178</v>
      </c>
      <c r="AN7" s="7">
        <f>IF(AK7=1,AM7,AM7+AN5)</f>
        <v>0.40044426027245805</v>
      </c>
      <c r="AO7" s="5">
        <f>SUM(G7:AJ7)</f>
        <v>156144.41200000001</v>
      </c>
    </row>
    <row r="8" spans="1:43" x14ac:dyDescent="0.25">
      <c r="A8" s="1" t="s">
        <v>112</v>
      </c>
      <c r="B8" s="1" t="s">
        <v>64</v>
      </c>
      <c r="C8" s="1" t="s">
        <v>8</v>
      </c>
      <c r="D8" s="1" t="s">
        <v>213</v>
      </c>
      <c r="E8" s="34" t="s">
        <v>28</v>
      </c>
      <c r="F8" s="1" t="s">
        <v>11</v>
      </c>
      <c r="G8" s="5" t="s">
        <v>24</v>
      </c>
      <c r="H8" s="5" t="s">
        <v>24</v>
      </c>
      <c r="I8" s="5" t="s">
        <v>24</v>
      </c>
      <c r="J8" s="5" t="s">
        <v>24</v>
      </c>
      <c r="K8" s="5" t="s">
        <v>24</v>
      </c>
      <c r="L8" s="5" t="s">
        <v>23</v>
      </c>
      <c r="M8" s="5" t="s">
        <v>23</v>
      </c>
      <c r="N8" s="5" t="s">
        <v>23</v>
      </c>
      <c r="O8" s="5" t="s">
        <v>23</v>
      </c>
      <c r="P8" s="5" t="s">
        <v>23</v>
      </c>
      <c r="Q8" s="5" t="s">
        <v>23</v>
      </c>
      <c r="R8" s="5" t="s">
        <v>23</v>
      </c>
      <c r="S8" s="5" t="s">
        <v>23</v>
      </c>
      <c r="T8" s="5" t="s">
        <v>23</v>
      </c>
      <c r="U8" s="5" t="s">
        <v>13</v>
      </c>
      <c r="V8" s="5" t="s">
        <v>12</v>
      </c>
      <c r="W8" s="5" t="s">
        <v>12</v>
      </c>
      <c r="X8" s="5" t="s">
        <v>12</v>
      </c>
      <c r="Y8" s="5" t="s">
        <v>13</v>
      </c>
      <c r="Z8" s="5" t="s">
        <v>13</v>
      </c>
      <c r="AA8" s="5" t="s">
        <v>12</v>
      </c>
      <c r="AB8" s="5" t="s">
        <v>12</v>
      </c>
      <c r="AC8" s="5" t="s">
        <v>24</v>
      </c>
      <c r="AD8" s="5" t="s">
        <v>13</v>
      </c>
      <c r="AE8" s="5" t="s">
        <v>12</v>
      </c>
      <c r="AF8" s="5" t="s">
        <v>13</v>
      </c>
      <c r="AG8" s="5" t="s">
        <v>13</v>
      </c>
      <c r="AH8" s="5" t="s">
        <v>12</v>
      </c>
      <c r="AI8" s="5" t="s">
        <v>12</v>
      </c>
      <c r="AJ8" s="5" t="s">
        <v>18</v>
      </c>
      <c r="AK8" s="5">
        <v>2</v>
      </c>
    </row>
    <row r="9" spans="1:43" x14ac:dyDescent="0.25">
      <c r="A9" s="1" t="s">
        <v>112</v>
      </c>
      <c r="B9" s="1" t="s">
        <v>64</v>
      </c>
      <c r="C9" s="1" t="s">
        <v>8</v>
      </c>
      <c r="D9" s="1" t="s">
        <v>227</v>
      </c>
      <c r="E9" s="34" t="s">
        <v>28</v>
      </c>
      <c r="F9" s="1" t="s">
        <v>10</v>
      </c>
      <c r="G9" s="5">
        <v>4162</v>
      </c>
      <c r="H9" s="5">
        <v>4654</v>
      </c>
      <c r="I9" s="5">
        <v>3613</v>
      </c>
      <c r="J9" s="5">
        <v>7060</v>
      </c>
      <c r="K9" s="5">
        <v>7068</v>
      </c>
      <c r="L9" s="5">
        <v>3334</v>
      </c>
      <c r="M9" s="5">
        <v>1859</v>
      </c>
      <c r="N9" s="5">
        <v>2801.114</v>
      </c>
      <c r="O9" s="5">
        <v>3255.828</v>
      </c>
      <c r="P9" s="5">
        <v>3245.5169999999998</v>
      </c>
      <c r="Q9" s="5">
        <v>3848.7</v>
      </c>
      <c r="R9" s="5">
        <v>3751.6</v>
      </c>
      <c r="S9" s="5">
        <v>3960.93</v>
      </c>
      <c r="T9" s="5">
        <v>4006.145</v>
      </c>
      <c r="U9" s="5">
        <v>4310.8509999999997</v>
      </c>
      <c r="V9" s="5">
        <v>1853.5139999999999</v>
      </c>
      <c r="W9" s="5">
        <v>2339.3829999999998</v>
      </c>
      <c r="X9" s="5">
        <v>1.76</v>
      </c>
      <c r="Y9" s="5">
        <v>752.15499999999997</v>
      </c>
      <c r="Z9" s="5">
        <v>1373.829</v>
      </c>
      <c r="AA9" s="5">
        <v>1474.499</v>
      </c>
      <c r="AB9" s="5">
        <v>1539.3150000000001</v>
      </c>
      <c r="AC9" s="5">
        <v>1677.826</v>
      </c>
      <c r="AD9" s="5">
        <v>2049.819</v>
      </c>
      <c r="AE9" s="5">
        <v>2409.3139999999999</v>
      </c>
      <c r="AF9" s="5">
        <v>2885.4270000000001</v>
      </c>
      <c r="AG9" s="5">
        <v>3347.2950000000001</v>
      </c>
      <c r="AH9" s="5">
        <v>3538.1280000000002</v>
      </c>
      <c r="AI9" s="5">
        <v>3871.7429999999999</v>
      </c>
      <c r="AJ9" s="5">
        <v>3694.806</v>
      </c>
      <c r="AK9" s="5">
        <v>3</v>
      </c>
      <c r="AM9" s="13">
        <f>+AO9/$AO$3</f>
        <v>0.11439635566942483</v>
      </c>
      <c r="AN9" s="7">
        <f>IF(AK9=1,AM9,AM9+AN7)</f>
        <v>0.51484061594188291</v>
      </c>
      <c r="AO9" s="5">
        <f>SUM(G9:AJ9)</f>
        <v>93739.497999999992</v>
      </c>
    </row>
    <row r="10" spans="1:43" x14ac:dyDescent="0.25">
      <c r="A10" s="1" t="s">
        <v>112</v>
      </c>
      <c r="B10" s="1" t="s">
        <v>64</v>
      </c>
      <c r="C10" s="1" t="s">
        <v>8</v>
      </c>
      <c r="D10" s="1" t="s">
        <v>227</v>
      </c>
      <c r="E10" s="34" t="s">
        <v>28</v>
      </c>
      <c r="F10" s="1" t="s">
        <v>11</v>
      </c>
      <c r="G10" s="5">
        <v>-1</v>
      </c>
      <c r="H10" s="5">
        <v>-1</v>
      </c>
      <c r="I10" s="5" t="s">
        <v>18</v>
      </c>
      <c r="J10" s="5">
        <v>-1</v>
      </c>
      <c r="K10" s="5">
        <v>-1</v>
      </c>
      <c r="L10" s="5" t="s">
        <v>24</v>
      </c>
      <c r="M10" s="5" t="s">
        <v>24</v>
      </c>
      <c r="N10" s="5" t="s">
        <v>24</v>
      </c>
      <c r="O10" s="5">
        <v>-1</v>
      </c>
      <c r="P10" s="5" t="s">
        <v>24</v>
      </c>
      <c r="Q10" s="5" t="s">
        <v>24</v>
      </c>
      <c r="R10" s="5" t="s">
        <v>24</v>
      </c>
      <c r="S10" s="5" t="s">
        <v>24</v>
      </c>
      <c r="T10" s="5" t="s">
        <v>24</v>
      </c>
      <c r="U10" s="5" t="s">
        <v>15</v>
      </c>
      <c r="V10" s="5" t="s">
        <v>13</v>
      </c>
      <c r="W10" s="5" t="s">
        <v>12</v>
      </c>
      <c r="X10" s="5">
        <v>-1</v>
      </c>
      <c r="Y10" s="5" t="s">
        <v>12</v>
      </c>
      <c r="Z10" s="5">
        <v>-1</v>
      </c>
      <c r="AA10" s="5">
        <v>-1</v>
      </c>
      <c r="AB10" s="5" t="s">
        <v>24</v>
      </c>
      <c r="AC10" s="5" t="s">
        <v>24</v>
      </c>
      <c r="AD10" s="5" t="s">
        <v>24</v>
      </c>
      <c r="AE10" s="5" t="s">
        <v>24</v>
      </c>
      <c r="AF10" s="5" t="s">
        <v>24</v>
      </c>
      <c r="AG10" s="5" t="s">
        <v>24</v>
      </c>
      <c r="AH10" s="5" t="s">
        <v>24</v>
      </c>
      <c r="AI10" s="5" t="s">
        <v>24</v>
      </c>
      <c r="AJ10" s="5">
        <v>-1</v>
      </c>
      <c r="AK10" s="5">
        <v>3</v>
      </c>
    </row>
    <row r="11" spans="1:43" x14ac:dyDescent="0.25">
      <c r="A11" s="1" t="s">
        <v>112</v>
      </c>
      <c r="B11" s="1" t="s">
        <v>64</v>
      </c>
      <c r="C11" s="1" t="s">
        <v>8</v>
      </c>
      <c r="D11" s="1" t="s">
        <v>241</v>
      </c>
      <c r="E11" s="34" t="s">
        <v>28</v>
      </c>
      <c r="F11" s="1" t="s">
        <v>10</v>
      </c>
      <c r="G11" s="5">
        <v>3084</v>
      </c>
      <c r="H11" s="5">
        <v>3466</v>
      </c>
      <c r="I11" s="5">
        <v>4219</v>
      </c>
      <c r="J11" s="5">
        <v>4616</v>
      </c>
      <c r="K11" s="5">
        <v>5093</v>
      </c>
      <c r="L11" s="5">
        <v>5899</v>
      </c>
      <c r="M11" s="5">
        <v>1200</v>
      </c>
      <c r="N11" s="5">
        <v>1070</v>
      </c>
      <c r="O11" s="5">
        <v>2100</v>
      </c>
      <c r="P11" s="5">
        <v>2300</v>
      </c>
      <c r="Q11" s="5">
        <v>3300</v>
      </c>
      <c r="R11" s="5">
        <v>1075</v>
      </c>
      <c r="S11" s="5">
        <v>990</v>
      </c>
      <c r="T11" s="5">
        <v>806</v>
      </c>
      <c r="U11" s="5">
        <v>918</v>
      </c>
      <c r="V11" s="5">
        <v>879.16499999999996</v>
      </c>
      <c r="W11" s="5">
        <v>665.44500000000005</v>
      </c>
      <c r="X11" s="5">
        <v>409.37700000000001</v>
      </c>
      <c r="Y11" s="5">
        <v>527.53200000000004</v>
      </c>
      <c r="Z11" s="5">
        <v>535.79300000000001</v>
      </c>
      <c r="AA11" s="5">
        <v>551.36199999999997</v>
      </c>
      <c r="AB11" s="5">
        <v>544.38300000000004</v>
      </c>
      <c r="AC11" s="5">
        <v>1090.9829999999999</v>
      </c>
      <c r="AD11" s="5">
        <v>1323.5219999999999</v>
      </c>
      <c r="AE11" s="5">
        <v>1514.6969999999999</v>
      </c>
      <c r="AF11" s="5">
        <v>1272.704</v>
      </c>
      <c r="AG11" s="5">
        <v>1760.982</v>
      </c>
      <c r="AH11" s="5">
        <v>2255.605</v>
      </c>
      <c r="AI11" s="5">
        <v>2261.835</v>
      </c>
      <c r="AJ11" s="5">
        <v>2290.875</v>
      </c>
      <c r="AK11" s="5">
        <v>4</v>
      </c>
      <c r="AM11" s="13">
        <f>+AO11/$AO$3</f>
        <v>7.0805865623394984E-2</v>
      </c>
      <c r="AN11" s="7">
        <f>IF(AK11=1,AM11,AM11+AN9)</f>
        <v>0.58564648156527788</v>
      </c>
      <c r="AO11" s="5">
        <f>SUM(G11:AJ11)</f>
        <v>58020.259999999995</v>
      </c>
    </row>
    <row r="12" spans="1:43" x14ac:dyDescent="0.25">
      <c r="A12" s="1" t="s">
        <v>112</v>
      </c>
      <c r="B12" s="1" t="s">
        <v>64</v>
      </c>
      <c r="C12" s="1" t="s">
        <v>8</v>
      </c>
      <c r="D12" s="1" t="s">
        <v>241</v>
      </c>
      <c r="E12" s="34" t="s">
        <v>28</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t="s">
        <v>13</v>
      </c>
      <c r="V12" s="5" t="s">
        <v>13</v>
      </c>
      <c r="W12" s="5" t="s">
        <v>13</v>
      </c>
      <c r="X12" s="5" t="s">
        <v>13</v>
      </c>
      <c r="Y12" s="5" t="s">
        <v>13</v>
      </c>
      <c r="Z12" s="5" t="s">
        <v>13</v>
      </c>
      <c r="AA12" s="5" t="s">
        <v>13</v>
      </c>
      <c r="AB12" s="5" t="s">
        <v>12</v>
      </c>
      <c r="AC12" s="5" t="s">
        <v>12</v>
      </c>
      <c r="AD12" s="5" t="s">
        <v>23</v>
      </c>
      <c r="AE12" s="5" t="s">
        <v>13</v>
      </c>
      <c r="AF12" s="5" t="s">
        <v>13</v>
      </c>
      <c r="AG12" s="5" t="s">
        <v>13</v>
      </c>
      <c r="AH12" s="5" t="s">
        <v>13</v>
      </c>
      <c r="AI12" s="5" t="s">
        <v>13</v>
      </c>
      <c r="AJ12" s="5" t="s">
        <v>15</v>
      </c>
      <c r="AK12" s="5">
        <v>4</v>
      </c>
    </row>
    <row r="13" spans="1:43" x14ac:dyDescent="0.25">
      <c r="A13" s="1" t="s">
        <v>112</v>
      </c>
      <c r="B13" s="1" t="s">
        <v>64</v>
      </c>
      <c r="C13" s="1" t="s">
        <v>8</v>
      </c>
      <c r="D13" s="1" t="s">
        <v>89</v>
      </c>
      <c r="E13" s="34" t="s">
        <v>28</v>
      </c>
      <c r="F13" s="1" t="s">
        <v>10</v>
      </c>
      <c r="G13" s="5">
        <v>1997</v>
      </c>
      <c r="H13" s="5">
        <v>2523</v>
      </c>
      <c r="I13" s="5">
        <v>1617</v>
      </c>
      <c r="J13" s="5">
        <v>2147</v>
      </c>
      <c r="K13" s="5">
        <v>1992</v>
      </c>
      <c r="L13" s="5">
        <v>1662</v>
      </c>
      <c r="M13" s="5">
        <v>2263</v>
      </c>
      <c r="N13" s="5">
        <v>2134</v>
      </c>
      <c r="O13" s="5">
        <v>2432</v>
      </c>
      <c r="P13" s="5">
        <v>2510</v>
      </c>
      <c r="Q13" s="5">
        <v>740</v>
      </c>
      <c r="R13" s="5">
        <v>2266</v>
      </c>
      <c r="S13" s="5">
        <v>3245</v>
      </c>
      <c r="T13" s="5">
        <v>2542</v>
      </c>
      <c r="U13" s="5">
        <v>427</v>
      </c>
      <c r="V13" s="5">
        <v>2679.2469999999998</v>
      </c>
      <c r="W13" s="5">
        <v>1931.7239999999999</v>
      </c>
      <c r="X13" s="5">
        <v>1042.18</v>
      </c>
      <c r="Y13" s="5">
        <v>851.52700000000004</v>
      </c>
      <c r="Z13" s="5">
        <v>1017.4</v>
      </c>
      <c r="AA13" s="5">
        <v>1056.5999999999999</v>
      </c>
      <c r="AB13" s="5">
        <v>1056.5640000000001</v>
      </c>
      <c r="AC13" s="5">
        <v>1247.83</v>
      </c>
      <c r="AD13" s="5">
        <v>1490.529</v>
      </c>
      <c r="AE13" s="5">
        <v>1788.1</v>
      </c>
      <c r="AF13" s="5">
        <v>2101.2930000000001</v>
      </c>
      <c r="AG13" s="5">
        <v>2377.529</v>
      </c>
      <c r="AH13" s="5">
        <v>2650.5770000000002</v>
      </c>
      <c r="AI13" s="5">
        <v>2727.9079999999999</v>
      </c>
      <c r="AJ13" s="5">
        <v>2652.7869999999998</v>
      </c>
      <c r="AK13" s="5">
        <v>5</v>
      </c>
      <c r="AM13" s="13">
        <f>+AO13/$AO$3</f>
        <v>6.9766767963835657E-2</v>
      </c>
      <c r="AN13" s="7">
        <f>IF(AK13=1,AM13,AM13+AN11)</f>
        <v>0.65541324952911351</v>
      </c>
      <c r="AO13" s="5">
        <f>SUM(G13:AJ13)</f>
        <v>57168.795000000006</v>
      </c>
    </row>
    <row r="14" spans="1:43" x14ac:dyDescent="0.25">
      <c r="A14" s="1" t="s">
        <v>112</v>
      </c>
      <c r="B14" s="1" t="s">
        <v>64</v>
      </c>
      <c r="C14" s="1" t="s">
        <v>8</v>
      </c>
      <c r="D14" s="1" t="s">
        <v>89</v>
      </c>
      <c r="E14" s="34" t="s">
        <v>28</v>
      </c>
      <c r="F14" s="1" t="s">
        <v>11</v>
      </c>
      <c r="G14" s="5">
        <v>-1</v>
      </c>
      <c r="H14" s="5">
        <v>-1</v>
      </c>
      <c r="I14" s="5">
        <v>-1</v>
      </c>
      <c r="J14" s="5">
        <v>-1</v>
      </c>
      <c r="K14" s="5">
        <v>-1</v>
      </c>
      <c r="L14" s="5">
        <v>-1</v>
      </c>
      <c r="M14" s="5" t="s">
        <v>15</v>
      </c>
      <c r="N14" s="5" t="s">
        <v>15</v>
      </c>
      <c r="O14" s="5" t="s">
        <v>15</v>
      </c>
      <c r="P14" s="5">
        <v>-1</v>
      </c>
      <c r="Q14" s="5">
        <v>-1</v>
      </c>
      <c r="R14" s="5">
        <v>-1</v>
      </c>
      <c r="S14" s="5" t="s">
        <v>15</v>
      </c>
      <c r="T14" s="5" t="s">
        <v>24</v>
      </c>
      <c r="U14" s="5" t="s">
        <v>12</v>
      </c>
      <c r="V14" s="5" t="s">
        <v>12</v>
      </c>
      <c r="W14" s="5" t="s">
        <v>13</v>
      </c>
      <c r="X14" s="5" t="s">
        <v>13</v>
      </c>
      <c r="Y14" s="5" t="s">
        <v>13</v>
      </c>
      <c r="Z14" s="5" t="s">
        <v>12</v>
      </c>
      <c r="AA14" s="5" t="s">
        <v>13</v>
      </c>
      <c r="AB14" s="5" t="s">
        <v>13</v>
      </c>
      <c r="AC14" s="5" t="s">
        <v>24</v>
      </c>
      <c r="AD14" s="5" t="s">
        <v>12</v>
      </c>
      <c r="AE14" s="5" t="s">
        <v>13</v>
      </c>
      <c r="AF14" s="5" t="s">
        <v>12</v>
      </c>
      <c r="AG14" s="5" t="s">
        <v>13</v>
      </c>
      <c r="AH14" s="5" t="s">
        <v>12</v>
      </c>
      <c r="AI14" s="5" t="s">
        <v>12</v>
      </c>
      <c r="AJ14" s="5" t="s">
        <v>12</v>
      </c>
      <c r="AK14" s="5">
        <v>5</v>
      </c>
    </row>
    <row r="15" spans="1:43" x14ac:dyDescent="0.25">
      <c r="A15" s="1" t="s">
        <v>112</v>
      </c>
      <c r="B15" s="1" t="s">
        <v>64</v>
      </c>
      <c r="C15" s="1" t="s">
        <v>8</v>
      </c>
      <c r="D15" s="1" t="s">
        <v>212</v>
      </c>
      <c r="E15" s="34" t="s">
        <v>28</v>
      </c>
      <c r="F15" s="1" t="s">
        <v>10</v>
      </c>
      <c r="G15" s="5">
        <v>1431</v>
      </c>
      <c r="H15" s="5">
        <v>1725</v>
      </c>
      <c r="I15" s="5">
        <v>2896</v>
      </c>
      <c r="J15" s="5">
        <v>1657</v>
      </c>
      <c r="K15" s="5">
        <v>1172</v>
      </c>
      <c r="L15" s="5">
        <v>1573</v>
      </c>
      <c r="M15" s="5">
        <v>1504</v>
      </c>
      <c r="N15" s="5">
        <v>1675.9839999999999</v>
      </c>
      <c r="O15" s="5">
        <v>1452.6</v>
      </c>
      <c r="P15" s="5">
        <v>1685.8</v>
      </c>
      <c r="Q15" s="5">
        <v>1885.53</v>
      </c>
      <c r="R15" s="5">
        <v>1777.6120000000001</v>
      </c>
      <c r="S15" s="5">
        <v>2242.44</v>
      </c>
      <c r="T15" s="5">
        <v>2012.796</v>
      </c>
      <c r="U15" s="5">
        <v>1649.3969999999999</v>
      </c>
      <c r="V15" s="5">
        <v>1645.1320000000001</v>
      </c>
      <c r="W15" s="5">
        <v>1166.69</v>
      </c>
      <c r="X15" s="5">
        <v>803.56</v>
      </c>
      <c r="Y15" s="5">
        <v>877.04899999999998</v>
      </c>
      <c r="Z15" s="5">
        <v>1033.7460000000001</v>
      </c>
      <c r="AA15" s="5">
        <v>917.42700000000002</v>
      </c>
      <c r="AB15" s="5">
        <v>1122.0999999999999</v>
      </c>
      <c r="AC15" s="5">
        <v>1168.694</v>
      </c>
      <c r="AD15" s="5">
        <v>951.90800000000002</v>
      </c>
      <c r="AE15" s="5">
        <v>1522.94</v>
      </c>
      <c r="AF15" s="5">
        <v>2432.864</v>
      </c>
      <c r="AG15" s="5">
        <v>2456.9340000000002</v>
      </c>
      <c r="AH15" s="5">
        <v>2548.8000000000002</v>
      </c>
      <c r="AI15" s="5">
        <v>2972.884</v>
      </c>
      <c r="AJ15" s="5">
        <v>2579.6320000000001</v>
      </c>
      <c r="AK15" s="5">
        <v>6</v>
      </c>
      <c r="AM15" s="13">
        <f>+AO15/$AO$3</f>
        <v>6.167785523282112E-2</v>
      </c>
      <c r="AN15" s="7">
        <f>IF(AK15=1,AM15,AM15+AN13)</f>
        <v>0.71709110476193461</v>
      </c>
      <c r="AO15" s="5">
        <f>SUM(G15:AJ15)</f>
        <v>50540.519000000008</v>
      </c>
    </row>
    <row r="16" spans="1:43" x14ac:dyDescent="0.25">
      <c r="A16" s="1" t="s">
        <v>112</v>
      </c>
      <c r="B16" s="1" t="s">
        <v>64</v>
      </c>
      <c r="C16" s="1" t="s">
        <v>8</v>
      </c>
      <c r="D16" s="1" t="s">
        <v>212</v>
      </c>
      <c r="E16" s="34" t="s">
        <v>28</v>
      </c>
      <c r="F16" s="1" t="s">
        <v>11</v>
      </c>
      <c r="G16" s="5" t="s">
        <v>13</v>
      </c>
      <c r="H16" s="5" t="s">
        <v>13</v>
      </c>
      <c r="I16" s="5" t="s">
        <v>13</v>
      </c>
      <c r="J16" s="5" t="s">
        <v>13</v>
      </c>
      <c r="K16" s="5" t="s">
        <v>13</v>
      </c>
      <c r="L16" s="5" t="s">
        <v>12</v>
      </c>
      <c r="M16" s="5" t="s">
        <v>12</v>
      </c>
      <c r="N16" s="5" t="s">
        <v>13</v>
      </c>
      <c r="O16" s="5" t="s">
        <v>13</v>
      </c>
      <c r="P16" s="5" t="s">
        <v>13</v>
      </c>
      <c r="Q16" s="5" t="s">
        <v>13</v>
      </c>
      <c r="R16" s="5" t="s">
        <v>13</v>
      </c>
      <c r="S16" s="5" t="s">
        <v>13</v>
      </c>
      <c r="T16" s="5" t="s">
        <v>13</v>
      </c>
      <c r="U16" s="5" t="s">
        <v>23</v>
      </c>
      <c r="V16" s="5" t="s">
        <v>13</v>
      </c>
      <c r="W16" s="5" t="s">
        <v>13</v>
      </c>
      <c r="X16" s="5" t="s">
        <v>13</v>
      </c>
      <c r="Y16" s="5" t="s">
        <v>13</v>
      </c>
      <c r="Z16" s="5" t="s">
        <v>24</v>
      </c>
      <c r="AA16" s="5" t="s">
        <v>13</v>
      </c>
      <c r="AB16" s="5" t="s">
        <v>13</v>
      </c>
      <c r="AC16" s="5" t="s">
        <v>13</v>
      </c>
      <c r="AD16" s="5" t="s">
        <v>13</v>
      </c>
      <c r="AE16" s="5" t="s">
        <v>24</v>
      </c>
      <c r="AF16" s="5" t="s">
        <v>24</v>
      </c>
      <c r="AG16" s="5" t="s">
        <v>13</v>
      </c>
      <c r="AH16" s="5" t="s">
        <v>13</v>
      </c>
      <c r="AI16" s="5" t="s">
        <v>13</v>
      </c>
      <c r="AJ16" s="5" t="s">
        <v>15</v>
      </c>
      <c r="AK16" s="5">
        <v>6</v>
      </c>
    </row>
    <row r="17" spans="1:41" x14ac:dyDescent="0.25">
      <c r="A17" s="1" t="s">
        <v>112</v>
      </c>
      <c r="B17" s="1" t="s">
        <v>64</v>
      </c>
      <c r="C17" s="1" t="s">
        <v>8</v>
      </c>
      <c r="D17" s="1" t="s">
        <v>75</v>
      </c>
      <c r="E17" s="34" t="s">
        <v>28</v>
      </c>
      <c r="F17" s="1" t="s">
        <v>10</v>
      </c>
      <c r="G17" s="5">
        <v>568</v>
      </c>
      <c r="H17" s="5">
        <v>470</v>
      </c>
      <c r="I17" s="5">
        <v>495</v>
      </c>
      <c r="J17" s="5">
        <v>598</v>
      </c>
      <c r="K17" s="5">
        <v>32</v>
      </c>
      <c r="L17" s="5">
        <v>230</v>
      </c>
      <c r="M17" s="5">
        <v>195</v>
      </c>
      <c r="N17" s="5">
        <v>502.56799999999998</v>
      </c>
      <c r="P17" s="5">
        <v>200</v>
      </c>
      <c r="Q17" s="5">
        <v>511.80799999999999</v>
      </c>
      <c r="R17" s="5">
        <v>872.45899999999995</v>
      </c>
      <c r="S17" s="5">
        <v>730</v>
      </c>
      <c r="T17" s="5">
        <v>1140</v>
      </c>
      <c r="U17" s="5">
        <v>1200</v>
      </c>
      <c r="V17" s="5">
        <v>1267.009</v>
      </c>
      <c r="W17" s="5">
        <v>1047.2750000000001</v>
      </c>
      <c r="X17" s="5">
        <v>644.58299999999997</v>
      </c>
      <c r="Z17" s="5">
        <v>762.94600000000003</v>
      </c>
      <c r="AA17" s="5">
        <v>933.1</v>
      </c>
      <c r="AB17" s="5">
        <v>932.63</v>
      </c>
      <c r="AC17" s="5">
        <v>1153.4490000000001</v>
      </c>
      <c r="AD17" s="5">
        <v>1367.797</v>
      </c>
      <c r="AE17" s="5">
        <v>1630.7460000000001</v>
      </c>
      <c r="AF17" s="5">
        <v>1791.6010000000001</v>
      </c>
      <c r="AG17" s="5">
        <v>2051.6529999999998</v>
      </c>
      <c r="AH17" s="5">
        <v>2228.1950000000002</v>
      </c>
      <c r="AI17" s="5">
        <v>2232.1030000000001</v>
      </c>
      <c r="AJ17" s="5">
        <v>2222.8739999999998</v>
      </c>
      <c r="AK17" s="5">
        <v>7</v>
      </c>
      <c r="AM17" s="13">
        <f>+AO17/$AO$3</f>
        <v>3.4183381073789224E-2</v>
      </c>
      <c r="AN17" s="7">
        <f>IF(AK17=1,AM17,AM17+AN15)</f>
        <v>0.75127448583572387</v>
      </c>
      <c r="AO17" s="5">
        <f>SUM(G17:AJ17)</f>
        <v>28010.795999999998</v>
      </c>
    </row>
    <row r="18" spans="1:41" x14ac:dyDescent="0.25">
      <c r="A18" s="1" t="s">
        <v>112</v>
      </c>
      <c r="B18" s="1" t="s">
        <v>64</v>
      </c>
      <c r="C18" s="1" t="s">
        <v>8</v>
      </c>
      <c r="D18" s="1" t="s">
        <v>75</v>
      </c>
      <c r="E18" s="34" t="s">
        <v>28</v>
      </c>
      <c r="F18" s="1" t="s">
        <v>11</v>
      </c>
      <c r="G18" s="5">
        <v>-1</v>
      </c>
      <c r="H18" s="5">
        <v>-1</v>
      </c>
      <c r="I18" s="5">
        <v>-1</v>
      </c>
      <c r="J18" s="5">
        <v>-1</v>
      </c>
      <c r="K18" s="5">
        <v>-1</v>
      </c>
      <c r="L18" s="5">
        <v>-1</v>
      </c>
      <c r="M18" s="5" t="s">
        <v>15</v>
      </c>
      <c r="N18" s="5" t="s">
        <v>15</v>
      </c>
      <c r="P18" s="5">
        <v>-1</v>
      </c>
      <c r="Q18" s="5">
        <v>-1</v>
      </c>
      <c r="R18" s="5">
        <v>-1</v>
      </c>
      <c r="S18" s="5">
        <v>-1</v>
      </c>
      <c r="T18" s="5">
        <v>-1</v>
      </c>
      <c r="U18" s="5" t="s">
        <v>15</v>
      </c>
      <c r="V18" s="5">
        <v>-1</v>
      </c>
      <c r="W18" s="5">
        <v>-1</v>
      </c>
      <c r="X18" s="5">
        <v>-1</v>
      </c>
      <c r="Z18" s="5" t="s">
        <v>13</v>
      </c>
      <c r="AA18" s="5" t="s">
        <v>13</v>
      </c>
      <c r="AB18" s="5" t="s">
        <v>24</v>
      </c>
      <c r="AC18" s="5" t="s">
        <v>13</v>
      </c>
      <c r="AD18" s="5" t="s">
        <v>13</v>
      </c>
      <c r="AE18" s="5" t="s">
        <v>24</v>
      </c>
      <c r="AF18" s="5" t="s">
        <v>24</v>
      </c>
      <c r="AG18" s="5" t="s">
        <v>24</v>
      </c>
      <c r="AH18" s="5" t="s">
        <v>13</v>
      </c>
      <c r="AI18" s="5" t="s">
        <v>13</v>
      </c>
      <c r="AJ18" s="5" t="s">
        <v>15</v>
      </c>
      <c r="AK18" s="5">
        <v>7</v>
      </c>
    </row>
    <row r="19" spans="1:41" x14ac:dyDescent="0.25">
      <c r="A19" s="1" t="s">
        <v>112</v>
      </c>
      <c r="B19" s="1" t="s">
        <v>64</v>
      </c>
      <c r="C19" s="1" t="s">
        <v>8</v>
      </c>
      <c r="D19" s="1" t="s">
        <v>231</v>
      </c>
      <c r="E19" s="34" t="s">
        <v>28</v>
      </c>
      <c r="F19" s="1" t="s">
        <v>10</v>
      </c>
      <c r="G19" s="5">
        <v>1058</v>
      </c>
      <c r="H19" s="5">
        <v>1410</v>
      </c>
      <c r="I19" s="5">
        <v>1220</v>
      </c>
      <c r="J19" s="5">
        <v>1360</v>
      </c>
      <c r="K19" s="5">
        <v>1088</v>
      </c>
      <c r="L19" s="5">
        <v>889</v>
      </c>
      <c r="M19" s="5">
        <v>921</v>
      </c>
      <c r="N19" s="5">
        <v>914.4</v>
      </c>
      <c r="O19" s="5">
        <v>890</v>
      </c>
      <c r="P19" s="5">
        <v>975</v>
      </c>
      <c r="Q19" s="5">
        <v>1137</v>
      </c>
      <c r="R19" s="5">
        <v>827.19799999999998</v>
      </c>
      <c r="S19" s="5">
        <v>1017.152</v>
      </c>
      <c r="T19" s="5">
        <v>1022</v>
      </c>
      <c r="U19" s="5">
        <v>816.54600000000005</v>
      </c>
      <c r="V19" s="5">
        <v>821.29499999999996</v>
      </c>
      <c r="W19" s="5">
        <v>609.42999999999995</v>
      </c>
      <c r="X19" s="5">
        <v>369.53899999999999</v>
      </c>
      <c r="Y19" s="5">
        <v>366.005</v>
      </c>
      <c r="Z19" s="5">
        <v>366.779</v>
      </c>
      <c r="AA19" s="5">
        <v>380.32499999999999</v>
      </c>
      <c r="AB19" s="5">
        <v>377.86700000000002</v>
      </c>
      <c r="AC19" s="5">
        <v>437.73599999999999</v>
      </c>
      <c r="AD19" s="5">
        <v>436.06900000000002</v>
      </c>
      <c r="AE19" s="5">
        <v>586.63400000000001</v>
      </c>
      <c r="AF19" s="5">
        <v>678.7</v>
      </c>
      <c r="AG19" s="5">
        <v>750.94100000000003</v>
      </c>
      <c r="AH19" s="5">
        <v>829.06899999999996</v>
      </c>
      <c r="AI19" s="5">
        <v>818.36800000000005</v>
      </c>
      <c r="AJ19" s="5">
        <v>700.53599999999994</v>
      </c>
      <c r="AK19" s="5">
        <v>8</v>
      </c>
      <c r="AM19" s="13">
        <f>+AO19/$AO$3</f>
        <v>2.9379773783717325E-2</v>
      </c>
      <c r="AN19" s="7">
        <f>IF(AK19=1,AM19,AM19+AN17)</f>
        <v>0.78065425961944124</v>
      </c>
      <c r="AO19" s="5">
        <f>SUM(G19:AJ19)</f>
        <v>24074.588999999996</v>
      </c>
    </row>
    <row r="20" spans="1:41" x14ac:dyDescent="0.25">
      <c r="A20" s="1" t="s">
        <v>112</v>
      </c>
      <c r="B20" s="1" t="s">
        <v>64</v>
      </c>
      <c r="C20" s="1" t="s">
        <v>8</v>
      </c>
      <c r="D20" s="1" t="s">
        <v>231</v>
      </c>
      <c r="E20" s="34" t="s">
        <v>28</v>
      </c>
      <c r="F20" s="1" t="s">
        <v>11</v>
      </c>
      <c r="G20" s="5" t="s">
        <v>15</v>
      </c>
      <c r="H20" s="5" t="s">
        <v>15</v>
      </c>
      <c r="I20" s="5">
        <v>-1</v>
      </c>
      <c r="J20" s="5">
        <v>-1</v>
      </c>
      <c r="K20" s="5">
        <v>-1</v>
      </c>
      <c r="L20" s="5">
        <v>-1</v>
      </c>
      <c r="M20" s="5">
        <v>-1</v>
      </c>
      <c r="N20" s="5">
        <v>-1</v>
      </c>
      <c r="O20" s="5" t="s">
        <v>15</v>
      </c>
      <c r="P20" s="5" t="s">
        <v>13</v>
      </c>
      <c r="Q20" s="5" t="s">
        <v>15</v>
      </c>
      <c r="R20" s="5" t="s">
        <v>13</v>
      </c>
      <c r="S20" s="5" t="s">
        <v>13</v>
      </c>
      <c r="T20" s="5" t="s">
        <v>13</v>
      </c>
      <c r="U20" s="5" t="s">
        <v>13</v>
      </c>
      <c r="V20" s="5" t="s">
        <v>13</v>
      </c>
      <c r="W20" s="5" t="s">
        <v>13</v>
      </c>
      <c r="X20" s="5" t="s">
        <v>13</v>
      </c>
      <c r="Y20" s="5" t="s">
        <v>13</v>
      </c>
      <c r="Z20" s="5" t="s">
        <v>15</v>
      </c>
      <c r="AA20" s="5" t="s">
        <v>15</v>
      </c>
      <c r="AB20" s="5" t="s">
        <v>13</v>
      </c>
      <c r="AC20" s="5" t="s">
        <v>12</v>
      </c>
      <c r="AD20" s="5" t="s">
        <v>12</v>
      </c>
      <c r="AE20" s="5" t="s">
        <v>12</v>
      </c>
      <c r="AF20" s="5" t="s">
        <v>13</v>
      </c>
      <c r="AG20" s="5" t="s">
        <v>12</v>
      </c>
      <c r="AH20" s="5" t="s">
        <v>12</v>
      </c>
      <c r="AI20" s="5" t="s">
        <v>12</v>
      </c>
      <c r="AJ20" s="5" t="s">
        <v>13</v>
      </c>
      <c r="AK20" s="5">
        <v>8</v>
      </c>
    </row>
    <row r="21" spans="1:41" x14ac:dyDescent="0.25">
      <c r="A21" s="1" t="s">
        <v>112</v>
      </c>
      <c r="B21" s="1" t="s">
        <v>64</v>
      </c>
      <c r="C21" s="1" t="s">
        <v>8</v>
      </c>
      <c r="D21" s="1" t="s">
        <v>90</v>
      </c>
      <c r="E21" s="34" t="s">
        <v>28</v>
      </c>
      <c r="F21" s="1" t="s">
        <v>10</v>
      </c>
      <c r="G21" s="5">
        <v>767.9</v>
      </c>
      <c r="H21" s="5">
        <v>1092</v>
      </c>
      <c r="L21" s="5">
        <v>900</v>
      </c>
      <c r="M21" s="5">
        <v>1056</v>
      </c>
      <c r="N21" s="5">
        <v>778</v>
      </c>
      <c r="O21" s="5">
        <v>917</v>
      </c>
      <c r="P21" s="5">
        <v>922</v>
      </c>
      <c r="Q21" s="5">
        <v>639.91200000000003</v>
      </c>
      <c r="R21" s="5">
        <v>753</v>
      </c>
      <c r="S21" s="5">
        <v>623</v>
      </c>
      <c r="T21" s="5">
        <v>850</v>
      </c>
      <c r="U21" s="5">
        <v>650</v>
      </c>
      <c r="V21" s="5">
        <v>972</v>
      </c>
      <c r="Z21" s="5">
        <v>69</v>
      </c>
      <c r="AA21" s="5">
        <v>243.83</v>
      </c>
      <c r="AB21" s="5">
        <v>243.83</v>
      </c>
      <c r="AC21" s="5">
        <v>370.25799999999998</v>
      </c>
      <c r="AD21" s="5">
        <v>448.39699999999999</v>
      </c>
      <c r="AE21" s="5">
        <v>1037.675</v>
      </c>
      <c r="AF21" s="5">
        <v>1299.9939999999999</v>
      </c>
      <c r="AG21" s="5">
        <v>1436.9459999999999</v>
      </c>
      <c r="AH21" s="5">
        <v>1648.68</v>
      </c>
      <c r="AI21" s="5">
        <v>1650</v>
      </c>
      <c r="AJ21" s="5">
        <v>1649.69</v>
      </c>
      <c r="AK21" s="5">
        <v>9</v>
      </c>
      <c r="AM21" s="13">
        <f>+AO21/$AO$3</f>
        <v>2.5650978120316748E-2</v>
      </c>
      <c r="AN21" s="7">
        <f>IF(AK21=1,AM21,AM21+AN19)</f>
        <v>0.80630523773975793</v>
      </c>
      <c r="AO21" s="5">
        <f>SUM(G21:AJ21)</f>
        <v>21019.111999999997</v>
      </c>
    </row>
    <row r="22" spans="1:41" x14ac:dyDescent="0.25">
      <c r="A22" s="1" t="s">
        <v>112</v>
      </c>
      <c r="B22" s="1" t="s">
        <v>64</v>
      </c>
      <c r="C22" s="1" t="s">
        <v>8</v>
      </c>
      <c r="D22" s="1" t="s">
        <v>90</v>
      </c>
      <c r="E22" s="34" t="s">
        <v>28</v>
      </c>
      <c r="F22" s="1" t="s">
        <v>11</v>
      </c>
      <c r="G22" s="5">
        <v>-1</v>
      </c>
      <c r="H22" s="5">
        <v>-1</v>
      </c>
      <c r="L22" s="5">
        <v>-1</v>
      </c>
      <c r="M22" s="5">
        <v>-1</v>
      </c>
      <c r="N22" s="5">
        <v>-1</v>
      </c>
      <c r="O22" s="5">
        <v>-1</v>
      </c>
      <c r="P22" s="5">
        <v>-1</v>
      </c>
      <c r="Q22" s="5">
        <v>-1</v>
      </c>
      <c r="R22" s="5">
        <v>-1</v>
      </c>
      <c r="S22" s="5">
        <v>-1</v>
      </c>
      <c r="T22" s="5">
        <v>-1</v>
      </c>
      <c r="U22" s="5">
        <v>-1</v>
      </c>
      <c r="V22" s="5">
        <v>-1</v>
      </c>
      <c r="Z22" s="5" t="s">
        <v>13</v>
      </c>
      <c r="AA22" s="5" t="s">
        <v>12</v>
      </c>
      <c r="AB22" s="5" t="s">
        <v>13</v>
      </c>
      <c r="AC22" s="5" t="s">
        <v>13</v>
      </c>
      <c r="AD22" s="5" t="s">
        <v>24</v>
      </c>
      <c r="AE22" s="5" t="s">
        <v>24</v>
      </c>
      <c r="AF22" s="5" t="s">
        <v>24</v>
      </c>
      <c r="AG22" s="5" t="s">
        <v>12</v>
      </c>
      <c r="AH22" s="5" t="s">
        <v>12</v>
      </c>
      <c r="AI22" s="5" t="s">
        <v>13</v>
      </c>
      <c r="AJ22" s="5" t="s">
        <v>15</v>
      </c>
      <c r="AK22" s="5">
        <v>9</v>
      </c>
    </row>
    <row r="23" spans="1:41" x14ac:dyDescent="0.25">
      <c r="A23" s="1" t="s">
        <v>112</v>
      </c>
      <c r="B23" s="1" t="s">
        <v>64</v>
      </c>
      <c r="C23" s="1" t="s">
        <v>8</v>
      </c>
      <c r="D23" s="1" t="s">
        <v>227</v>
      </c>
      <c r="E23" s="34" t="s">
        <v>21</v>
      </c>
      <c r="F23" s="1" t="s">
        <v>10</v>
      </c>
      <c r="G23" s="5">
        <v>135</v>
      </c>
      <c r="H23" s="5">
        <v>1018</v>
      </c>
      <c r="I23" s="5">
        <v>2103</v>
      </c>
      <c r="J23" s="5">
        <v>2100</v>
      </c>
      <c r="K23" s="5">
        <v>1620</v>
      </c>
      <c r="L23" s="5">
        <v>673.91300000000001</v>
      </c>
      <c r="M23" s="5">
        <v>515</v>
      </c>
      <c r="N23" s="5">
        <v>287</v>
      </c>
      <c r="O23" s="5">
        <v>260.24900000000002</v>
      </c>
      <c r="P23" s="5">
        <v>395.16899999999998</v>
      </c>
      <c r="Q23" s="5">
        <v>475.3</v>
      </c>
      <c r="R23" s="5">
        <v>302.3</v>
      </c>
      <c r="S23" s="5">
        <v>309.97000000000003</v>
      </c>
      <c r="T23" s="5">
        <v>286.05799999999999</v>
      </c>
      <c r="U23" s="5">
        <v>217.13800000000001</v>
      </c>
      <c r="V23" s="5">
        <v>215.61799999999999</v>
      </c>
      <c r="W23" s="5">
        <v>193.20400000000001</v>
      </c>
      <c r="X23" s="5">
        <v>520.54300000000001</v>
      </c>
      <c r="Y23" s="5">
        <v>669.51700000000005</v>
      </c>
      <c r="Z23" s="5">
        <v>256.351</v>
      </c>
      <c r="AA23" s="5">
        <v>180.38399999999999</v>
      </c>
      <c r="AB23" s="5">
        <v>114.952</v>
      </c>
      <c r="AC23" s="5">
        <v>312.49299999999999</v>
      </c>
      <c r="AD23" s="5">
        <v>433.86399999999998</v>
      </c>
      <c r="AE23" s="5">
        <v>411.45600000000002</v>
      </c>
      <c r="AF23" s="5">
        <v>528</v>
      </c>
      <c r="AG23" s="5">
        <v>566.05799999999999</v>
      </c>
      <c r="AH23" s="5">
        <v>627.64099999999996</v>
      </c>
      <c r="AI23" s="5">
        <v>562.34299999999996</v>
      </c>
      <c r="AJ23" s="5">
        <v>628.00900000000001</v>
      </c>
      <c r="AK23" s="5">
        <v>10</v>
      </c>
      <c r="AM23" s="13">
        <f>+AO23/$AO$3</f>
        <v>2.0646773415447926E-2</v>
      </c>
      <c r="AN23" s="7">
        <f>IF(AK23=1,AM23,AM23+AN21)</f>
        <v>0.82695201115520589</v>
      </c>
      <c r="AO23" s="5">
        <f>SUM(G23:AJ23)</f>
        <v>16918.53</v>
      </c>
    </row>
    <row r="24" spans="1:41" x14ac:dyDescent="0.25">
      <c r="A24" s="1" t="s">
        <v>112</v>
      </c>
      <c r="B24" s="1" t="s">
        <v>64</v>
      </c>
      <c r="C24" s="1" t="s">
        <v>8</v>
      </c>
      <c r="D24" s="1" t="s">
        <v>227</v>
      </c>
      <c r="E24" s="34" t="s">
        <v>21</v>
      </c>
      <c r="F24" s="1" t="s">
        <v>11</v>
      </c>
      <c r="G24" s="5" t="s">
        <v>24</v>
      </c>
      <c r="H24" s="5" t="s">
        <v>13</v>
      </c>
      <c r="I24" s="5" t="s">
        <v>13</v>
      </c>
      <c r="J24" s="5" t="s">
        <v>13</v>
      </c>
      <c r="K24" s="5" t="s">
        <v>15</v>
      </c>
      <c r="L24" s="5" t="s">
        <v>13</v>
      </c>
      <c r="M24" s="5" t="s">
        <v>15</v>
      </c>
      <c r="N24" s="5" t="s">
        <v>13</v>
      </c>
      <c r="O24" s="5" t="s">
        <v>15</v>
      </c>
      <c r="P24" s="5" t="s">
        <v>15</v>
      </c>
      <c r="Q24" s="5" t="s">
        <v>13</v>
      </c>
      <c r="R24" s="5" t="s">
        <v>24</v>
      </c>
      <c r="S24" s="5" t="s">
        <v>24</v>
      </c>
      <c r="T24" s="5" t="s">
        <v>13</v>
      </c>
      <c r="U24" s="5" t="s">
        <v>13</v>
      </c>
      <c r="V24" s="5" t="s">
        <v>12</v>
      </c>
      <c r="W24" s="5" t="s">
        <v>12</v>
      </c>
      <c r="X24" s="5" t="s">
        <v>12</v>
      </c>
      <c r="Y24" s="5" t="s">
        <v>12</v>
      </c>
      <c r="Z24" s="5" t="s">
        <v>12</v>
      </c>
      <c r="AA24" s="5" t="s">
        <v>12</v>
      </c>
      <c r="AB24" s="5" t="s">
        <v>18</v>
      </c>
      <c r="AC24" s="5" t="s">
        <v>12</v>
      </c>
      <c r="AD24" s="5" t="s">
        <v>12</v>
      </c>
      <c r="AE24" s="5" t="s">
        <v>12</v>
      </c>
      <c r="AF24" s="5" t="s">
        <v>23</v>
      </c>
      <c r="AG24" s="5" t="s">
        <v>12</v>
      </c>
      <c r="AH24" s="5" t="s">
        <v>12</v>
      </c>
      <c r="AI24" s="5" t="s">
        <v>12</v>
      </c>
      <c r="AJ24" s="5" t="s">
        <v>12</v>
      </c>
      <c r="AK24" s="5">
        <v>10</v>
      </c>
    </row>
    <row r="25" spans="1:41" x14ac:dyDescent="0.25">
      <c r="A25" s="1" t="s">
        <v>112</v>
      </c>
      <c r="B25" s="1" t="s">
        <v>64</v>
      </c>
      <c r="C25" s="1" t="s">
        <v>8</v>
      </c>
      <c r="D25" s="1" t="s">
        <v>212</v>
      </c>
      <c r="E25" s="34" t="s">
        <v>21</v>
      </c>
      <c r="F25" s="1" t="s">
        <v>10</v>
      </c>
      <c r="G25" s="5">
        <v>187</v>
      </c>
      <c r="H25" s="5">
        <v>245.32</v>
      </c>
      <c r="I25" s="5">
        <v>435.15</v>
      </c>
      <c r="J25" s="5">
        <v>415.58</v>
      </c>
      <c r="K25" s="5">
        <v>871</v>
      </c>
      <c r="L25" s="5">
        <v>253</v>
      </c>
      <c r="M25" s="5">
        <v>418</v>
      </c>
      <c r="N25" s="5">
        <v>492.64400000000001</v>
      </c>
      <c r="O25" s="5">
        <v>643.79999999999995</v>
      </c>
      <c r="P25" s="5">
        <v>436</v>
      </c>
      <c r="Q25" s="5">
        <v>582.55999999999995</v>
      </c>
      <c r="R25" s="5">
        <v>528.5</v>
      </c>
      <c r="S25" s="5">
        <v>483.74</v>
      </c>
      <c r="T25" s="5">
        <v>668.42399999999998</v>
      </c>
      <c r="U25" s="5">
        <v>744.61900000000003</v>
      </c>
      <c r="V25" s="5">
        <v>804.45699999999999</v>
      </c>
      <c r="W25" s="5">
        <v>590.41899999999998</v>
      </c>
      <c r="X25" s="5">
        <v>240.053</v>
      </c>
      <c r="Y25" s="5">
        <v>57.805</v>
      </c>
      <c r="Z25" s="5">
        <v>26.327000000000002</v>
      </c>
      <c r="AA25" s="5">
        <v>23.981000000000002</v>
      </c>
      <c r="AB25" s="5">
        <v>34.343000000000004</v>
      </c>
      <c r="AC25" s="5">
        <v>56.956000000000003</v>
      </c>
      <c r="AD25" s="5">
        <v>489.8</v>
      </c>
      <c r="AE25" s="5">
        <v>125.54900000000001</v>
      </c>
      <c r="AF25" s="5">
        <v>232.43899999999999</v>
      </c>
      <c r="AG25" s="5">
        <v>55.774999999999999</v>
      </c>
      <c r="AH25" s="5">
        <v>41.161000000000001</v>
      </c>
      <c r="AI25" s="5">
        <v>45.948999999999998</v>
      </c>
      <c r="AJ25" s="5">
        <v>40.131</v>
      </c>
      <c r="AK25" s="5">
        <v>11</v>
      </c>
      <c r="AM25" s="13">
        <f>+AO25/$AO$3</f>
        <v>1.2533731637526219E-2</v>
      </c>
      <c r="AN25" s="7">
        <f>IF(AK25=1,AM25,AM25+AN23)</f>
        <v>0.83948574279273214</v>
      </c>
      <c r="AO25" s="5">
        <f>SUM(G25:AJ25)</f>
        <v>10270.482</v>
      </c>
    </row>
    <row r="26" spans="1:41" x14ac:dyDescent="0.25">
      <c r="A26" s="1" t="s">
        <v>112</v>
      </c>
      <c r="B26" s="1" t="s">
        <v>64</v>
      </c>
      <c r="C26" s="1" t="s">
        <v>8</v>
      </c>
      <c r="D26" s="1" t="s">
        <v>212</v>
      </c>
      <c r="E26" s="34" t="s">
        <v>21</v>
      </c>
      <c r="F26" s="1" t="s">
        <v>11</v>
      </c>
      <c r="G26" s="5" t="s">
        <v>13</v>
      </c>
      <c r="H26" s="5" t="s">
        <v>13</v>
      </c>
      <c r="I26" s="5" t="s">
        <v>12</v>
      </c>
      <c r="J26" s="5" t="s">
        <v>13</v>
      </c>
      <c r="K26" s="5" t="s">
        <v>13</v>
      </c>
      <c r="L26" s="5" t="s">
        <v>13</v>
      </c>
      <c r="M26" s="5" t="s">
        <v>18</v>
      </c>
      <c r="N26" s="5" t="s">
        <v>13</v>
      </c>
      <c r="O26" s="5" t="s">
        <v>18</v>
      </c>
      <c r="P26" s="5" t="s">
        <v>18</v>
      </c>
      <c r="Q26" s="5" t="s">
        <v>12</v>
      </c>
      <c r="R26" s="5" t="s">
        <v>12</v>
      </c>
      <c r="S26" s="5" t="s">
        <v>12</v>
      </c>
      <c r="T26" s="5" t="s">
        <v>12</v>
      </c>
      <c r="U26" s="5" t="s">
        <v>12</v>
      </c>
      <c r="V26" s="5" t="s">
        <v>12</v>
      </c>
      <c r="W26" s="5" t="s">
        <v>12</v>
      </c>
      <c r="X26" s="5" t="s">
        <v>12</v>
      </c>
      <c r="Y26" s="5" t="s">
        <v>12</v>
      </c>
      <c r="Z26" s="5" t="s">
        <v>12</v>
      </c>
      <c r="AA26" s="5" t="s">
        <v>12</v>
      </c>
      <c r="AB26" s="5" t="s">
        <v>12</v>
      </c>
      <c r="AC26" s="5" t="s">
        <v>12</v>
      </c>
      <c r="AD26" s="5" t="s">
        <v>12</v>
      </c>
      <c r="AE26" s="5" t="s">
        <v>12</v>
      </c>
      <c r="AF26" s="5" t="s">
        <v>12</v>
      </c>
      <c r="AG26" s="5" t="s">
        <v>12</v>
      </c>
      <c r="AH26" s="5" t="s">
        <v>18</v>
      </c>
      <c r="AI26" s="5" t="s">
        <v>12</v>
      </c>
      <c r="AJ26" s="5" t="s">
        <v>12</v>
      </c>
      <c r="AK26" s="5">
        <v>11</v>
      </c>
    </row>
    <row r="27" spans="1:41" x14ac:dyDescent="0.25">
      <c r="A27" s="1" t="s">
        <v>112</v>
      </c>
      <c r="B27" s="1" t="s">
        <v>64</v>
      </c>
      <c r="C27" s="1" t="s">
        <v>8</v>
      </c>
      <c r="D27" s="1" t="s">
        <v>75</v>
      </c>
      <c r="E27" s="34" t="s">
        <v>21</v>
      </c>
      <c r="F27" s="1" t="s">
        <v>10</v>
      </c>
      <c r="G27" s="5">
        <v>67</v>
      </c>
      <c r="H27" s="5">
        <v>802</v>
      </c>
      <c r="I27" s="5">
        <v>865</v>
      </c>
      <c r="J27" s="5">
        <v>656</v>
      </c>
      <c r="K27" s="5">
        <v>925</v>
      </c>
      <c r="L27" s="5">
        <v>920</v>
      </c>
      <c r="M27" s="5">
        <v>900</v>
      </c>
      <c r="N27" s="5">
        <v>1002.357</v>
      </c>
      <c r="O27" s="5">
        <v>1867.03</v>
      </c>
      <c r="P27" s="5">
        <v>330.85</v>
      </c>
      <c r="Q27" s="5">
        <v>169.66800000000001</v>
      </c>
      <c r="R27" s="5">
        <v>393.33300000000003</v>
      </c>
      <c r="S27" s="5">
        <v>318.43799999999999</v>
      </c>
      <c r="T27" s="5">
        <v>187</v>
      </c>
      <c r="U27" s="5">
        <v>158.22999999999999</v>
      </c>
      <c r="V27" s="5">
        <v>50.71</v>
      </c>
      <c r="W27" s="5">
        <v>34.363999999999997</v>
      </c>
      <c r="AK27" s="5">
        <v>12</v>
      </c>
      <c r="AM27" s="13">
        <f>+AO27/$AO$3</f>
        <v>1.1772831930632142E-2</v>
      </c>
      <c r="AN27" s="7">
        <f>IF(AK27=1,AM27,AM27+AN25)</f>
        <v>0.8512585747233643</v>
      </c>
      <c r="AO27" s="5">
        <f>SUM(G27:AJ27)</f>
        <v>9646.9799999999977</v>
      </c>
    </row>
    <row r="28" spans="1:41" x14ac:dyDescent="0.25">
      <c r="A28" s="1" t="s">
        <v>112</v>
      </c>
      <c r="B28" s="1" t="s">
        <v>64</v>
      </c>
      <c r="C28" s="1" t="s">
        <v>8</v>
      </c>
      <c r="D28" s="1" t="s">
        <v>75</v>
      </c>
      <c r="E28" s="34" t="s">
        <v>21</v>
      </c>
      <c r="F28" s="1" t="s">
        <v>11</v>
      </c>
      <c r="G28" s="5">
        <v>-1</v>
      </c>
      <c r="H28" s="5">
        <v>-1</v>
      </c>
      <c r="I28" s="5">
        <v>-1</v>
      </c>
      <c r="J28" s="5">
        <v>-1</v>
      </c>
      <c r="K28" s="5">
        <v>-1</v>
      </c>
      <c r="L28" s="5">
        <v>-1</v>
      </c>
      <c r="M28" s="5" t="s">
        <v>18</v>
      </c>
      <c r="N28" s="5" t="s">
        <v>15</v>
      </c>
      <c r="O28" s="5" t="s">
        <v>15</v>
      </c>
      <c r="P28" s="5">
        <v>-1</v>
      </c>
      <c r="Q28" s="5">
        <v>-1</v>
      </c>
      <c r="R28" s="5">
        <v>-1</v>
      </c>
      <c r="S28" s="5">
        <v>-1</v>
      </c>
      <c r="T28" s="5">
        <v>-1</v>
      </c>
      <c r="U28" s="5" t="s">
        <v>15</v>
      </c>
      <c r="V28" s="5" t="s">
        <v>24</v>
      </c>
      <c r="W28" s="5" t="s">
        <v>24</v>
      </c>
      <c r="AK28" s="5">
        <v>12</v>
      </c>
    </row>
    <row r="29" spans="1:41" x14ac:dyDescent="0.25">
      <c r="A29" s="1" t="s">
        <v>112</v>
      </c>
      <c r="B29" s="1" t="s">
        <v>64</v>
      </c>
      <c r="C29" s="1" t="s">
        <v>8</v>
      </c>
      <c r="D29" s="1" t="s">
        <v>37</v>
      </c>
      <c r="E29" s="34" t="s">
        <v>33</v>
      </c>
      <c r="F29" s="1" t="s">
        <v>10</v>
      </c>
      <c r="H29" s="5">
        <v>373</v>
      </c>
      <c r="I29" s="5">
        <v>816</v>
      </c>
      <c r="J29" s="5">
        <v>541</v>
      </c>
      <c r="K29" s="5">
        <v>455</v>
      </c>
      <c r="L29" s="5">
        <v>634</v>
      </c>
      <c r="M29" s="5">
        <v>600</v>
      </c>
      <c r="N29" s="5">
        <v>650</v>
      </c>
      <c r="O29" s="5">
        <v>195</v>
      </c>
      <c r="P29" s="5">
        <v>407</v>
      </c>
      <c r="Q29" s="5">
        <v>570</v>
      </c>
      <c r="R29" s="5">
        <v>597</v>
      </c>
      <c r="S29" s="5">
        <v>80</v>
      </c>
      <c r="T29" s="5">
        <v>187</v>
      </c>
      <c r="U29" s="5">
        <v>19</v>
      </c>
      <c r="W29" s="5">
        <v>2</v>
      </c>
      <c r="Y29" s="5">
        <v>78</v>
      </c>
      <c r="Z29" s="5">
        <v>120</v>
      </c>
      <c r="AA29" s="5">
        <v>130</v>
      </c>
      <c r="AB29" s="5">
        <v>134</v>
      </c>
      <c r="AC29" s="5">
        <v>138.19999999999999</v>
      </c>
      <c r="AD29" s="5">
        <v>140.35900000000001</v>
      </c>
      <c r="AE29" s="5">
        <v>184.5</v>
      </c>
      <c r="AF29" s="5">
        <v>265</v>
      </c>
      <c r="AG29" s="5">
        <v>264.91699999999997</v>
      </c>
      <c r="AH29" s="5">
        <v>365.1</v>
      </c>
      <c r="AI29" s="5">
        <v>372.42599999999999</v>
      </c>
      <c r="AJ29" s="5">
        <v>380.15</v>
      </c>
      <c r="AK29" s="5">
        <v>13</v>
      </c>
      <c r="AM29" s="13">
        <f>+AO29/$AO$3</f>
        <v>1.0615526104444828E-2</v>
      </c>
      <c r="AN29" s="7">
        <f>IF(AK29=1,AM29,AM29+AN27)</f>
        <v>0.86187410082780913</v>
      </c>
      <c r="AO29" s="5">
        <f>SUM(G29:AJ29)</f>
        <v>8698.652</v>
      </c>
    </row>
    <row r="30" spans="1:41" x14ac:dyDescent="0.25">
      <c r="A30" s="1" t="s">
        <v>112</v>
      </c>
      <c r="B30" s="1" t="s">
        <v>64</v>
      </c>
      <c r="C30" s="1" t="s">
        <v>8</v>
      </c>
      <c r="D30" s="1" t="s">
        <v>37</v>
      </c>
      <c r="E30" s="34" t="s">
        <v>33</v>
      </c>
      <c r="F30" s="1" t="s">
        <v>11</v>
      </c>
      <c r="H30" s="5">
        <v>-1</v>
      </c>
      <c r="I30" s="5" t="s">
        <v>17</v>
      </c>
      <c r="J30" s="5">
        <v>-1</v>
      </c>
      <c r="K30" s="5">
        <v>-1</v>
      </c>
      <c r="L30" s="5">
        <v>-1</v>
      </c>
      <c r="M30" s="5" t="s">
        <v>12</v>
      </c>
      <c r="N30" s="5" t="s">
        <v>13</v>
      </c>
      <c r="O30" s="5" t="s">
        <v>12</v>
      </c>
      <c r="P30" s="5" t="s">
        <v>24</v>
      </c>
      <c r="Q30" s="5" t="s">
        <v>24</v>
      </c>
      <c r="R30" s="5" t="s">
        <v>24</v>
      </c>
      <c r="S30" s="5" t="s">
        <v>24</v>
      </c>
      <c r="T30" s="5" t="s">
        <v>24</v>
      </c>
      <c r="U30" s="5" t="s">
        <v>24</v>
      </c>
      <c r="W30" s="5" t="s">
        <v>24</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5">
      <c r="A31" s="1" t="s">
        <v>112</v>
      </c>
      <c r="B31" s="1" t="s">
        <v>64</v>
      </c>
      <c r="C31" s="1" t="s">
        <v>8</v>
      </c>
      <c r="D31" s="1" t="s">
        <v>227</v>
      </c>
      <c r="E31" s="34" t="s">
        <v>47</v>
      </c>
      <c r="F31" s="1" t="s">
        <v>10</v>
      </c>
      <c r="G31" s="5">
        <v>248.9</v>
      </c>
      <c r="H31" s="5">
        <v>200.86</v>
      </c>
      <c r="I31" s="5">
        <v>254.96</v>
      </c>
      <c r="J31" s="5">
        <v>490.61</v>
      </c>
      <c r="K31" s="5">
        <v>224.9</v>
      </c>
      <c r="L31" s="5">
        <v>419</v>
      </c>
      <c r="M31" s="5">
        <v>308</v>
      </c>
      <c r="N31" s="5">
        <v>352.524</v>
      </c>
      <c r="O31" s="5">
        <v>426.55</v>
      </c>
      <c r="P31" s="5">
        <v>364.12200000000001</v>
      </c>
      <c r="Q31" s="5">
        <v>144.81899999999999</v>
      </c>
      <c r="R31" s="5">
        <v>118.7</v>
      </c>
      <c r="S31" s="5">
        <v>69.430000000000007</v>
      </c>
      <c r="T31" s="5">
        <v>125.315</v>
      </c>
      <c r="U31" s="5">
        <v>93.054000000000002</v>
      </c>
      <c r="V31" s="5">
        <v>148.56200000000001</v>
      </c>
      <c r="W31" s="5">
        <v>143.94</v>
      </c>
      <c r="X31" s="5">
        <v>280.83499999999998</v>
      </c>
      <c r="Y31" s="5">
        <v>164.74700000000001</v>
      </c>
      <c r="Z31" s="5">
        <v>125.224</v>
      </c>
      <c r="AA31" s="5">
        <v>222.00299999999999</v>
      </c>
      <c r="AB31" s="5">
        <v>231.05199999999999</v>
      </c>
      <c r="AC31" s="5">
        <v>192.017</v>
      </c>
      <c r="AD31" s="5">
        <v>227</v>
      </c>
      <c r="AE31" s="5">
        <v>271.50700000000001</v>
      </c>
      <c r="AF31" s="5">
        <v>300.065</v>
      </c>
      <c r="AG31" s="5">
        <v>352.51799999999997</v>
      </c>
      <c r="AH31" s="5">
        <v>393.26100000000002</v>
      </c>
      <c r="AI31" s="5">
        <v>243.29499999999999</v>
      </c>
      <c r="AJ31" s="5">
        <v>382.91699999999997</v>
      </c>
      <c r="AK31" s="5">
        <v>14</v>
      </c>
      <c r="AM31" s="13">
        <f>+AO31/$AO$3</f>
        <v>9.1779794354181366E-3</v>
      </c>
      <c r="AN31" s="7">
        <f>IF(AK31=1,AM31,AM31+AN29)</f>
        <v>0.87105208026322722</v>
      </c>
      <c r="AO31" s="5">
        <f>SUM(G31:AJ31)</f>
        <v>7520.686999999999</v>
      </c>
    </row>
    <row r="32" spans="1:41" x14ac:dyDescent="0.25">
      <c r="A32" s="1" t="s">
        <v>112</v>
      </c>
      <c r="B32" s="1" t="s">
        <v>64</v>
      </c>
      <c r="C32" s="1" t="s">
        <v>8</v>
      </c>
      <c r="D32" s="1" t="s">
        <v>227</v>
      </c>
      <c r="E32" s="34" t="s">
        <v>47</v>
      </c>
      <c r="F32" s="1" t="s">
        <v>11</v>
      </c>
      <c r="G32" s="5" t="s">
        <v>24</v>
      </c>
      <c r="H32" s="5" t="s">
        <v>23</v>
      </c>
      <c r="I32" s="5" t="s">
        <v>23</v>
      </c>
      <c r="J32" s="5" t="s">
        <v>24</v>
      </c>
      <c r="K32" s="5" t="s">
        <v>24</v>
      </c>
      <c r="L32" s="5" t="s">
        <v>24</v>
      </c>
      <c r="M32" s="5" t="s">
        <v>24</v>
      </c>
      <c r="N32" s="5" t="s">
        <v>24</v>
      </c>
      <c r="O32" s="5" t="s">
        <v>24</v>
      </c>
      <c r="P32" s="5" t="s">
        <v>24</v>
      </c>
      <c r="Q32" s="5" t="s">
        <v>24</v>
      </c>
      <c r="R32" s="5" t="s">
        <v>24</v>
      </c>
      <c r="S32" s="5" t="s">
        <v>24</v>
      </c>
      <c r="T32" s="5" t="s">
        <v>24</v>
      </c>
      <c r="U32" s="5" t="s">
        <v>13</v>
      </c>
      <c r="V32" s="5" t="s">
        <v>13</v>
      </c>
      <c r="W32" s="5" t="s">
        <v>13</v>
      </c>
      <c r="X32" s="5" t="s">
        <v>13</v>
      </c>
      <c r="Y32" s="5" t="s">
        <v>12</v>
      </c>
      <c r="Z32" s="5" t="s">
        <v>18</v>
      </c>
      <c r="AA32" s="5">
        <v>-1</v>
      </c>
      <c r="AB32" s="5">
        <v>-1</v>
      </c>
      <c r="AC32" s="5">
        <v>-1</v>
      </c>
      <c r="AD32" s="5">
        <v>-1</v>
      </c>
      <c r="AE32" s="5" t="s">
        <v>24</v>
      </c>
      <c r="AF32" s="5">
        <v>-1</v>
      </c>
      <c r="AG32" s="5">
        <v>-1</v>
      </c>
      <c r="AH32" s="5" t="s">
        <v>24</v>
      </c>
      <c r="AI32" s="5">
        <v>-1</v>
      </c>
      <c r="AJ32" s="5">
        <v>-1</v>
      </c>
      <c r="AK32" s="5">
        <v>14</v>
      </c>
    </row>
    <row r="33" spans="1:41" x14ac:dyDescent="0.25">
      <c r="A33" s="1" t="s">
        <v>112</v>
      </c>
      <c r="B33" s="1" t="s">
        <v>64</v>
      </c>
      <c r="C33" s="1" t="s">
        <v>8</v>
      </c>
      <c r="D33" s="1" t="s">
        <v>213</v>
      </c>
      <c r="E33" s="34" t="s">
        <v>21</v>
      </c>
      <c r="F33" s="1" t="s">
        <v>10</v>
      </c>
      <c r="I33" s="5">
        <v>60</v>
      </c>
      <c r="J33" s="5">
        <v>580</v>
      </c>
      <c r="K33" s="5">
        <v>500</v>
      </c>
      <c r="L33" s="5">
        <v>300</v>
      </c>
      <c r="M33" s="5">
        <v>246</v>
      </c>
      <c r="Q33" s="5">
        <v>300</v>
      </c>
      <c r="R33" s="5">
        <v>130</v>
      </c>
      <c r="S33" s="5">
        <v>309.10000000000002</v>
      </c>
      <c r="T33" s="5">
        <v>225.792</v>
      </c>
      <c r="U33" s="5">
        <v>613.57600000000002</v>
      </c>
      <c r="V33" s="5">
        <v>133.608</v>
      </c>
      <c r="W33" s="5">
        <v>131.29</v>
      </c>
      <c r="X33" s="5">
        <v>184.39099999999999</v>
      </c>
      <c r="Y33" s="5">
        <v>112.374</v>
      </c>
      <c r="Z33" s="5">
        <v>111.851</v>
      </c>
      <c r="AA33" s="5">
        <v>231.61799999999999</v>
      </c>
      <c r="AB33" s="5">
        <v>233.994</v>
      </c>
      <c r="AC33" s="5">
        <v>237.643</v>
      </c>
      <c r="AD33" s="5">
        <v>259.464</v>
      </c>
      <c r="AE33" s="5">
        <v>289.16699999999997</v>
      </c>
      <c r="AF33" s="5">
        <v>368.15499999999997</v>
      </c>
      <c r="AG33" s="5">
        <v>426.34800000000001</v>
      </c>
      <c r="AH33" s="5">
        <v>447.58100000000002</v>
      </c>
      <c r="AI33" s="5">
        <v>468.029</v>
      </c>
      <c r="AJ33" s="5">
        <v>496.00099999999998</v>
      </c>
      <c r="AK33" s="5">
        <v>15</v>
      </c>
      <c r="AM33" s="13">
        <f>+AO33/$AO$3</f>
        <v>9.0257938803626203E-3</v>
      </c>
      <c r="AN33" s="7">
        <f>IF(AK33=1,AM33,AM33+AN31)</f>
        <v>0.88007787414358984</v>
      </c>
      <c r="AO33" s="5">
        <f>SUM(G33:AJ33)</f>
        <v>7395.982</v>
      </c>
    </row>
    <row r="34" spans="1:41" x14ac:dyDescent="0.25">
      <c r="A34" s="1" t="s">
        <v>112</v>
      </c>
      <c r="B34" s="1" t="s">
        <v>64</v>
      </c>
      <c r="C34" s="1" t="s">
        <v>8</v>
      </c>
      <c r="D34" s="1" t="s">
        <v>213</v>
      </c>
      <c r="E34" s="34" t="s">
        <v>21</v>
      </c>
      <c r="F34" s="1" t="s">
        <v>11</v>
      </c>
      <c r="I34" s="5">
        <v>-1</v>
      </c>
      <c r="J34" s="5">
        <v>-1</v>
      </c>
      <c r="K34" s="5">
        <v>-1</v>
      </c>
      <c r="L34" s="5">
        <v>-1</v>
      </c>
      <c r="M34" s="5">
        <v>-1</v>
      </c>
      <c r="Q34" s="5">
        <v>-1</v>
      </c>
      <c r="R34" s="5">
        <v>-1</v>
      </c>
      <c r="S34" s="5">
        <v>-1</v>
      </c>
      <c r="T34" s="5">
        <v>-1</v>
      </c>
      <c r="U34" s="5">
        <v>-1</v>
      </c>
      <c r="V34" s="5">
        <v>-1</v>
      </c>
      <c r="W34" s="5" t="s">
        <v>15</v>
      </c>
      <c r="X34" s="5" t="s">
        <v>15</v>
      </c>
      <c r="Y34" s="5" t="s">
        <v>15</v>
      </c>
      <c r="Z34" s="5" t="s">
        <v>15</v>
      </c>
      <c r="AA34" s="5" t="s">
        <v>15</v>
      </c>
      <c r="AB34" s="5" t="s">
        <v>15</v>
      </c>
      <c r="AC34" s="5" t="s">
        <v>24</v>
      </c>
      <c r="AD34" s="5" t="s">
        <v>13</v>
      </c>
      <c r="AE34" s="5" t="s">
        <v>13</v>
      </c>
      <c r="AF34" s="5" t="s">
        <v>15</v>
      </c>
      <c r="AG34" s="5" t="s">
        <v>13</v>
      </c>
      <c r="AH34" s="5" t="s">
        <v>13</v>
      </c>
      <c r="AI34" s="5" t="s">
        <v>13</v>
      </c>
      <c r="AJ34" s="5" t="s">
        <v>13</v>
      </c>
      <c r="AK34" s="5">
        <v>15</v>
      </c>
    </row>
    <row r="35" spans="1:41" x14ac:dyDescent="0.25">
      <c r="A35" s="1" t="s">
        <v>112</v>
      </c>
      <c r="B35" s="1" t="s">
        <v>64</v>
      </c>
      <c r="C35" s="1" t="s">
        <v>8</v>
      </c>
      <c r="D35" s="1" t="s">
        <v>90</v>
      </c>
      <c r="E35" s="34" t="s">
        <v>21</v>
      </c>
      <c r="F35" s="1" t="s">
        <v>10</v>
      </c>
      <c r="J35" s="5">
        <v>482</v>
      </c>
      <c r="K35" s="5">
        <v>672</v>
      </c>
      <c r="L35" s="5">
        <v>175</v>
      </c>
      <c r="M35" s="5">
        <v>179</v>
      </c>
      <c r="N35" s="5">
        <v>801</v>
      </c>
      <c r="O35" s="5">
        <v>503.20800000000003</v>
      </c>
      <c r="P35" s="5">
        <v>805.76099999999997</v>
      </c>
      <c r="Q35" s="5">
        <v>705.59</v>
      </c>
      <c r="R35" s="5">
        <v>500.76</v>
      </c>
      <c r="S35" s="5">
        <v>712.34299999999996</v>
      </c>
      <c r="T35" s="5">
        <v>748</v>
      </c>
      <c r="U35" s="5">
        <v>754</v>
      </c>
      <c r="V35" s="5">
        <v>339</v>
      </c>
      <c r="AK35" s="5">
        <v>16</v>
      </c>
      <c r="AM35" s="13">
        <f>+AO35/$AO$3</f>
        <v>9.0034368027104242E-3</v>
      </c>
      <c r="AN35" s="7">
        <f>IF(AK35=1,AM35,AM35+AN33)</f>
        <v>0.88908131094630027</v>
      </c>
      <c r="AO35" s="5">
        <f>SUM(G35:AJ35)</f>
        <v>7377.6620000000003</v>
      </c>
    </row>
    <row r="36" spans="1:41" x14ac:dyDescent="0.25">
      <c r="A36" s="1" t="s">
        <v>112</v>
      </c>
      <c r="B36" s="1" t="s">
        <v>64</v>
      </c>
      <c r="C36" s="1" t="s">
        <v>8</v>
      </c>
      <c r="D36" s="1" t="s">
        <v>90</v>
      </c>
      <c r="E36" s="34" t="s">
        <v>21</v>
      </c>
      <c r="F36" s="1" t="s">
        <v>11</v>
      </c>
      <c r="J36" s="5">
        <v>-1</v>
      </c>
      <c r="K36" s="5">
        <v>-1</v>
      </c>
      <c r="L36" s="5">
        <v>-1</v>
      </c>
      <c r="M36" s="5">
        <v>-1</v>
      </c>
      <c r="N36" s="5" t="s">
        <v>24</v>
      </c>
      <c r="O36" s="5" t="s">
        <v>24</v>
      </c>
      <c r="P36" s="5" t="s">
        <v>24</v>
      </c>
      <c r="Q36" s="5" t="s">
        <v>24</v>
      </c>
      <c r="R36" s="5" t="s">
        <v>24</v>
      </c>
      <c r="S36" s="5">
        <v>-1</v>
      </c>
      <c r="T36" s="5" t="s">
        <v>24</v>
      </c>
      <c r="U36" s="5" t="s">
        <v>13</v>
      </c>
      <c r="V36" s="5" t="s">
        <v>13</v>
      </c>
      <c r="W36" s="5" t="s">
        <v>24</v>
      </c>
      <c r="AK36" s="5">
        <v>16</v>
      </c>
    </row>
    <row r="37" spans="1:41" x14ac:dyDescent="0.25">
      <c r="A37" s="1" t="s">
        <v>112</v>
      </c>
      <c r="B37" s="1" t="s">
        <v>64</v>
      </c>
      <c r="C37" s="1" t="s">
        <v>8</v>
      </c>
      <c r="D37" s="1" t="s">
        <v>230</v>
      </c>
      <c r="E37" s="34" t="s">
        <v>21</v>
      </c>
      <c r="F37" s="1" t="s">
        <v>10</v>
      </c>
      <c r="G37" s="5">
        <v>250.90299999999999</v>
      </c>
      <c r="H37" s="5">
        <v>571.67600000000004</v>
      </c>
      <c r="I37" s="5">
        <v>587.21799999999996</v>
      </c>
      <c r="J37" s="5">
        <v>399.00400000000002</v>
      </c>
      <c r="K37" s="5">
        <v>393.024</v>
      </c>
      <c r="L37" s="5">
        <v>407.05900000000003</v>
      </c>
      <c r="M37" s="5">
        <v>447.46499999999997</v>
      </c>
      <c r="N37" s="5">
        <v>376</v>
      </c>
      <c r="O37" s="5">
        <v>218.60300000000001</v>
      </c>
      <c r="P37" s="5">
        <v>240</v>
      </c>
      <c r="Q37" s="5">
        <v>255.24</v>
      </c>
      <c r="R37" s="5">
        <v>264.21800000000002</v>
      </c>
      <c r="S37" s="5">
        <v>320.67399999999998</v>
      </c>
      <c r="T37" s="5">
        <v>263.32900000000001</v>
      </c>
      <c r="U37" s="5">
        <v>144.124</v>
      </c>
      <c r="V37" s="5">
        <v>164.947</v>
      </c>
      <c r="W37" s="5">
        <v>262.589</v>
      </c>
      <c r="X37" s="5">
        <v>135.589</v>
      </c>
      <c r="Y37" s="5">
        <v>91.771000000000001</v>
      </c>
      <c r="Z37" s="5">
        <v>136.553</v>
      </c>
      <c r="AA37" s="5">
        <v>89.450999999999993</v>
      </c>
      <c r="AB37" s="5">
        <v>91.456999999999994</v>
      </c>
      <c r="AC37" s="5">
        <v>49.393000000000001</v>
      </c>
      <c r="AD37" s="5">
        <v>96.733000000000004</v>
      </c>
      <c r="AE37" s="5">
        <v>115.196</v>
      </c>
      <c r="AF37" s="5">
        <v>127.10299999999999</v>
      </c>
      <c r="AG37" s="5">
        <v>79.7</v>
      </c>
      <c r="AH37" s="5">
        <v>386.71699999999998</v>
      </c>
      <c r="AI37" s="5">
        <v>185.072</v>
      </c>
      <c r="AJ37" s="5">
        <v>126.72799999999999</v>
      </c>
      <c r="AK37" s="5">
        <v>17</v>
      </c>
      <c r="AM37" s="13">
        <f>+AO37/$AO$3</f>
        <v>8.8812465867167678E-3</v>
      </c>
      <c r="AN37" s="7">
        <f>IF(AK37=1,AM37,AM37+AN35)</f>
        <v>0.89796255753301701</v>
      </c>
      <c r="AO37" s="5">
        <f>SUM(G37:AJ37)</f>
        <v>7277.5359999999991</v>
      </c>
    </row>
    <row r="38" spans="1:41" x14ac:dyDescent="0.25">
      <c r="A38" s="1" t="s">
        <v>112</v>
      </c>
      <c r="B38" s="1" t="s">
        <v>64</v>
      </c>
      <c r="C38" s="1" t="s">
        <v>8</v>
      </c>
      <c r="D38" s="1" t="s">
        <v>230</v>
      </c>
      <c r="E38" s="34" t="s">
        <v>21</v>
      </c>
      <c r="F38" s="1" t="s">
        <v>11</v>
      </c>
      <c r="G38" s="5">
        <v>-1</v>
      </c>
      <c r="H38" s="5">
        <v>-1</v>
      </c>
      <c r="I38" s="5">
        <v>-1</v>
      </c>
      <c r="J38" s="5">
        <v>-1</v>
      </c>
      <c r="K38" s="5">
        <v>-1</v>
      </c>
      <c r="L38" s="5">
        <v>-1</v>
      </c>
      <c r="M38" s="5" t="s">
        <v>18</v>
      </c>
      <c r="N38" s="5" t="s">
        <v>18</v>
      </c>
      <c r="O38" s="5" t="s">
        <v>18</v>
      </c>
      <c r="P38" s="5">
        <v>-1</v>
      </c>
      <c r="Q38" s="5">
        <v>-1</v>
      </c>
      <c r="R38" s="5">
        <v>-1</v>
      </c>
      <c r="S38" s="5" t="s">
        <v>12</v>
      </c>
      <c r="T38" s="5" t="s">
        <v>23</v>
      </c>
      <c r="U38" s="5" t="s">
        <v>13</v>
      </c>
      <c r="V38" s="5" t="s">
        <v>13</v>
      </c>
      <c r="W38" s="5" t="s">
        <v>13</v>
      </c>
      <c r="X38" s="5" t="s">
        <v>13</v>
      </c>
      <c r="Y38" s="5" t="s">
        <v>13</v>
      </c>
      <c r="Z38" s="5" t="s">
        <v>12</v>
      </c>
      <c r="AA38" s="5" t="s">
        <v>12</v>
      </c>
      <c r="AB38" s="5" t="s">
        <v>12</v>
      </c>
      <c r="AC38" s="5" t="s">
        <v>12</v>
      </c>
      <c r="AD38" s="5" t="s">
        <v>12</v>
      </c>
      <c r="AE38" s="5" t="s">
        <v>12</v>
      </c>
      <c r="AF38" s="5" t="s">
        <v>12</v>
      </c>
      <c r="AG38" s="5" t="s">
        <v>12</v>
      </c>
      <c r="AH38" s="5" t="s">
        <v>12</v>
      </c>
      <c r="AI38" s="5" t="s">
        <v>12</v>
      </c>
      <c r="AJ38" s="5" t="s">
        <v>12</v>
      </c>
      <c r="AK38" s="5">
        <v>17</v>
      </c>
    </row>
    <row r="39" spans="1:41" x14ac:dyDescent="0.25">
      <c r="A39" s="1" t="s">
        <v>112</v>
      </c>
      <c r="B39" s="1" t="s">
        <v>64</v>
      </c>
      <c r="C39" s="1" t="s">
        <v>8</v>
      </c>
      <c r="D39" s="1" t="s">
        <v>228</v>
      </c>
      <c r="E39" s="34" t="s">
        <v>33</v>
      </c>
      <c r="F39" s="1" t="s">
        <v>10</v>
      </c>
      <c r="G39" s="5">
        <v>339</v>
      </c>
      <c r="H39" s="5">
        <v>766</v>
      </c>
      <c r="I39" s="5">
        <v>915</v>
      </c>
      <c r="J39" s="5">
        <v>784</v>
      </c>
      <c r="K39" s="5">
        <v>1127</v>
      </c>
      <c r="L39" s="5">
        <v>279</v>
      </c>
      <c r="M39" s="5">
        <v>233</v>
      </c>
      <c r="N39" s="5">
        <v>597</v>
      </c>
      <c r="O39" s="5">
        <v>341</v>
      </c>
      <c r="P39" s="5">
        <v>394</v>
      </c>
      <c r="Q39" s="5">
        <v>245</v>
      </c>
      <c r="R39" s="5">
        <v>73.2</v>
      </c>
      <c r="T39" s="5">
        <v>6.4</v>
      </c>
      <c r="U39" s="5">
        <v>6.55</v>
      </c>
      <c r="V39" s="5">
        <v>93.179000000000002</v>
      </c>
      <c r="W39" s="5">
        <v>66.210999999999999</v>
      </c>
      <c r="X39" s="5">
        <v>135.11199999999999</v>
      </c>
      <c r="Y39" s="5">
        <v>52.238999999999997</v>
      </c>
      <c r="Z39" s="5">
        <v>39.457000000000001</v>
      </c>
      <c r="AA39" s="5">
        <v>34.968000000000004</v>
      </c>
      <c r="AB39" s="5">
        <v>77.680000000000007</v>
      </c>
      <c r="AC39" s="5">
        <v>89.704999999999998</v>
      </c>
      <c r="AD39" s="5">
        <v>34.331000000000003</v>
      </c>
      <c r="AE39" s="5">
        <v>44.552999999999997</v>
      </c>
      <c r="AF39" s="5">
        <v>69.045000000000002</v>
      </c>
      <c r="AG39" s="5">
        <v>77.596999999999994</v>
      </c>
      <c r="AH39" s="5">
        <v>31.856000000000002</v>
      </c>
      <c r="AI39" s="5">
        <v>51.276000000000003</v>
      </c>
      <c r="AJ39" s="5">
        <v>62.412999999999997</v>
      </c>
      <c r="AK39" s="5">
        <v>18</v>
      </c>
      <c r="AM39" s="13">
        <f>+AO39/$AO$3</f>
        <v>8.6228173185977936E-3</v>
      </c>
      <c r="AN39" s="7">
        <f>IF(AK39=1,AM39,AM39+AN37)</f>
        <v>0.90658537485161483</v>
      </c>
      <c r="AO39" s="5">
        <f>SUM(G39:AJ39)</f>
        <v>7065.771999999999</v>
      </c>
    </row>
    <row r="40" spans="1:41" x14ac:dyDescent="0.25">
      <c r="A40" s="1" t="s">
        <v>112</v>
      </c>
      <c r="B40" s="1" t="s">
        <v>64</v>
      </c>
      <c r="C40" s="1" t="s">
        <v>8</v>
      </c>
      <c r="D40" s="1" t="s">
        <v>228</v>
      </c>
      <c r="E40" s="34" t="s">
        <v>33</v>
      </c>
      <c r="F40" s="1" t="s">
        <v>11</v>
      </c>
      <c r="G40" s="5">
        <v>-1</v>
      </c>
      <c r="H40" s="5">
        <v>-1</v>
      </c>
      <c r="I40" s="5">
        <v>-1</v>
      </c>
      <c r="J40" s="5">
        <v>-1</v>
      </c>
      <c r="K40" s="5">
        <v>-1</v>
      </c>
      <c r="L40" s="5">
        <v>-1</v>
      </c>
      <c r="M40" s="5" t="s">
        <v>15</v>
      </c>
      <c r="N40" s="5" t="s">
        <v>15</v>
      </c>
      <c r="O40" s="5">
        <v>-1</v>
      </c>
      <c r="P40" s="5">
        <v>-1</v>
      </c>
      <c r="Q40" s="5" t="s">
        <v>15</v>
      </c>
      <c r="R40" s="5">
        <v>-1</v>
      </c>
      <c r="T40" s="5">
        <v>-1</v>
      </c>
      <c r="U40" s="5">
        <v>-1</v>
      </c>
      <c r="V40" s="5" t="s">
        <v>15</v>
      </c>
      <c r="W40" s="5" t="s">
        <v>15</v>
      </c>
      <c r="X40" s="5" t="s">
        <v>15</v>
      </c>
      <c r="Y40" s="5" t="s">
        <v>15</v>
      </c>
      <c r="Z40" s="5" t="s">
        <v>15</v>
      </c>
      <c r="AA40" s="5" t="s">
        <v>15</v>
      </c>
      <c r="AB40" s="5" t="s">
        <v>15</v>
      </c>
      <c r="AC40" s="5" t="s">
        <v>15</v>
      </c>
      <c r="AD40" s="5" t="s">
        <v>15</v>
      </c>
      <c r="AE40" s="5" t="s">
        <v>15</v>
      </c>
      <c r="AF40" s="5">
        <v>-1</v>
      </c>
      <c r="AG40" s="5">
        <v>-1</v>
      </c>
      <c r="AH40" s="5">
        <v>-1</v>
      </c>
      <c r="AI40" s="5">
        <v>-1</v>
      </c>
      <c r="AJ40" s="5">
        <v>-1</v>
      </c>
      <c r="AK40" s="5">
        <v>18</v>
      </c>
    </row>
    <row r="41" spans="1:41" x14ac:dyDescent="0.25">
      <c r="A41" s="1" t="s">
        <v>112</v>
      </c>
      <c r="B41" s="1" t="s">
        <v>64</v>
      </c>
      <c r="C41" s="1" t="s">
        <v>8</v>
      </c>
      <c r="D41" s="1" t="s">
        <v>25</v>
      </c>
      <c r="E41" s="34" t="s">
        <v>21</v>
      </c>
      <c r="F41" s="1" t="s">
        <v>10</v>
      </c>
      <c r="G41" s="5">
        <v>793</v>
      </c>
      <c r="H41" s="5">
        <v>536</v>
      </c>
      <c r="I41" s="5">
        <v>813</v>
      </c>
      <c r="J41" s="5">
        <v>765</v>
      </c>
      <c r="K41" s="5">
        <v>185</v>
      </c>
      <c r="L41" s="5">
        <v>361</v>
      </c>
      <c r="M41" s="5">
        <v>381</v>
      </c>
      <c r="N41" s="5">
        <v>136</v>
      </c>
      <c r="O41" s="5">
        <v>152</v>
      </c>
      <c r="P41" s="5">
        <v>390</v>
      </c>
      <c r="Q41" s="5">
        <v>316</v>
      </c>
      <c r="R41" s="5">
        <v>638</v>
      </c>
      <c r="S41" s="5">
        <v>378</v>
      </c>
      <c r="T41" s="5">
        <v>556</v>
      </c>
      <c r="U41" s="5">
        <v>466</v>
      </c>
      <c r="V41" s="5">
        <v>79.959999999999994</v>
      </c>
      <c r="W41" s="5">
        <v>18.452999999999999</v>
      </c>
      <c r="AK41" s="5">
        <v>19</v>
      </c>
      <c r="AM41" s="13">
        <f>+AO41/$AO$3</f>
        <v>8.4991223931748187E-3</v>
      </c>
      <c r="AN41" s="7">
        <f>IF(AK41=1,AM41,AM41+AN39)</f>
        <v>0.91508449724478969</v>
      </c>
      <c r="AO41" s="5">
        <f>SUM(G41:AJ41)</f>
        <v>6964.4130000000005</v>
      </c>
    </row>
    <row r="42" spans="1:41" x14ac:dyDescent="0.25">
      <c r="A42" s="1" t="s">
        <v>112</v>
      </c>
      <c r="B42" s="1" t="s">
        <v>64</v>
      </c>
      <c r="C42" s="1" t="s">
        <v>8</v>
      </c>
      <c r="D42" s="1" t="s">
        <v>25</v>
      </c>
      <c r="E42" s="34" t="s">
        <v>21</v>
      </c>
      <c r="F42" s="1" t="s">
        <v>11</v>
      </c>
      <c r="G42" s="5" t="s">
        <v>12</v>
      </c>
      <c r="H42" s="5" t="s">
        <v>12</v>
      </c>
      <c r="I42" s="5" t="s">
        <v>12</v>
      </c>
      <c r="J42" s="5" t="s">
        <v>12</v>
      </c>
      <c r="K42" s="5" t="s">
        <v>18</v>
      </c>
      <c r="L42" s="5" t="s">
        <v>12</v>
      </c>
      <c r="M42" s="5" t="s">
        <v>18</v>
      </c>
      <c r="N42" s="5" t="s">
        <v>18</v>
      </c>
      <c r="O42" s="5" t="s">
        <v>18</v>
      </c>
      <c r="P42" s="5" t="s">
        <v>18</v>
      </c>
      <c r="Q42" s="5" t="s">
        <v>18</v>
      </c>
      <c r="R42" s="5" t="s">
        <v>18</v>
      </c>
      <c r="S42" s="5" t="s">
        <v>12</v>
      </c>
      <c r="T42" s="5" t="s">
        <v>18</v>
      </c>
      <c r="U42" s="5" t="s">
        <v>12</v>
      </c>
      <c r="V42" s="5" t="s">
        <v>15</v>
      </c>
      <c r="W42" s="5" t="s">
        <v>12</v>
      </c>
      <c r="AK42" s="5">
        <v>19</v>
      </c>
    </row>
    <row r="43" spans="1:41" x14ac:dyDescent="0.25">
      <c r="A43" s="1" t="s">
        <v>112</v>
      </c>
      <c r="B43" s="1" t="s">
        <v>64</v>
      </c>
      <c r="C43" s="1" t="s">
        <v>30</v>
      </c>
      <c r="D43" s="1" t="s">
        <v>154</v>
      </c>
      <c r="E43" s="34" t="s">
        <v>28</v>
      </c>
      <c r="F43" s="1" t="s">
        <v>10</v>
      </c>
      <c r="H43" s="5">
        <v>773</v>
      </c>
      <c r="I43" s="5">
        <v>211</v>
      </c>
      <c r="K43" s="5">
        <v>101</v>
      </c>
      <c r="L43" s="5">
        <v>1030</v>
      </c>
      <c r="M43" s="5">
        <v>1995</v>
      </c>
      <c r="N43" s="5">
        <v>109</v>
      </c>
      <c r="O43" s="5">
        <v>571</v>
      </c>
      <c r="P43" s="5">
        <v>508</v>
      </c>
      <c r="Q43" s="5">
        <v>610</v>
      </c>
      <c r="R43" s="5">
        <v>709</v>
      </c>
      <c r="AK43" s="5">
        <v>20</v>
      </c>
      <c r="AM43" s="13">
        <f>+AO43/$AO$3</f>
        <v>8.075151900905039E-3</v>
      </c>
      <c r="AN43" s="7">
        <f>IF(AK43=1,AM43,AM43+AN41)</f>
        <v>0.92315964914569471</v>
      </c>
      <c r="AO43" s="5">
        <f>SUM(G43:AJ43)</f>
        <v>6617</v>
      </c>
    </row>
    <row r="44" spans="1:41" x14ac:dyDescent="0.25">
      <c r="A44" s="1" t="s">
        <v>112</v>
      </c>
      <c r="B44" s="1" t="s">
        <v>64</v>
      </c>
      <c r="C44" s="1" t="s">
        <v>30</v>
      </c>
      <c r="D44" s="1" t="s">
        <v>154</v>
      </c>
      <c r="E44" s="34" t="s">
        <v>28</v>
      </c>
      <c r="F44" s="1" t="s">
        <v>11</v>
      </c>
      <c r="H44" s="5">
        <v>-1</v>
      </c>
      <c r="I44" s="5">
        <v>-1</v>
      </c>
      <c r="K44" s="5">
        <v>-1</v>
      </c>
      <c r="L44" s="5">
        <v>-1</v>
      </c>
      <c r="M44" s="5">
        <v>-1</v>
      </c>
      <c r="N44" s="5">
        <v>-1</v>
      </c>
      <c r="O44" s="5">
        <v>-1</v>
      </c>
      <c r="P44" s="5">
        <v>-1</v>
      </c>
      <c r="Q44" s="5">
        <v>-1</v>
      </c>
      <c r="R44" s="5">
        <v>-1</v>
      </c>
      <c r="AK44" s="5">
        <v>20</v>
      </c>
    </row>
    <row r="45" spans="1:41" x14ac:dyDescent="0.25">
      <c r="A45" s="1" t="s">
        <v>112</v>
      </c>
      <c r="B45" s="1" t="s">
        <v>64</v>
      </c>
      <c r="C45" s="1" t="s">
        <v>8</v>
      </c>
      <c r="D45" s="1" t="s">
        <v>35</v>
      </c>
      <c r="E45" s="34" t="s">
        <v>21</v>
      </c>
      <c r="F45" s="1" t="s">
        <v>10</v>
      </c>
      <c r="G45" s="5">
        <v>467</v>
      </c>
      <c r="H45" s="5">
        <v>1499</v>
      </c>
      <c r="I45" s="5">
        <v>1498</v>
      </c>
      <c r="J45" s="5">
        <v>2850</v>
      </c>
      <c r="K45" s="5">
        <v>236</v>
      </c>
      <c r="AK45" s="5">
        <v>21</v>
      </c>
      <c r="AM45" s="13">
        <f>+AO45/$AO$3</f>
        <v>7.9933874793604361E-3</v>
      </c>
      <c r="AN45" s="7">
        <f>IF(AK45=1,AM45,AM45+AN43)</f>
        <v>0.93115303662505511</v>
      </c>
      <c r="AO45" s="5">
        <f>SUM(G45:AJ45)</f>
        <v>6550</v>
      </c>
    </row>
    <row r="46" spans="1:41" x14ac:dyDescent="0.25">
      <c r="A46" s="1" t="s">
        <v>112</v>
      </c>
      <c r="B46" s="1" t="s">
        <v>64</v>
      </c>
      <c r="C46" s="1" t="s">
        <v>8</v>
      </c>
      <c r="D46" s="1" t="s">
        <v>35</v>
      </c>
      <c r="E46" s="34" t="s">
        <v>21</v>
      </c>
      <c r="F46" s="1" t="s">
        <v>11</v>
      </c>
      <c r="G46" s="5">
        <v>-1</v>
      </c>
      <c r="H46" s="5">
        <v>-1</v>
      </c>
      <c r="I46" s="5">
        <v>-1</v>
      </c>
      <c r="J46" s="5">
        <v>-1</v>
      </c>
      <c r="K46" s="5">
        <v>-1</v>
      </c>
      <c r="AK46" s="5">
        <v>21</v>
      </c>
    </row>
    <row r="47" spans="1:41" x14ac:dyDescent="0.25">
      <c r="A47" s="1" t="s">
        <v>112</v>
      </c>
      <c r="B47" s="1" t="s">
        <v>64</v>
      </c>
      <c r="C47" s="1" t="s">
        <v>8</v>
      </c>
      <c r="D47" s="1" t="s">
        <v>227</v>
      </c>
      <c r="E47" s="34" t="s">
        <v>26</v>
      </c>
      <c r="F47" s="1" t="s">
        <v>10</v>
      </c>
      <c r="G47" s="5">
        <v>470</v>
      </c>
      <c r="H47" s="5">
        <v>775</v>
      </c>
      <c r="I47" s="5">
        <v>766</v>
      </c>
      <c r="J47" s="5">
        <v>277</v>
      </c>
      <c r="K47" s="5">
        <v>235</v>
      </c>
      <c r="L47" s="5">
        <v>9</v>
      </c>
      <c r="M47" s="5">
        <v>245.21199999999999</v>
      </c>
      <c r="N47" s="5">
        <v>216.792</v>
      </c>
      <c r="O47" s="5">
        <v>229.13</v>
      </c>
      <c r="P47" s="5">
        <v>340.06599999999997</v>
      </c>
      <c r="Q47" s="5">
        <v>283.54700000000003</v>
      </c>
      <c r="R47" s="5">
        <v>283.51600000000002</v>
      </c>
      <c r="S47" s="5">
        <v>283.38799999999998</v>
      </c>
      <c r="T47" s="5">
        <v>157.251</v>
      </c>
      <c r="V47" s="5">
        <v>16.582999999999998</v>
      </c>
      <c r="W47" s="5">
        <v>58.206000000000003</v>
      </c>
      <c r="X47" s="5">
        <v>164.97499999999999</v>
      </c>
      <c r="Y47" s="5">
        <v>66.051000000000002</v>
      </c>
      <c r="Z47" s="5">
        <v>7.5650000000000004</v>
      </c>
      <c r="AA47" s="5">
        <v>9.7089999999999996</v>
      </c>
      <c r="AB47" s="5">
        <v>9.8629999999999995</v>
      </c>
      <c r="AC47" s="5">
        <v>10.879</v>
      </c>
      <c r="AD47" s="5">
        <v>10.15</v>
      </c>
      <c r="AE47" s="5">
        <v>14.837</v>
      </c>
      <c r="AF47" s="5">
        <v>18.343</v>
      </c>
      <c r="AG47" s="5">
        <v>20.097999999999999</v>
      </c>
      <c r="AH47" s="5">
        <v>22</v>
      </c>
      <c r="AI47" s="5">
        <v>21.257999999999999</v>
      </c>
      <c r="AJ47" s="5">
        <v>21.207999999999998</v>
      </c>
      <c r="AK47" s="5">
        <v>22</v>
      </c>
      <c r="AM47" s="13">
        <f>+AO47/$AO$3</f>
        <v>6.153842980898455E-3</v>
      </c>
      <c r="AN47" s="7">
        <f>IF(AK47=1,AM47,AM47+AN45)</f>
        <v>0.9373068796059536</v>
      </c>
      <c r="AO47" s="5">
        <f>SUM(G47:AJ47)</f>
        <v>5042.6269999999995</v>
      </c>
    </row>
    <row r="48" spans="1:41" x14ac:dyDescent="0.25">
      <c r="A48" s="1" t="s">
        <v>112</v>
      </c>
      <c r="B48" s="1" t="s">
        <v>64</v>
      </c>
      <c r="C48" s="1" t="s">
        <v>8</v>
      </c>
      <c r="D48" s="1" t="s">
        <v>227</v>
      </c>
      <c r="E48" s="34" t="s">
        <v>26</v>
      </c>
      <c r="F48" s="1" t="s">
        <v>11</v>
      </c>
      <c r="G48" s="5">
        <v>-1</v>
      </c>
      <c r="H48" s="5">
        <v>-1</v>
      </c>
      <c r="I48" s="5" t="s">
        <v>24</v>
      </c>
      <c r="J48" s="5" t="s">
        <v>24</v>
      </c>
      <c r="K48" s="5">
        <v>-1</v>
      </c>
      <c r="L48" s="5">
        <v>-1</v>
      </c>
      <c r="M48" s="5">
        <v>-1</v>
      </c>
      <c r="N48" s="5">
        <v>-1</v>
      </c>
      <c r="O48" s="5">
        <v>-1</v>
      </c>
      <c r="P48" s="5">
        <v>-1</v>
      </c>
      <c r="Q48" s="5">
        <v>-1</v>
      </c>
      <c r="R48" s="5" t="s">
        <v>24</v>
      </c>
      <c r="S48" s="5" t="s">
        <v>24</v>
      </c>
      <c r="T48" s="5" t="s">
        <v>24</v>
      </c>
      <c r="V48" s="5">
        <v>-1</v>
      </c>
      <c r="W48" s="5">
        <v>-1</v>
      </c>
      <c r="X48" s="5" t="s">
        <v>24</v>
      </c>
      <c r="Y48" s="5">
        <v>-1</v>
      </c>
      <c r="Z48" s="5">
        <v>-1</v>
      </c>
      <c r="AA48" s="5">
        <v>-1</v>
      </c>
      <c r="AB48" s="5">
        <v>-1</v>
      </c>
      <c r="AC48" s="5">
        <v>-1</v>
      </c>
      <c r="AD48" s="5">
        <v>-1</v>
      </c>
      <c r="AE48" s="5">
        <v>-1</v>
      </c>
      <c r="AF48" s="5">
        <v>-1</v>
      </c>
      <c r="AG48" s="5">
        <v>-1</v>
      </c>
      <c r="AH48" s="5">
        <v>-1</v>
      </c>
      <c r="AI48" s="5">
        <v>-1</v>
      </c>
      <c r="AJ48" s="5">
        <v>-1</v>
      </c>
      <c r="AK48" s="5">
        <v>22</v>
      </c>
    </row>
    <row r="49" spans="1:41" x14ac:dyDescent="0.25">
      <c r="A49" s="1" t="s">
        <v>112</v>
      </c>
      <c r="B49" s="1" t="s">
        <v>64</v>
      </c>
      <c r="C49" s="1" t="s">
        <v>19</v>
      </c>
      <c r="D49" s="1" t="s">
        <v>20</v>
      </c>
      <c r="E49" s="34" t="s">
        <v>21</v>
      </c>
      <c r="F49" s="1" t="s">
        <v>10</v>
      </c>
      <c r="G49" s="5">
        <v>328</v>
      </c>
      <c r="H49" s="5">
        <v>709</v>
      </c>
      <c r="I49" s="5">
        <v>494</v>
      </c>
      <c r="J49" s="5">
        <v>411</v>
      </c>
      <c r="K49" s="5">
        <v>278</v>
      </c>
      <c r="L49" s="5">
        <v>106</v>
      </c>
      <c r="M49" s="5">
        <v>27</v>
      </c>
      <c r="N49" s="5">
        <v>169</v>
      </c>
      <c r="O49" s="5">
        <v>329</v>
      </c>
      <c r="P49" s="5">
        <v>508</v>
      </c>
      <c r="Q49" s="5">
        <v>445</v>
      </c>
      <c r="R49" s="5">
        <v>51</v>
      </c>
      <c r="S49" s="5">
        <v>267</v>
      </c>
      <c r="T49" s="5">
        <v>5</v>
      </c>
      <c r="AK49" s="5">
        <v>23</v>
      </c>
      <c r="AM49" s="13">
        <f>+AO49/$AO$3</f>
        <v>5.0364442942474079E-3</v>
      </c>
      <c r="AN49" s="7">
        <f>IF(AK49=1,AM49,AM49+AN47)</f>
        <v>0.94234332390020104</v>
      </c>
      <c r="AO49" s="5">
        <f>SUM(G49:AJ49)</f>
        <v>4127</v>
      </c>
    </row>
    <row r="50" spans="1:41" x14ac:dyDescent="0.25">
      <c r="A50" s="1" t="s">
        <v>112</v>
      </c>
      <c r="B50" s="1" t="s">
        <v>64</v>
      </c>
      <c r="C50" s="1" t="s">
        <v>19</v>
      </c>
      <c r="D50" s="1" t="s">
        <v>20</v>
      </c>
      <c r="E50" s="34" t="s">
        <v>21</v>
      </c>
      <c r="F50" s="1" t="s">
        <v>11</v>
      </c>
      <c r="G50" s="5">
        <v>-1</v>
      </c>
      <c r="H50" s="5">
        <v>-1</v>
      </c>
      <c r="I50" s="5" t="s">
        <v>24</v>
      </c>
      <c r="J50" s="5" t="s">
        <v>24</v>
      </c>
      <c r="K50" s="5" t="s">
        <v>13</v>
      </c>
      <c r="L50" s="5" t="s">
        <v>13</v>
      </c>
      <c r="M50" s="5" t="s">
        <v>13</v>
      </c>
      <c r="N50" s="5" t="s">
        <v>13</v>
      </c>
      <c r="O50" s="5" t="s">
        <v>13</v>
      </c>
      <c r="P50" s="5" t="s">
        <v>13</v>
      </c>
      <c r="Q50" s="5" t="s">
        <v>13</v>
      </c>
      <c r="R50" s="5" t="s">
        <v>13</v>
      </c>
      <c r="S50" s="5" t="s">
        <v>13</v>
      </c>
      <c r="T50" s="5" t="s">
        <v>13</v>
      </c>
      <c r="AK50" s="5">
        <v>23</v>
      </c>
    </row>
    <row r="51" spans="1:41" x14ac:dyDescent="0.25">
      <c r="A51" s="1" t="s">
        <v>112</v>
      </c>
      <c r="B51" s="1" t="s">
        <v>64</v>
      </c>
      <c r="C51" s="1" t="s">
        <v>8</v>
      </c>
      <c r="D51" s="1" t="s">
        <v>227</v>
      </c>
      <c r="E51" s="34" t="s">
        <v>33</v>
      </c>
      <c r="F51" s="1" t="s">
        <v>10</v>
      </c>
      <c r="G51" s="5">
        <v>151.97999999999999</v>
      </c>
      <c r="H51" s="5">
        <v>179</v>
      </c>
      <c r="I51" s="5">
        <v>226</v>
      </c>
      <c r="J51" s="5">
        <v>205</v>
      </c>
      <c r="K51" s="5">
        <v>301</v>
      </c>
      <c r="L51" s="5">
        <v>5</v>
      </c>
      <c r="M51" s="5">
        <v>340.38600000000002</v>
      </c>
      <c r="N51" s="5">
        <v>171.24299999999999</v>
      </c>
      <c r="O51" s="5">
        <v>183.51400000000001</v>
      </c>
      <c r="P51" s="5">
        <v>283.10399999999998</v>
      </c>
      <c r="Q51" s="5">
        <v>228.96899999999999</v>
      </c>
      <c r="R51" s="5">
        <v>241.18700000000001</v>
      </c>
      <c r="S51" s="5">
        <v>229.07</v>
      </c>
      <c r="T51" s="5">
        <v>133.018</v>
      </c>
      <c r="U51" s="5">
        <v>16.498000000000001</v>
      </c>
      <c r="V51" s="5">
        <v>12.244999999999999</v>
      </c>
      <c r="W51" s="5">
        <v>14.127000000000001</v>
      </c>
      <c r="X51" s="5">
        <v>93.197999999999993</v>
      </c>
      <c r="Y51" s="5">
        <v>130.03899999999999</v>
      </c>
      <c r="Z51" s="5">
        <v>24.611999999999998</v>
      </c>
      <c r="AA51" s="5">
        <v>51.137</v>
      </c>
      <c r="AB51" s="5">
        <v>50.427999999999997</v>
      </c>
      <c r="AC51" s="5">
        <v>79.361999999999995</v>
      </c>
      <c r="AE51" s="5">
        <v>88.88</v>
      </c>
      <c r="AF51" s="5">
        <v>127.69</v>
      </c>
      <c r="AH51" s="5">
        <v>130</v>
      </c>
      <c r="AK51" s="5">
        <v>24</v>
      </c>
      <c r="AM51" s="13">
        <f>+AO51/$AO$3</f>
        <v>4.5113055848724415E-3</v>
      </c>
      <c r="AN51" s="7">
        <f>IF(AK51=1,AM51,AM51+AN49)</f>
        <v>0.94685462948507348</v>
      </c>
      <c r="AO51" s="5">
        <f>SUM(G51:AJ51)</f>
        <v>3696.6869999999999</v>
      </c>
    </row>
    <row r="52" spans="1:41" x14ac:dyDescent="0.25">
      <c r="A52" s="1" t="s">
        <v>112</v>
      </c>
      <c r="B52" s="1" t="s">
        <v>64</v>
      </c>
      <c r="C52" s="1" t="s">
        <v>8</v>
      </c>
      <c r="D52" s="1" t="s">
        <v>227</v>
      </c>
      <c r="E52" s="34" t="s">
        <v>33</v>
      </c>
      <c r="F52" s="1" t="s">
        <v>11</v>
      </c>
      <c r="G52" s="5">
        <v>-1</v>
      </c>
      <c r="H52" s="5" t="s">
        <v>24</v>
      </c>
      <c r="I52" s="5" t="s">
        <v>24</v>
      </c>
      <c r="J52" s="5">
        <v>-1</v>
      </c>
      <c r="K52" s="5">
        <v>-1</v>
      </c>
      <c r="L52" s="5" t="s">
        <v>24</v>
      </c>
      <c r="M52" s="5" t="s">
        <v>24</v>
      </c>
      <c r="N52" s="5" t="s">
        <v>24</v>
      </c>
      <c r="O52" s="5" t="s">
        <v>24</v>
      </c>
      <c r="P52" s="5">
        <v>-1</v>
      </c>
      <c r="Q52" s="5" t="s">
        <v>24</v>
      </c>
      <c r="R52" s="5" t="s">
        <v>24</v>
      </c>
      <c r="S52" s="5">
        <v>-1</v>
      </c>
      <c r="T52" s="5">
        <v>-1</v>
      </c>
      <c r="U52" s="5">
        <v>-1</v>
      </c>
      <c r="V52" s="5">
        <v>-1</v>
      </c>
      <c r="W52" s="5">
        <v>-1</v>
      </c>
      <c r="X52" s="5">
        <v>-1</v>
      </c>
      <c r="Y52" s="5">
        <v>-1</v>
      </c>
      <c r="Z52" s="5">
        <v>-1</v>
      </c>
      <c r="AA52" s="5">
        <v>-1</v>
      </c>
      <c r="AB52" s="5">
        <v>-1</v>
      </c>
      <c r="AC52" s="5">
        <v>-1</v>
      </c>
      <c r="AE52" s="5">
        <v>-1</v>
      </c>
      <c r="AF52" s="5">
        <v>-1</v>
      </c>
      <c r="AH52" s="5">
        <v>-1</v>
      </c>
      <c r="AK52" s="5">
        <v>24</v>
      </c>
    </row>
    <row r="53" spans="1:41" x14ac:dyDescent="0.25">
      <c r="A53" s="1" t="s">
        <v>112</v>
      </c>
      <c r="B53" s="1" t="s">
        <v>64</v>
      </c>
      <c r="C53" s="1" t="s">
        <v>8</v>
      </c>
      <c r="D53" s="1" t="s">
        <v>37</v>
      </c>
      <c r="E53" s="34" t="s">
        <v>28</v>
      </c>
      <c r="F53" s="1" t="s">
        <v>10</v>
      </c>
      <c r="Q53" s="5">
        <v>170</v>
      </c>
      <c r="R53" s="5">
        <v>222</v>
      </c>
      <c r="S53" s="5">
        <v>12</v>
      </c>
      <c r="T53" s="5">
        <v>3</v>
      </c>
      <c r="U53" s="5">
        <v>514.94299999999998</v>
      </c>
      <c r="V53" s="5">
        <v>11</v>
      </c>
      <c r="W53" s="5">
        <v>367</v>
      </c>
      <c r="X53" s="5">
        <v>98</v>
      </c>
      <c r="Y53" s="5">
        <v>103</v>
      </c>
      <c r="Z53" s="5">
        <v>103</v>
      </c>
      <c r="AA53" s="5">
        <v>169.982</v>
      </c>
      <c r="AB53" s="5">
        <v>176</v>
      </c>
      <c r="AC53" s="5">
        <v>183.9</v>
      </c>
      <c r="AD53" s="5">
        <v>209.99</v>
      </c>
      <c r="AE53" s="5">
        <v>254</v>
      </c>
      <c r="AF53" s="5">
        <v>142</v>
      </c>
      <c r="AG53" s="5">
        <v>130</v>
      </c>
      <c r="AJ53" s="5">
        <v>440</v>
      </c>
      <c r="AK53" s="5">
        <v>25</v>
      </c>
      <c r="AM53" s="13">
        <f>+AO53/$AO$3</f>
        <v>4.0391807297708946E-3</v>
      </c>
      <c r="AN53" s="7">
        <f>IF(AK53=1,AM53,AM53+AN51)</f>
        <v>0.95089381021484443</v>
      </c>
      <c r="AO53" s="5">
        <f>SUM(G53:AJ53)</f>
        <v>3309.8149999999996</v>
      </c>
    </row>
    <row r="54" spans="1:41" x14ac:dyDescent="0.25">
      <c r="A54" s="1" t="s">
        <v>112</v>
      </c>
      <c r="B54" s="1" t="s">
        <v>64</v>
      </c>
      <c r="C54" s="1" t="s">
        <v>8</v>
      </c>
      <c r="D54" s="1" t="s">
        <v>37</v>
      </c>
      <c r="E54" s="34" t="s">
        <v>28</v>
      </c>
      <c r="F54" s="1" t="s">
        <v>11</v>
      </c>
      <c r="Q54" s="5">
        <v>-1</v>
      </c>
      <c r="R54" s="5">
        <v>-1</v>
      </c>
      <c r="S54" s="5">
        <v>-1</v>
      </c>
      <c r="T54" s="5">
        <v>-1</v>
      </c>
      <c r="U54" s="5">
        <v>-1</v>
      </c>
      <c r="V54" s="5">
        <v>-1</v>
      </c>
      <c r="W54" s="5">
        <v>-1</v>
      </c>
      <c r="X54" s="5">
        <v>-1</v>
      </c>
      <c r="Y54" s="5">
        <v>-1</v>
      </c>
      <c r="Z54" s="5" t="s">
        <v>15</v>
      </c>
      <c r="AA54" s="5" t="s">
        <v>15</v>
      </c>
      <c r="AB54" s="5" t="s">
        <v>24</v>
      </c>
      <c r="AC54" s="5" t="s">
        <v>24</v>
      </c>
      <c r="AD54" s="5" t="s">
        <v>24</v>
      </c>
      <c r="AE54" s="5" t="s">
        <v>24</v>
      </c>
      <c r="AF54" s="5" t="s">
        <v>24</v>
      </c>
      <c r="AG54" s="5">
        <v>-1</v>
      </c>
      <c r="AJ54" s="5">
        <v>-1</v>
      </c>
      <c r="AK54" s="5">
        <v>25</v>
      </c>
    </row>
    <row r="55" spans="1:41" x14ac:dyDescent="0.25">
      <c r="A55" s="1" t="s">
        <v>112</v>
      </c>
      <c r="B55" s="1" t="s">
        <v>64</v>
      </c>
      <c r="C55" s="1" t="s">
        <v>8</v>
      </c>
      <c r="D55" s="1" t="s">
        <v>228</v>
      </c>
      <c r="E55" s="34" t="s">
        <v>21</v>
      </c>
      <c r="F55" s="1" t="s">
        <v>10</v>
      </c>
      <c r="G55" s="5">
        <v>68</v>
      </c>
      <c r="H55" s="5">
        <v>88</v>
      </c>
      <c r="I55" s="5">
        <v>57</v>
      </c>
      <c r="J55" s="5">
        <v>58</v>
      </c>
      <c r="K55" s="5">
        <v>58</v>
      </c>
      <c r="L55" s="5">
        <v>3</v>
      </c>
      <c r="M55" s="5">
        <v>10</v>
      </c>
      <c r="N55" s="5">
        <v>15</v>
      </c>
      <c r="O55" s="5">
        <v>12</v>
      </c>
      <c r="P55" s="5">
        <v>36</v>
      </c>
      <c r="Q55" s="5">
        <v>152</v>
      </c>
      <c r="R55" s="5">
        <v>208.8</v>
      </c>
      <c r="S55" s="5">
        <v>162.4</v>
      </c>
      <c r="T55" s="5">
        <v>48.3</v>
      </c>
      <c r="U55" s="5">
        <v>31.19</v>
      </c>
      <c r="V55" s="5">
        <v>49.81</v>
      </c>
      <c r="W55" s="5">
        <v>109.342</v>
      </c>
      <c r="X55" s="5">
        <v>51.585999999999999</v>
      </c>
      <c r="Y55" s="5">
        <v>19.059000000000001</v>
      </c>
      <c r="Z55" s="5">
        <v>35.444000000000003</v>
      </c>
      <c r="AA55" s="5">
        <v>51.256</v>
      </c>
      <c r="AB55" s="5">
        <v>83.35</v>
      </c>
      <c r="AC55" s="5">
        <v>104.96599999999999</v>
      </c>
      <c r="AD55" s="5">
        <v>182.572</v>
      </c>
      <c r="AE55" s="5">
        <v>190.82900000000001</v>
      </c>
      <c r="AF55" s="5">
        <v>198.036</v>
      </c>
      <c r="AG55" s="5">
        <v>235.09399999999999</v>
      </c>
      <c r="AH55" s="5">
        <v>319.387</v>
      </c>
      <c r="AI55" s="5">
        <v>275.077</v>
      </c>
      <c r="AJ55" s="5">
        <v>359.90699999999998</v>
      </c>
      <c r="AK55" s="5">
        <v>26</v>
      </c>
      <c r="AM55" s="13">
        <f>+AO55/$AO$3</f>
        <v>3.994747258301656E-3</v>
      </c>
      <c r="AN55" s="7">
        <f>IF(AK55=1,AM55,AM55+AN53)</f>
        <v>0.95488855747314605</v>
      </c>
      <c r="AO55" s="5">
        <f>SUM(G55:AJ55)</f>
        <v>3273.4049999999997</v>
      </c>
    </row>
    <row r="56" spans="1:41" ht="12.6" thickBot="1" x14ac:dyDescent="0.3">
      <c r="A56" s="1" t="s">
        <v>112</v>
      </c>
      <c r="B56" s="1" t="s">
        <v>64</v>
      </c>
      <c r="C56" s="1" t="s">
        <v>8</v>
      </c>
      <c r="D56" s="1" t="s">
        <v>228</v>
      </c>
      <c r="E56" s="34" t="s">
        <v>21</v>
      </c>
      <c r="F56" s="1" t="s">
        <v>11</v>
      </c>
      <c r="G56" s="5">
        <v>-1</v>
      </c>
      <c r="H56" s="5">
        <v>-1</v>
      </c>
      <c r="I56" s="5">
        <v>-1</v>
      </c>
      <c r="J56" s="5">
        <v>-1</v>
      </c>
      <c r="K56" s="5">
        <v>-1</v>
      </c>
      <c r="L56" s="5">
        <v>-1</v>
      </c>
      <c r="M56" s="5" t="s">
        <v>15</v>
      </c>
      <c r="N56" s="5" t="s">
        <v>15</v>
      </c>
      <c r="O56" s="5">
        <v>-1</v>
      </c>
      <c r="P56" s="5">
        <v>-1</v>
      </c>
      <c r="Q56" s="5" t="s">
        <v>15</v>
      </c>
      <c r="R56" s="5" t="s">
        <v>15</v>
      </c>
      <c r="S56" s="5" t="s">
        <v>13</v>
      </c>
      <c r="T56" s="5" t="s">
        <v>13</v>
      </c>
      <c r="U56" s="5" t="s">
        <v>15</v>
      </c>
      <c r="V56" s="5" t="s">
        <v>13</v>
      </c>
      <c r="W56" s="5" t="s">
        <v>15</v>
      </c>
      <c r="X56" s="5" t="s">
        <v>15</v>
      </c>
      <c r="Y56" s="5" t="s">
        <v>15</v>
      </c>
      <c r="Z56" s="5" t="s">
        <v>15</v>
      </c>
      <c r="AA56" s="5" t="s">
        <v>13</v>
      </c>
      <c r="AB56" s="5" t="s">
        <v>15</v>
      </c>
      <c r="AC56" s="5" t="s">
        <v>15</v>
      </c>
      <c r="AD56" s="5" t="s">
        <v>15</v>
      </c>
      <c r="AE56" s="5" t="s">
        <v>15</v>
      </c>
      <c r="AF56" s="5" t="s">
        <v>13</v>
      </c>
      <c r="AG56" s="5" t="s">
        <v>13</v>
      </c>
      <c r="AH56" s="5" t="s">
        <v>13</v>
      </c>
      <c r="AI56" s="5" t="s">
        <v>13</v>
      </c>
      <c r="AJ56" s="5" t="s">
        <v>13</v>
      </c>
      <c r="AK56" s="29">
        <v>26</v>
      </c>
    </row>
    <row r="57" spans="1:41" x14ac:dyDescent="0.25">
      <c r="A57" s="1" t="s">
        <v>112</v>
      </c>
      <c r="B57" s="1" t="s">
        <v>64</v>
      </c>
      <c r="C57" s="1" t="s">
        <v>30</v>
      </c>
      <c r="D57" s="1" t="s">
        <v>45</v>
      </c>
      <c r="E57" s="34" t="s">
        <v>21</v>
      </c>
      <c r="F57" s="1" t="s">
        <v>10</v>
      </c>
      <c r="H57" s="5">
        <v>427</v>
      </c>
      <c r="I57" s="5">
        <v>639</v>
      </c>
      <c r="J57" s="5">
        <v>171</v>
      </c>
      <c r="K57" s="5">
        <v>1058</v>
      </c>
      <c r="L57" s="5">
        <v>761</v>
      </c>
      <c r="M57" s="5">
        <v>78</v>
      </c>
      <c r="N57" s="5">
        <v>17</v>
      </c>
      <c r="AK57" s="5">
        <v>27</v>
      </c>
      <c r="AM57" s="13">
        <f>+AO57/$AO$3</f>
        <v>3.8453685415976695E-3</v>
      </c>
      <c r="AN57" s="7">
        <f>IF(AK57=1,AM57,AM57+AN55)</f>
        <v>0.95873392601474372</v>
      </c>
      <c r="AO57" s="5">
        <f>SUM(G57:AJ57)</f>
        <v>3151</v>
      </c>
    </row>
    <row r="58" spans="1:41" x14ac:dyDescent="0.25">
      <c r="A58" s="1" t="s">
        <v>112</v>
      </c>
      <c r="B58" s="1" t="s">
        <v>64</v>
      </c>
      <c r="C58" s="1" t="s">
        <v>30</v>
      </c>
      <c r="D58" s="1" t="s">
        <v>45</v>
      </c>
      <c r="E58" s="34" t="s">
        <v>21</v>
      </c>
      <c r="F58" s="1" t="s">
        <v>11</v>
      </c>
      <c r="H58" s="5">
        <v>-1</v>
      </c>
      <c r="I58" s="5">
        <v>-1</v>
      </c>
      <c r="J58" s="5">
        <v>-1</v>
      </c>
      <c r="K58" s="5">
        <v>-1</v>
      </c>
      <c r="L58" s="5">
        <v>-1</v>
      </c>
      <c r="M58" s="5">
        <v>-1</v>
      </c>
      <c r="N58" s="5">
        <v>-1</v>
      </c>
      <c r="AK58" s="5">
        <v>27</v>
      </c>
    </row>
    <row r="59" spans="1:41" x14ac:dyDescent="0.25">
      <c r="A59" s="1" t="s">
        <v>112</v>
      </c>
      <c r="B59" s="1" t="s">
        <v>64</v>
      </c>
      <c r="C59" s="1" t="s">
        <v>8</v>
      </c>
      <c r="D59" s="1" t="s">
        <v>219</v>
      </c>
      <c r="E59" s="34" t="s">
        <v>28</v>
      </c>
      <c r="F59" s="1" t="s">
        <v>10</v>
      </c>
      <c r="R59" s="5">
        <v>700</v>
      </c>
      <c r="S59" s="5">
        <v>1145</v>
      </c>
      <c r="U59" s="5">
        <v>276</v>
      </c>
      <c r="V59" s="5">
        <v>335</v>
      </c>
      <c r="W59" s="5">
        <v>102</v>
      </c>
      <c r="Z59" s="5">
        <v>77.039000000000001</v>
      </c>
      <c r="AA59" s="5">
        <v>80.495999999999995</v>
      </c>
      <c r="AB59" s="5">
        <v>80.525000000000006</v>
      </c>
      <c r="AK59" s="5">
        <v>28</v>
      </c>
      <c r="AM59" s="13">
        <f>+AO59/$AO$3</f>
        <v>3.4122123657313809E-3</v>
      </c>
      <c r="AN59" s="7">
        <f>IF(AK59=1,AM59,AM59+AN57)</f>
        <v>0.96214613838047514</v>
      </c>
      <c r="AO59" s="5">
        <f>SUM(G59:AJ59)</f>
        <v>2796.0600000000004</v>
      </c>
    </row>
    <row r="60" spans="1:41" x14ac:dyDescent="0.25">
      <c r="A60" s="1" t="s">
        <v>112</v>
      </c>
      <c r="B60" s="1" t="s">
        <v>64</v>
      </c>
      <c r="C60" s="1" t="s">
        <v>8</v>
      </c>
      <c r="D60" s="1" t="s">
        <v>219</v>
      </c>
      <c r="E60" s="34" t="s">
        <v>28</v>
      </c>
      <c r="F60" s="1" t="s">
        <v>11</v>
      </c>
      <c r="R60" s="5">
        <v>-1</v>
      </c>
      <c r="S60" s="5">
        <v>-1</v>
      </c>
      <c r="U60" s="5" t="s">
        <v>13</v>
      </c>
      <c r="V60" s="5" t="s">
        <v>15</v>
      </c>
      <c r="W60" s="5" t="s">
        <v>15</v>
      </c>
      <c r="Z60" s="5">
        <v>-1</v>
      </c>
      <c r="AA60" s="5">
        <v>-1</v>
      </c>
      <c r="AB60" s="5" t="s">
        <v>24</v>
      </c>
      <c r="AK60" s="5">
        <v>28</v>
      </c>
    </row>
    <row r="61" spans="1:41" x14ac:dyDescent="0.25">
      <c r="A61" s="1" t="s">
        <v>112</v>
      </c>
      <c r="B61" s="1" t="s">
        <v>64</v>
      </c>
      <c r="C61" s="1" t="s">
        <v>8</v>
      </c>
      <c r="D61" s="1" t="s">
        <v>90</v>
      </c>
      <c r="E61" s="34" t="s">
        <v>47</v>
      </c>
      <c r="F61" s="1" t="s">
        <v>10</v>
      </c>
      <c r="G61" s="5">
        <v>329.1</v>
      </c>
      <c r="H61" s="5">
        <v>468</v>
      </c>
      <c r="I61" s="5">
        <v>156</v>
      </c>
      <c r="J61" s="5">
        <v>156</v>
      </c>
      <c r="K61" s="5">
        <v>157</v>
      </c>
      <c r="L61" s="5">
        <v>399</v>
      </c>
      <c r="M61" s="5">
        <v>367</v>
      </c>
      <c r="N61" s="5">
        <v>290</v>
      </c>
      <c r="O61" s="5">
        <v>366</v>
      </c>
      <c r="P61" s="5">
        <v>41</v>
      </c>
      <c r="AK61" s="5">
        <v>29</v>
      </c>
      <c r="AM61" s="13">
        <f>+AO61/$AO$3</f>
        <v>3.3304967587668042E-3</v>
      </c>
      <c r="AN61" s="7">
        <f>IF(AK61=1,AM61,AM61+AN59)</f>
        <v>0.96547663513924198</v>
      </c>
      <c r="AO61" s="5">
        <f>SUM(G61:AJ61)</f>
        <v>2729.1</v>
      </c>
    </row>
    <row r="62" spans="1:41" x14ac:dyDescent="0.25">
      <c r="A62" s="1" t="s">
        <v>112</v>
      </c>
      <c r="B62" s="1" t="s">
        <v>64</v>
      </c>
      <c r="C62" s="1" t="s">
        <v>8</v>
      </c>
      <c r="D62" s="1" t="s">
        <v>90</v>
      </c>
      <c r="E62" s="34" t="s">
        <v>47</v>
      </c>
      <c r="F62" s="1" t="s">
        <v>11</v>
      </c>
      <c r="G62" s="5">
        <v>-1</v>
      </c>
      <c r="H62" s="5">
        <v>-1</v>
      </c>
      <c r="I62" s="5">
        <v>-1</v>
      </c>
      <c r="J62" s="5">
        <v>-1</v>
      </c>
      <c r="K62" s="5">
        <v>-1</v>
      </c>
      <c r="L62" s="5">
        <v>-1</v>
      </c>
      <c r="M62" s="5">
        <v>-1</v>
      </c>
      <c r="N62" s="5">
        <v>-1</v>
      </c>
      <c r="O62" s="5">
        <v>-1</v>
      </c>
      <c r="P62" s="5">
        <v>-1</v>
      </c>
      <c r="AK62" s="5">
        <v>29</v>
      </c>
    </row>
    <row r="63" spans="1:41" x14ac:dyDescent="0.25">
      <c r="A63" s="1" t="s">
        <v>112</v>
      </c>
      <c r="B63" s="1" t="s">
        <v>64</v>
      </c>
      <c r="C63" s="1" t="s">
        <v>8</v>
      </c>
      <c r="D63" s="1" t="s">
        <v>212</v>
      </c>
      <c r="E63" s="34" t="s">
        <v>33</v>
      </c>
      <c r="F63" s="1" t="s">
        <v>10</v>
      </c>
      <c r="G63" s="5">
        <v>200</v>
      </c>
      <c r="H63" s="5">
        <v>93</v>
      </c>
      <c r="I63" s="5">
        <v>731.75099999999998</v>
      </c>
      <c r="J63" s="5">
        <v>206</v>
      </c>
      <c r="K63" s="5">
        <v>69</v>
      </c>
      <c r="L63" s="5">
        <v>94</v>
      </c>
      <c r="M63" s="5">
        <v>29</v>
      </c>
      <c r="N63" s="5">
        <v>77.700999999999993</v>
      </c>
      <c r="O63" s="5">
        <v>108.9</v>
      </c>
      <c r="P63" s="5">
        <v>57.8</v>
      </c>
      <c r="Q63" s="5">
        <v>19.02</v>
      </c>
      <c r="R63" s="5">
        <v>19</v>
      </c>
      <c r="S63" s="5">
        <v>22.3</v>
      </c>
      <c r="T63" s="5">
        <v>7.7720000000000002</v>
      </c>
      <c r="U63" s="5">
        <v>20</v>
      </c>
      <c r="V63" s="5">
        <v>15.098000000000001</v>
      </c>
      <c r="W63" s="5">
        <v>12.092000000000001</v>
      </c>
      <c r="X63" s="5">
        <v>12.785</v>
      </c>
      <c r="Y63" s="5">
        <v>7.4950000000000001</v>
      </c>
      <c r="Z63" s="5">
        <v>3.984</v>
      </c>
      <c r="AA63" s="5">
        <v>7.0570000000000004</v>
      </c>
      <c r="AB63" s="5">
        <v>7.9939999999999998</v>
      </c>
      <c r="AC63" s="5">
        <v>20.824999999999999</v>
      </c>
      <c r="AD63" s="5">
        <v>25.071000000000002</v>
      </c>
      <c r="AE63" s="5">
        <v>39.573999999999998</v>
      </c>
      <c r="AF63" s="5">
        <v>16.306999999999999</v>
      </c>
      <c r="AG63" s="5">
        <v>109.273</v>
      </c>
      <c r="AH63" s="5">
        <v>178.29400000000001</v>
      </c>
      <c r="AI63" s="5">
        <v>147.66800000000001</v>
      </c>
      <c r="AJ63" s="5">
        <v>87.471000000000004</v>
      </c>
      <c r="AK63" s="5">
        <v>30</v>
      </c>
      <c r="AM63" s="13">
        <f>+AO63/$AO$3</f>
        <v>2.9852946931924946E-3</v>
      </c>
      <c r="AN63" s="7">
        <f>IF(AK63=1,AM63,AM63+AN61)</f>
        <v>0.96846192983243451</v>
      </c>
      <c r="AO63" s="5">
        <f>SUM(G63:AJ63)</f>
        <v>2446.232</v>
      </c>
    </row>
    <row r="64" spans="1:41" x14ac:dyDescent="0.25">
      <c r="A64" s="1" t="s">
        <v>112</v>
      </c>
      <c r="B64" s="1" t="s">
        <v>64</v>
      </c>
      <c r="C64" s="1" t="s">
        <v>8</v>
      </c>
      <c r="D64" s="1" t="s">
        <v>212</v>
      </c>
      <c r="E64" s="34" t="s">
        <v>33</v>
      </c>
      <c r="F64" s="1" t="s">
        <v>11</v>
      </c>
      <c r="G64" s="5" t="s">
        <v>13</v>
      </c>
      <c r="H64" s="5" t="s">
        <v>13</v>
      </c>
      <c r="I64" s="5" t="s">
        <v>13</v>
      </c>
      <c r="J64" s="5" t="s">
        <v>13</v>
      </c>
      <c r="K64" s="5" t="s">
        <v>13</v>
      </c>
      <c r="L64" s="5" t="s">
        <v>18</v>
      </c>
      <c r="M64" s="5" t="s">
        <v>12</v>
      </c>
      <c r="N64" s="5" t="s">
        <v>13</v>
      </c>
      <c r="O64" s="5" t="s">
        <v>18</v>
      </c>
      <c r="P64" s="5" t="s">
        <v>18</v>
      </c>
      <c r="Q64" s="5" t="s">
        <v>12</v>
      </c>
      <c r="R64" s="5">
        <v>-1</v>
      </c>
      <c r="S64" s="5" t="s">
        <v>13</v>
      </c>
      <c r="T64" s="5">
        <v>-1</v>
      </c>
      <c r="U64" s="5">
        <v>-1</v>
      </c>
      <c r="V64" s="5" t="s">
        <v>15</v>
      </c>
      <c r="W64" s="5" t="s">
        <v>15</v>
      </c>
      <c r="X64" s="5">
        <v>-1</v>
      </c>
      <c r="Y64" s="5">
        <v>-1</v>
      </c>
      <c r="Z64" s="5" t="s">
        <v>15</v>
      </c>
      <c r="AA64" s="5" t="s">
        <v>13</v>
      </c>
      <c r="AB64" s="5" t="s">
        <v>15</v>
      </c>
      <c r="AC64" s="5" t="s">
        <v>15</v>
      </c>
      <c r="AD64" s="5" t="s">
        <v>15</v>
      </c>
      <c r="AE64" s="5" t="s">
        <v>12</v>
      </c>
      <c r="AF64" s="5" t="s">
        <v>12</v>
      </c>
      <c r="AG64" s="5" t="s">
        <v>15</v>
      </c>
      <c r="AH64" s="5" t="s">
        <v>15</v>
      </c>
      <c r="AI64" s="5" t="s">
        <v>12</v>
      </c>
      <c r="AJ64" s="5" t="s">
        <v>12</v>
      </c>
      <c r="AK64" s="5">
        <v>30</v>
      </c>
    </row>
    <row r="65" spans="1:41" x14ac:dyDescent="0.25">
      <c r="A65" s="1" t="s">
        <v>112</v>
      </c>
      <c r="B65" s="1" t="s">
        <v>64</v>
      </c>
      <c r="C65" s="1" t="s">
        <v>8</v>
      </c>
      <c r="D65" s="1" t="s">
        <v>219</v>
      </c>
      <c r="E65" s="34" t="s">
        <v>21</v>
      </c>
      <c r="F65" s="1" t="s">
        <v>10</v>
      </c>
      <c r="H65" s="5">
        <v>684</v>
      </c>
      <c r="I65" s="5">
        <v>458</v>
      </c>
      <c r="J65" s="5">
        <v>591</v>
      </c>
      <c r="K65" s="5">
        <v>410</v>
      </c>
      <c r="L65" s="5">
        <v>66</v>
      </c>
      <c r="T65" s="5">
        <v>26</v>
      </c>
      <c r="AK65" s="5">
        <v>31</v>
      </c>
      <c r="AM65" s="13">
        <f>+AO65/$AO$3</f>
        <v>2.7275146589878741E-3</v>
      </c>
      <c r="AN65" s="7">
        <f>IF(AK65=1,AM65,AM65+AN63)</f>
        <v>0.97118944449142242</v>
      </c>
      <c r="AO65" s="5">
        <f>SUM(G65:AJ65)</f>
        <v>2235</v>
      </c>
    </row>
    <row r="66" spans="1:41" x14ac:dyDescent="0.25">
      <c r="A66" s="1" t="s">
        <v>112</v>
      </c>
      <c r="B66" s="1" t="s">
        <v>64</v>
      </c>
      <c r="C66" s="1" t="s">
        <v>8</v>
      </c>
      <c r="D66" s="1" t="s">
        <v>219</v>
      </c>
      <c r="E66" s="34" t="s">
        <v>21</v>
      </c>
      <c r="F66" s="1" t="s">
        <v>11</v>
      </c>
      <c r="H66" s="5" t="s">
        <v>15</v>
      </c>
      <c r="I66" s="5" t="s">
        <v>15</v>
      </c>
      <c r="J66" s="5" t="s">
        <v>15</v>
      </c>
      <c r="K66" s="5" t="s">
        <v>15</v>
      </c>
      <c r="L66" s="5">
        <v>-1</v>
      </c>
      <c r="T66" s="5" t="s">
        <v>15</v>
      </c>
      <c r="AK66" s="5">
        <v>31</v>
      </c>
    </row>
    <row r="67" spans="1:41" x14ac:dyDescent="0.25">
      <c r="A67" s="1" t="s">
        <v>112</v>
      </c>
      <c r="B67" s="1" t="s">
        <v>64</v>
      </c>
      <c r="C67" s="1" t="s">
        <v>8</v>
      </c>
      <c r="D67" s="1" t="s">
        <v>212</v>
      </c>
      <c r="E67" s="34" t="s">
        <v>32</v>
      </c>
      <c r="F67" s="1" t="s">
        <v>10</v>
      </c>
      <c r="G67" s="5">
        <v>146</v>
      </c>
      <c r="H67" s="5">
        <v>664.68</v>
      </c>
      <c r="I67" s="5">
        <v>322.09899999999999</v>
      </c>
      <c r="J67" s="5">
        <v>227.42</v>
      </c>
      <c r="K67" s="5">
        <v>88</v>
      </c>
      <c r="L67" s="5">
        <v>55</v>
      </c>
      <c r="M67" s="5">
        <v>39</v>
      </c>
      <c r="N67" s="5">
        <v>487.774</v>
      </c>
      <c r="P67" s="5">
        <v>21.9</v>
      </c>
      <c r="AF67" s="5">
        <v>24.567</v>
      </c>
      <c r="AK67" s="5">
        <v>32</v>
      </c>
      <c r="AM67" s="13">
        <f>+AO67/$AO$3</f>
        <v>2.5340136637623184E-3</v>
      </c>
      <c r="AN67" s="7">
        <f>IF(AK67=1,AM67,AM67+AN65)</f>
        <v>0.97372345815518468</v>
      </c>
      <c r="AO67" s="5">
        <f>SUM(G67:AJ67)</f>
        <v>2076.44</v>
      </c>
    </row>
    <row r="68" spans="1:41" x14ac:dyDescent="0.25">
      <c r="A68" s="1" t="s">
        <v>112</v>
      </c>
      <c r="B68" s="1" t="s">
        <v>64</v>
      </c>
      <c r="C68" s="1" t="s">
        <v>8</v>
      </c>
      <c r="D68" s="1" t="s">
        <v>212</v>
      </c>
      <c r="E68" s="34" t="s">
        <v>32</v>
      </c>
      <c r="F68" s="1" t="s">
        <v>11</v>
      </c>
      <c r="G68" s="5" t="s">
        <v>13</v>
      </c>
      <c r="H68" s="5" t="s">
        <v>15</v>
      </c>
      <c r="I68" s="5" t="s">
        <v>15</v>
      </c>
      <c r="J68" s="5" t="s">
        <v>15</v>
      </c>
      <c r="K68" s="5" t="s">
        <v>15</v>
      </c>
      <c r="L68" s="5" t="s">
        <v>15</v>
      </c>
      <c r="M68" s="5" t="s">
        <v>15</v>
      </c>
      <c r="N68" s="5" t="s">
        <v>15</v>
      </c>
      <c r="O68" s="5" t="s">
        <v>15</v>
      </c>
      <c r="P68" s="5" t="s">
        <v>15</v>
      </c>
      <c r="Q68" s="5" t="s">
        <v>15</v>
      </c>
      <c r="AF68" s="5">
        <v>-1</v>
      </c>
      <c r="AK68" s="5">
        <v>32</v>
      </c>
    </row>
    <row r="69" spans="1:41" x14ac:dyDescent="0.25">
      <c r="A69" s="1" t="s">
        <v>112</v>
      </c>
      <c r="B69" s="1" t="s">
        <v>64</v>
      </c>
      <c r="C69" s="1" t="s">
        <v>8</v>
      </c>
      <c r="D69" s="1" t="s">
        <v>230</v>
      </c>
      <c r="E69" s="34" t="s">
        <v>28</v>
      </c>
      <c r="F69" s="1" t="s">
        <v>10</v>
      </c>
      <c r="S69" s="5">
        <v>25</v>
      </c>
      <c r="U69" s="5">
        <v>190</v>
      </c>
      <c r="V69" s="5">
        <v>130.96600000000001</v>
      </c>
      <c r="W69" s="5">
        <v>53.098999999999997</v>
      </c>
      <c r="Y69" s="5">
        <v>50.02</v>
      </c>
      <c r="AA69" s="5">
        <v>65.932000000000002</v>
      </c>
      <c r="AB69" s="5">
        <v>67.593999999999994</v>
      </c>
      <c r="AC69" s="5">
        <v>130.45099999999999</v>
      </c>
      <c r="AD69" s="5">
        <v>114.027</v>
      </c>
      <c r="AE69" s="5">
        <v>143.06</v>
      </c>
      <c r="AF69" s="5">
        <v>177.721</v>
      </c>
      <c r="AG69" s="5">
        <v>255.91</v>
      </c>
      <c r="AI69" s="5">
        <v>194.44399999999999</v>
      </c>
      <c r="AJ69" s="5">
        <v>257.40899999999999</v>
      </c>
      <c r="AK69" s="5">
        <v>33</v>
      </c>
      <c r="AM69" s="13">
        <f>+AO69/$AO$3</f>
        <v>2.2645486394638234E-3</v>
      </c>
      <c r="AN69" s="7">
        <f>IF(AK69=1,AM69,AM69+AN67)</f>
        <v>0.97598800679464848</v>
      </c>
      <c r="AO69" s="5">
        <f>SUM(G69:AJ69)</f>
        <v>1855.6329999999998</v>
      </c>
    </row>
    <row r="70" spans="1:41" x14ac:dyDescent="0.25">
      <c r="A70" s="1" t="s">
        <v>112</v>
      </c>
      <c r="B70" s="1" t="s">
        <v>64</v>
      </c>
      <c r="C70" s="1" t="s">
        <v>8</v>
      </c>
      <c r="D70" s="1" t="s">
        <v>230</v>
      </c>
      <c r="E70" s="34" t="s">
        <v>28</v>
      </c>
      <c r="F70" s="1" t="s">
        <v>11</v>
      </c>
      <c r="R70" s="5" t="s">
        <v>24</v>
      </c>
      <c r="S70" s="5" t="s">
        <v>15</v>
      </c>
      <c r="T70" s="5" t="s">
        <v>24</v>
      </c>
      <c r="U70" s="5" t="s">
        <v>24</v>
      </c>
      <c r="V70" s="5" t="s">
        <v>13</v>
      </c>
      <c r="W70" s="5" t="s">
        <v>13</v>
      </c>
      <c r="X70" s="5" t="s">
        <v>24</v>
      </c>
      <c r="Y70" s="5" t="s">
        <v>24</v>
      </c>
      <c r="Z70" s="5" t="s">
        <v>24</v>
      </c>
      <c r="AA70" s="5">
        <v>-1</v>
      </c>
      <c r="AB70" s="5" t="s">
        <v>24</v>
      </c>
      <c r="AC70" s="5" t="s">
        <v>24</v>
      </c>
      <c r="AD70" s="5" t="s">
        <v>24</v>
      </c>
      <c r="AE70" s="5" t="s">
        <v>24</v>
      </c>
      <c r="AF70" s="5" t="s">
        <v>24</v>
      </c>
      <c r="AG70" s="5" t="s">
        <v>24</v>
      </c>
      <c r="AH70" s="5" t="s">
        <v>24</v>
      </c>
      <c r="AI70" s="5">
        <v>-1</v>
      </c>
      <c r="AJ70" s="5">
        <v>-1</v>
      </c>
      <c r="AK70" s="5">
        <v>33</v>
      </c>
    </row>
    <row r="71" spans="1:41" x14ac:dyDescent="0.25">
      <c r="A71" s="1" t="s">
        <v>112</v>
      </c>
      <c r="B71" s="1" t="s">
        <v>64</v>
      </c>
      <c r="C71" s="1" t="s">
        <v>8</v>
      </c>
      <c r="D71" s="1" t="s">
        <v>90</v>
      </c>
      <c r="E71" s="34" t="s">
        <v>22</v>
      </c>
      <c r="F71" s="1" t="s">
        <v>10</v>
      </c>
      <c r="L71" s="5">
        <v>200</v>
      </c>
      <c r="M71" s="5">
        <v>158</v>
      </c>
      <c r="N71" s="5">
        <v>214</v>
      </c>
      <c r="O71" s="5">
        <v>312</v>
      </c>
      <c r="P71" s="5">
        <v>287</v>
      </c>
      <c r="Q71" s="5">
        <v>158.066</v>
      </c>
      <c r="R71" s="5">
        <v>186</v>
      </c>
      <c r="S71" s="5">
        <v>165</v>
      </c>
      <c r="T71" s="5">
        <v>75</v>
      </c>
      <c r="U71" s="5">
        <v>85</v>
      </c>
      <c r="AK71" s="5">
        <v>34</v>
      </c>
      <c r="AM71" s="13">
        <f>+AO71/$AO$3</f>
        <v>2.2455512252819608E-3</v>
      </c>
      <c r="AN71" s="7">
        <f>IF(AK71=1,AM71,AM71+AN69)</f>
        <v>0.97823355801993039</v>
      </c>
      <c r="AO71" s="5">
        <f>SUM(G71:AJ71)</f>
        <v>1840.066</v>
      </c>
    </row>
    <row r="72" spans="1:41" x14ac:dyDescent="0.25">
      <c r="A72" s="1" t="s">
        <v>112</v>
      </c>
      <c r="B72" s="1" t="s">
        <v>64</v>
      </c>
      <c r="C72" s="1" t="s">
        <v>8</v>
      </c>
      <c r="D72" s="1" t="s">
        <v>90</v>
      </c>
      <c r="E72" s="34" t="s">
        <v>22</v>
      </c>
      <c r="F72" s="1" t="s">
        <v>11</v>
      </c>
      <c r="L72" s="5">
        <v>-1</v>
      </c>
      <c r="M72" s="5">
        <v>-1</v>
      </c>
      <c r="N72" s="5">
        <v>-1</v>
      </c>
      <c r="O72" s="5">
        <v>-1</v>
      </c>
      <c r="P72" s="5">
        <v>-1</v>
      </c>
      <c r="Q72" s="5">
        <v>-1</v>
      </c>
      <c r="R72" s="5">
        <v>-1</v>
      </c>
      <c r="S72" s="5">
        <v>-1</v>
      </c>
      <c r="T72" s="5">
        <v>-1</v>
      </c>
      <c r="U72" s="5">
        <v>-1</v>
      </c>
      <c r="AK72" s="5">
        <v>34</v>
      </c>
    </row>
    <row r="73" spans="1:41" x14ac:dyDescent="0.25">
      <c r="A73" s="1" t="s">
        <v>112</v>
      </c>
      <c r="B73" s="1" t="s">
        <v>64</v>
      </c>
      <c r="C73" s="1" t="s">
        <v>8</v>
      </c>
      <c r="D73" s="1" t="s">
        <v>228</v>
      </c>
      <c r="E73" s="34" t="s">
        <v>28</v>
      </c>
      <c r="F73" s="1" t="s">
        <v>10</v>
      </c>
      <c r="G73" s="5">
        <v>32</v>
      </c>
      <c r="H73" s="5">
        <v>32</v>
      </c>
      <c r="I73" s="5">
        <v>32</v>
      </c>
      <c r="J73" s="5">
        <v>32</v>
      </c>
      <c r="K73" s="5">
        <v>32</v>
      </c>
      <c r="L73" s="5">
        <v>4</v>
      </c>
      <c r="M73" s="5">
        <v>5</v>
      </c>
      <c r="N73" s="5">
        <v>10</v>
      </c>
      <c r="O73" s="5">
        <v>8</v>
      </c>
      <c r="P73" s="5">
        <v>8</v>
      </c>
      <c r="Q73" s="5">
        <v>25</v>
      </c>
      <c r="R73" s="5">
        <v>106.65</v>
      </c>
      <c r="S73" s="5">
        <v>156</v>
      </c>
      <c r="T73" s="5">
        <v>200.1</v>
      </c>
      <c r="U73" s="5">
        <v>247.42</v>
      </c>
      <c r="V73" s="5">
        <v>207</v>
      </c>
      <c r="W73" s="5">
        <v>197.6</v>
      </c>
      <c r="X73" s="5">
        <v>37.04</v>
      </c>
      <c r="Y73" s="5">
        <v>100.994</v>
      </c>
      <c r="Z73" s="5">
        <v>101.467</v>
      </c>
      <c r="AA73" s="5">
        <v>91.33</v>
      </c>
      <c r="AK73" s="5">
        <v>35</v>
      </c>
      <c r="AM73" s="13">
        <f>+AO73/$AO$3</f>
        <v>2.0326403326733165E-3</v>
      </c>
      <c r="AN73" s="7">
        <f>IF(AK73=1,AM73,AM73+AN71)</f>
        <v>0.98026619835260376</v>
      </c>
      <c r="AO73" s="5">
        <f>SUM(G73:AJ73)</f>
        <v>1665.6009999999999</v>
      </c>
    </row>
    <row r="74" spans="1:41" x14ac:dyDescent="0.25">
      <c r="A74" s="1" t="s">
        <v>112</v>
      </c>
      <c r="B74" s="1" t="s">
        <v>64</v>
      </c>
      <c r="C74" s="1" t="s">
        <v>8</v>
      </c>
      <c r="D74" s="1" t="s">
        <v>228</v>
      </c>
      <c r="E74" s="34" t="s">
        <v>28</v>
      </c>
      <c r="F74" s="1" t="s">
        <v>11</v>
      </c>
      <c r="G74" s="5">
        <v>-1</v>
      </c>
      <c r="H74" s="5">
        <v>-1</v>
      </c>
      <c r="I74" s="5">
        <v>-1</v>
      </c>
      <c r="J74" s="5">
        <v>-1</v>
      </c>
      <c r="K74" s="5">
        <v>-1</v>
      </c>
      <c r="L74" s="5">
        <v>-1</v>
      </c>
      <c r="M74" s="5">
        <v>-1</v>
      </c>
      <c r="N74" s="5">
        <v>-1</v>
      </c>
      <c r="O74" s="5">
        <v>-1</v>
      </c>
      <c r="P74" s="5">
        <v>-1</v>
      </c>
      <c r="Q74" s="5">
        <v>-1</v>
      </c>
      <c r="R74" s="5" t="s">
        <v>24</v>
      </c>
      <c r="S74" s="5">
        <v>-1</v>
      </c>
      <c r="T74" s="5" t="s">
        <v>24</v>
      </c>
      <c r="U74" s="5" t="s">
        <v>15</v>
      </c>
      <c r="V74" s="5" t="s">
        <v>24</v>
      </c>
      <c r="W74" s="5" t="s">
        <v>13</v>
      </c>
      <c r="X74" s="5" t="s">
        <v>13</v>
      </c>
      <c r="Y74" s="5" t="s">
        <v>13</v>
      </c>
      <c r="Z74" s="5" t="s">
        <v>13</v>
      </c>
      <c r="AA74" s="5" t="s">
        <v>15</v>
      </c>
      <c r="AK74" s="5">
        <v>35</v>
      </c>
    </row>
    <row r="75" spans="1:41" x14ac:dyDescent="0.25">
      <c r="A75" s="1" t="s">
        <v>112</v>
      </c>
      <c r="B75" s="1" t="s">
        <v>64</v>
      </c>
      <c r="C75" s="1" t="s">
        <v>8</v>
      </c>
      <c r="D75" s="1" t="s">
        <v>155</v>
      </c>
      <c r="E75" s="34" t="s">
        <v>28</v>
      </c>
      <c r="F75" s="1" t="s">
        <v>10</v>
      </c>
      <c r="Z75" s="5">
        <v>63.7</v>
      </c>
      <c r="AA75" s="5">
        <v>77.085999999999999</v>
      </c>
      <c r="AB75" s="5">
        <v>77.08</v>
      </c>
      <c r="AC75" s="5">
        <v>155</v>
      </c>
      <c r="AD75" s="5">
        <v>99.334999999999994</v>
      </c>
      <c r="AE75" s="5">
        <v>123.67</v>
      </c>
      <c r="AF75" s="5">
        <v>181</v>
      </c>
      <c r="AG75" s="5">
        <v>263.33999999999997</v>
      </c>
      <c r="AH75" s="5">
        <v>122</v>
      </c>
      <c r="AI75" s="5">
        <v>326.7</v>
      </c>
      <c r="AJ75" s="5">
        <v>67.08</v>
      </c>
      <c r="AK75" s="5">
        <v>36</v>
      </c>
      <c r="AM75" s="13">
        <f>+AO75/$AO$3</f>
        <v>1.8988761797553474E-3</v>
      </c>
      <c r="AN75" s="7">
        <f>IF(AK75=1,AM75,AM75+AN73)</f>
        <v>0.98216507453235913</v>
      </c>
      <c r="AO75" s="5">
        <f>SUM(G75:AJ75)</f>
        <v>1555.991</v>
      </c>
    </row>
    <row r="76" spans="1:41" x14ac:dyDescent="0.25">
      <c r="A76" s="1" t="s">
        <v>112</v>
      </c>
      <c r="B76" s="1" t="s">
        <v>64</v>
      </c>
      <c r="C76" s="1" t="s">
        <v>8</v>
      </c>
      <c r="D76" s="1" t="s">
        <v>155</v>
      </c>
      <c r="E76" s="34" t="s">
        <v>28</v>
      </c>
      <c r="F76" s="1" t="s">
        <v>11</v>
      </c>
      <c r="Z76" s="5" t="s">
        <v>13</v>
      </c>
      <c r="AA76" s="5">
        <v>-1</v>
      </c>
      <c r="AB76" s="5">
        <v>-1</v>
      </c>
      <c r="AC76" s="5">
        <v>-1</v>
      </c>
      <c r="AD76" s="5" t="s">
        <v>13</v>
      </c>
      <c r="AE76" s="5" t="s">
        <v>24</v>
      </c>
      <c r="AF76" s="5" t="s">
        <v>13</v>
      </c>
      <c r="AG76" s="5" t="s">
        <v>24</v>
      </c>
      <c r="AH76" s="5" t="s">
        <v>13</v>
      </c>
      <c r="AI76" s="5" t="s">
        <v>13</v>
      </c>
      <c r="AJ76" s="5" t="s">
        <v>15</v>
      </c>
      <c r="AK76" s="5">
        <v>36</v>
      </c>
    </row>
    <row r="77" spans="1:41" x14ac:dyDescent="0.25">
      <c r="A77" s="1" t="s">
        <v>112</v>
      </c>
      <c r="B77" s="1" t="s">
        <v>64</v>
      </c>
      <c r="C77" s="1" t="s">
        <v>8</v>
      </c>
      <c r="D77" s="1" t="s">
        <v>37</v>
      </c>
      <c r="E77" s="34" t="s">
        <v>47</v>
      </c>
      <c r="F77" s="1" t="s">
        <v>10</v>
      </c>
      <c r="G77" s="5">
        <v>73</v>
      </c>
      <c r="H77" s="5">
        <v>703</v>
      </c>
      <c r="I77" s="5">
        <v>127</v>
      </c>
      <c r="J77" s="5">
        <v>15</v>
      </c>
      <c r="K77" s="5">
        <v>63</v>
      </c>
      <c r="L77" s="5">
        <v>35</v>
      </c>
      <c r="M77" s="5">
        <v>30</v>
      </c>
      <c r="N77" s="5">
        <v>39</v>
      </c>
      <c r="O77" s="5">
        <v>307</v>
      </c>
      <c r="V77" s="5">
        <v>3</v>
      </c>
      <c r="AK77" s="5">
        <v>37</v>
      </c>
      <c r="AM77" s="13">
        <f>+AO77/$AO$3</f>
        <v>1.7024084784286733E-3</v>
      </c>
      <c r="AN77" s="7">
        <f>IF(AK77=1,AM77,AM77+AN75)</f>
        <v>0.98386748301078775</v>
      </c>
      <c r="AO77" s="5">
        <f>SUM(G77:AJ77)</f>
        <v>1395</v>
      </c>
    </row>
    <row r="78" spans="1:41" x14ac:dyDescent="0.25">
      <c r="A78" s="1" t="s">
        <v>112</v>
      </c>
      <c r="B78" s="1" t="s">
        <v>64</v>
      </c>
      <c r="C78" s="1" t="s">
        <v>8</v>
      </c>
      <c r="D78" s="1" t="s">
        <v>37</v>
      </c>
      <c r="E78" s="34" t="s">
        <v>47</v>
      </c>
      <c r="F78" s="1" t="s">
        <v>11</v>
      </c>
      <c r="G78" s="5">
        <v>-1</v>
      </c>
      <c r="H78" s="5">
        <v>-1</v>
      </c>
      <c r="I78" s="5">
        <v>-1</v>
      </c>
      <c r="J78" s="5">
        <v>-1</v>
      </c>
      <c r="K78" s="5">
        <v>-1</v>
      </c>
      <c r="L78" s="5">
        <v>-1</v>
      </c>
      <c r="M78" s="5">
        <v>-1</v>
      </c>
      <c r="N78" s="5">
        <v>-1</v>
      </c>
      <c r="O78" s="5">
        <v>-1</v>
      </c>
      <c r="V78" s="5">
        <v>-1</v>
      </c>
      <c r="AE78" s="5" t="s">
        <v>24</v>
      </c>
      <c r="AF78" s="5" t="s">
        <v>24</v>
      </c>
      <c r="AG78" s="5" t="s">
        <v>24</v>
      </c>
      <c r="AI78" s="5" t="s">
        <v>24</v>
      </c>
      <c r="AK78" s="5">
        <v>37</v>
      </c>
    </row>
    <row r="79" spans="1:41" x14ac:dyDescent="0.25">
      <c r="A79" s="1" t="s">
        <v>112</v>
      </c>
      <c r="B79" s="1" t="s">
        <v>64</v>
      </c>
      <c r="C79" s="1" t="s">
        <v>8</v>
      </c>
      <c r="D79" s="1" t="s">
        <v>215</v>
      </c>
      <c r="E79" s="34" t="s">
        <v>21</v>
      </c>
      <c r="F79" s="1" t="s">
        <v>10</v>
      </c>
      <c r="G79" s="5">
        <v>164</v>
      </c>
      <c r="H79" s="5">
        <v>306</v>
      </c>
      <c r="I79" s="5">
        <v>313</v>
      </c>
      <c r="J79" s="5">
        <v>274</v>
      </c>
      <c r="K79" s="5">
        <v>37.200000000000003</v>
      </c>
      <c r="L79" s="5">
        <v>54.1</v>
      </c>
      <c r="M79" s="5">
        <v>75.8</v>
      </c>
      <c r="N79" s="5">
        <v>60.8</v>
      </c>
      <c r="O79" s="5">
        <v>64</v>
      </c>
      <c r="Q79" s="5">
        <v>1.52</v>
      </c>
      <c r="S79" s="5">
        <v>0.34</v>
      </c>
      <c r="T79" s="5">
        <v>10.768000000000001</v>
      </c>
      <c r="AK79" s="5">
        <v>38</v>
      </c>
      <c r="AM79" s="13">
        <f>+AO79/$AO$3</f>
        <v>1.6615604378623901E-3</v>
      </c>
      <c r="AN79" s="7">
        <f>IF(AK79=1,AM79,AM79+AN77)</f>
        <v>0.98552904344865011</v>
      </c>
      <c r="AO79" s="5">
        <f>SUM(G79:AJ79)</f>
        <v>1361.5279999999998</v>
      </c>
    </row>
    <row r="80" spans="1:41" x14ac:dyDescent="0.25">
      <c r="A80" s="1" t="s">
        <v>112</v>
      </c>
      <c r="B80" s="1" t="s">
        <v>64</v>
      </c>
      <c r="C80" s="1" t="s">
        <v>8</v>
      </c>
      <c r="D80" s="1" t="s">
        <v>215</v>
      </c>
      <c r="E80" s="34" t="s">
        <v>21</v>
      </c>
      <c r="F80" s="1" t="s">
        <v>11</v>
      </c>
      <c r="G80" s="5">
        <v>-1</v>
      </c>
      <c r="H80" s="5">
        <v>-1</v>
      </c>
      <c r="I80" s="5">
        <v>-1</v>
      </c>
      <c r="J80" s="5">
        <v>-1</v>
      </c>
      <c r="K80" s="5">
        <v>-1</v>
      </c>
      <c r="L80" s="5">
        <v>-1</v>
      </c>
      <c r="M80" s="5">
        <v>-1</v>
      </c>
      <c r="N80" s="5">
        <v>-1</v>
      </c>
      <c r="O80" s="5">
        <v>-1</v>
      </c>
      <c r="Q80" s="5" t="s">
        <v>15</v>
      </c>
      <c r="R80" s="5" t="s">
        <v>15</v>
      </c>
      <c r="S80" s="5" t="s">
        <v>15</v>
      </c>
      <c r="T80" s="5" t="s">
        <v>15</v>
      </c>
      <c r="AK80" s="5">
        <v>38</v>
      </c>
    </row>
    <row r="81" spans="1:41" x14ac:dyDescent="0.25">
      <c r="A81" s="1" t="s">
        <v>112</v>
      </c>
      <c r="B81" s="1" t="s">
        <v>64</v>
      </c>
      <c r="C81" s="1" t="s">
        <v>8</v>
      </c>
      <c r="D81" s="1" t="s">
        <v>229</v>
      </c>
      <c r="E81" s="34" t="s">
        <v>21</v>
      </c>
      <c r="F81" s="1" t="s">
        <v>10</v>
      </c>
      <c r="G81" s="5">
        <v>10</v>
      </c>
      <c r="H81" s="5">
        <v>10</v>
      </c>
      <c r="I81" s="5">
        <v>10</v>
      </c>
      <c r="J81" s="5">
        <v>10</v>
      </c>
      <c r="K81" s="5">
        <v>10</v>
      </c>
      <c r="L81" s="5">
        <v>21</v>
      </c>
      <c r="M81" s="5">
        <v>31</v>
      </c>
      <c r="N81" s="5">
        <v>60.822000000000003</v>
      </c>
      <c r="O81" s="5">
        <v>85.2</v>
      </c>
      <c r="P81" s="5">
        <v>91.325000000000003</v>
      </c>
      <c r="Q81" s="5">
        <v>78.924999999999997</v>
      </c>
      <c r="R81" s="5">
        <v>10.704000000000001</v>
      </c>
      <c r="S81" s="5">
        <v>148.81</v>
      </c>
      <c r="T81" s="5">
        <v>109.90900000000001</v>
      </c>
      <c r="U81" s="5">
        <v>0.54500000000000004</v>
      </c>
      <c r="V81" s="5">
        <v>1.8380000000000001</v>
      </c>
      <c r="W81" s="5">
        <v>2.1779999999999999</v>
      </c>
      <c r="X81" s="5">
        <v>2.8690000000000002</v>
      </c>
      <c r="Y81" s="5">
        <v>9.8770000000000007</v>
      </c>
      <c r="Z81" s="5">
        <v>17.565000000000001</v>
      </c>
      <c r="AA81" s="5">
        <v>17.132000000000001</v>
      </c>
      <c r="AB81" s="5">
        <v>18.401</v>
      </c>
      <c r="AC81" s="5">
        <v>22.37</v>
      </c>
      <c r="AD81" s="5">
        <v>58.819000000000003</v>
      </c>
      <c r="AE81" s="5">
        <v>51.316000000000003</v>
      </c>
      <c r="AF81" s="5">
        <v>58.506</v>
      </c>
      <c r="AG81" s="5">
        <v>66.28</v>
      </c>
      <c r="AH81" s="5">
        <v>57.761000000000003</v>
      </c>
      <c r="AI81" s="5">
        <v>73.712999999999994</v>
      </c>
      <c r="AJ81" s="5">
        <v>78.524000000000001</v>
      </c>
      <c r="AK81" s="5">
        <v>39</v>
      </c>
      <c r="AM81" s="13">
        <f>+AO81/$AO$3</f>
        <v>1.49542123510626E-3</v>
      </c>
      <c r="AN81" s="7">
        <f>IF(AK81=1,AM81,AM81+AN79)</f>
        <v>0.98702446468375638</v>
      </c>
      <c r="AO81" s="5">
        <f>SUM(G81:AJ81)</f>
        <v>1225.3889999999997</v>
      </c>
    </row>
    <row r="82" spans="1:41" x14ac:dyDescent="0.25">
      <c r="A82" s="1" t="s">
        <v>112</v>
      </c>
      <c r="B82" s="1" t="s">
        <v>64</v>
      </c>
      <c r="C82" s="1" t="s">
        <v>8</v>
      </c>
      <c r="D82" s="1" t="s">
        <v>229</v>
      </c>
      <c r="E82" s="34" t="s">
        <v>21</v>
      </c>
      <c r="F82" s="1" t="s">
        <v>11</v>
      </c>
      <c r="G82" s="5">
        <v>-1</v>
      </c>
      <c r="H82" s="5">
        <v>-1</v>
      </c>
      <c r="I82" s="5">
        <v>-1</v>
      </c>
      <c r="J82" s="5">
        <v>-1</v>
      </c>
      <c r="K82" s="5">
        <v>-1</v>
      </c>
      <c r="L82" s="5">
        <v>-1</v>
      </c>
      <c r="M82" s="5">
        <v>-1</v>
      </c>
      <c r="N82" s="5" t="s">
        <v>15</v>
      </c>
      <c r="O82" s="5">
        <v>-1</v>
      </c>
      <c r="P82" s="5" t="s">
        <v>15</v>
      </c>
      <c r="Q82" s="5" t="s">
        <v>15</v>
      </c>
      <c r="R82" s="5" t="s">
        <v>15</v>
      </c>
      <c r="S82" s="5" t="s">
        <v>13</v>
      </c>
      <c r="T82" s="5" t="s">
        <v>13</v>
      </c>
      <c r="U82" s="5" t="s">
        <v>13</v>
      </c>
      <c r="V82" s="5" t="s">
        <v>12</v>
      </c>
      <c r="W82" s="5" t="s">
        <v>12</v>
      </c>
      <c r="X82" s="5" t="s">
        <v>12</v>
      </c>
      <c r="Y82" s="5" t="s">
        <v>12</v>
      </c>
      <c r="Z82" s="5" t="s">
        <v>13</v>
      </c>
      <c r="AA82" s="5" t="s">
        <v>12</v>
      </c>
      <c r="AB82" s="5" t="s">
        <v>12</v>
      </c>
      <c r="AC82" s="5" t="s">
        <v>12</v>
      </c>
      <c r="AD82" s="5" t="s">
        <v>12</v>
      </c>
      <c r="AE82" s="5" t="s">
        <v>12</v>
      </c>
      <c r="AF82" s="5" t="s">
        <v>12</v>
      </c>
      <c r="AG82" s="5" t="s">
        <v>12</v>
      </c>
      <c r="AH82" s="5" t="s">
        <v>12</v>
      </c>
      <c r="AI82" s="5" t="s">
        <v>12</v>
      </c>
      <c r="AJ82" s="5" t="s">
        <v>12</v>
      </c>
      <c r="AK82" s="5">
        <v>39</v>
      </c>
    </row>
    <row r="83" spans="1:41" x14ac:dyDescent="0.25">
      <c r="A83" s="1" t="s">
        <v>112</v>
      </c>
      <c r="B83" s="1" t="s">
        <v>64</v>
      </c>
      <c r="C83" s="1" t="s">
        <v>8</v>
      </c>
      <c r="D83" s="1" t="s">
        <v>75</v>
      </c>
      <c r="E83" s="34" t="s">
        <v>47</v>
      </c>
      <c r="F83" s="1" t="s">
        <v>10</v>
      </c>
      <c r="H83" s="5">
        <v>150</v>
      </c>
      <c r="I83" s="5">
        <v>180</v>
      </c>
      <c r="J83" s="5">
        <v>134</v>
      </c>
      <c r="K83" s="5">
        <v>72</v>
      </c>
      <c r="L83" s="5">
        <v>181</v>
      </c>
      <c r="M83" s="5">
        <v>100</v>
      </c>
      <c r="N83" s="5">
        <v>44.344999999999999</v>
      </c>
      <c r="O83" s="5">
        <v>74.122</v>
      </c>
      <c r="P83" s="5">
        <v>106.75700000000001</v>
      </c>
      <c r="Q83" s="5">
        <v>70.747</v>
      </c>
      <c r="R83" s="5">
        <v>33.843000000000004</v>
      </c>
      <c r="S83" s="5">
        <v>42.252000000000002</v>
      </c>
      <c r="AK83" s="5">
        <v>40</v>
      </c>
      <c r="AM83" s="13">
        <f>+AO83/$AO$3</f>
        <v>1.4510939353485797E-3</v>
      </c>
      <c r="AN83" s="7">
        <f>IF(AK83=1,AM83,AM83+AN81)</f>
        <v>0.98847555861910497</v>
      </c>
      <c r="AO83" s="5">
        <f>SUM(G83:AJ83)</f>
        <v>1189.066</v>
      </c>
    </row>
    <row r="84" spans="1:41" x14ac:dyDescent="0.25">
      <c r="A84" s="1" t="s">
        <v>112</v>
      </c>
      <c r="B84" s="1" t="s">
        <v>64</v>
      </c>
      <c r="C84" s="1" t="s">
        <v>8</v>
      </c>
      <c r="D84" s="1" t="s">
        <v>75</v>
      </c>
      <c r="E84" s="34" t="s">
        <v>47</v>
      </c>
      <c r="F84" s="1" t="s">
        <v>11</v>
      </c>
      <c r="H84" s="5">
        <v>-1</v>
      </c>
      <c r="I84" s="5">
        <v>-1</v>
      </c>
      <c r="J84" s="5">
        <v>-1</v>
      </c>
      <c r="K84" s="5">
        <v>-1</v>
      </c>
      <c r="L84" s="5">
        <v>-1</v>
      </c>
      <c r="M84" s="5" t="s">
        <v>18</v>
      </c>
      <c r="N84" s="5" t="s">
        <v>12</v>
      </c>
      <c r="O84" s="5" t="s">
        <v>13</v>
      </c>
      <c r="P84" s="5" t="s">
        <v>24</v>
      </c>
      <c r="Q84" s="5" t="s">
        <v>24</v>
      </c>
      <c r="R84" s="5" t="s">
        <v>24</v>
      </c>
      <c r="S84" s="5" t="s">
        <v>24</v>
      </c>
      <c r="AK84" s="5">
        <v>40</v>
      </c>
    </row>
    <row r="85" spans="1:41" x14ac:dyDescent="0.25">
      <c r="A85" s="1" t="s">
        <v>112</v>
      </c>
      <c r="B85" s="1" t="s">
        <v>64</v>
      </c>
      <c r="C85" s="1" t="s">
        <v>8</v>
      </c>
      <c r="D85" s="1" t="s">
        <v>37</v>
      </c>
      <c r="E85" s="34" t="s">
        <v>21</v>
      </c>
      <c r="F85" s="1" t="s">
        <v>10</v>
      </c>
      <c r="Q85" s="5">
        <v>2</v>
      </c>
      <c r="R85" s="5">
        <v>8</v>
      </c>
      <c r="S85" s="5">
        <v>16</v>
      </c>
      <c r="T85" s="5">
        <v>273</v>
      </c>
      <c r="U85" s="5">
        <v>106.645</v>
      </c>
      <c r="V85" s="5">
        <v>517</v>
      </c>
      <c r="X85" s="5">
        <v>107</v>
      </c>
      <c r="Y85" s="5">
        <v>1</v>
      </c>
      <c r="AA85" s="5">
        <v>9.4280000000000008</v>
      </c>
      <c r="AG85" s="5">
        <v>49.237000000000002</v>
      </c>
      <c r="AI85" s="5">
        <v>37.92</v>
      </c>
      <c r="AJ85" s="5">
        <v>41.48</v>
      </c>
      <c r="AK85" s="5">
        <v>41</v>
      </c>
      <c r="AM85" s="13">
        <f>+AO85/$AO$3</f>
        <v>1.4262521955730287E-3</v>
      </c>
      <c r="AN85" s="7">
        <f>IF(AK85=1,AM85,AM85+AN83)</f>
        <v>0.98990181081467798</v>
      </c>
      <c r="AO85" s="5">
        <f>SUM(G85:AJ85)</f>
        <v>1168.7100000000003</v>
      </c>
    </row>
    <row r="86" spans="1:41" x14ac:dyDescent="0.25">
      <c r="A86" s="1" t="s">
        <v>112</v>
      </c>
      <c r="B86" s="1" t="s">
        <v>64</v>
      </c>
      <c r="C86" s="1" t="s">
        <v>8</v>
      </c>
      <c r="D86" s="1" t="s">
        <v>37</v>
      </c>
      <c r="E86" s="34" t="s">
        <v>21</v>
      </c>
      <c r="F86" s="1" t="s">
        <v>11</v>
      </c>
      <c r="Q86" s="5">
        <v>-1</v>
      </c>
      <c r="R86" s="5">
        <v>-1</v>
      </c>
      <c r="S86" s="5">
        <v>-1</v>
      </c>
      <c r="T86" s="5">
        <v>-1</v>
      </c>
      <c r="U86" s="5">
        <v>-1</v>
      </c>
      <c r="V86" s="5">
        <v>-1</v>
      </c>
      <c r="X86" s="5">
        <v>-1</v>
      </c>
      <c r="Y86" s="5">
        <v>-1</v>
      </c>
      <c r="AA86" s="5">
        <v>-1</v>
      </c>
      <c r="AG86" s="5" t="s">
        <v>15</v>
      </c>
      <c r="AI86" s="5">
        <v>-1</v>
      </c>
      <c r="AJ86" s="5">
        <v>-1</v>
      </c>
      <c r="AK86" s="5">
        <v>41</v>
      </c>
    </row>
    <row r="87" spans="1:41" x14ac:dyDescent="0.25">
      <c r="A87" s="1" t="s">
        <v>112</v>
      </c>
      <c r="B87" s="1" t="s">
        <v>64</v>
      </c>
      <c r="C87" s="1" t="s">
        <v>8</v>
      </c>
      <c r="D87" s="1" t="s">
        <v>91</v>
      </c>
      <c r="E87" s="34" t="s">
        <v>28</v>
      </c>
      <c r="F87" s="1" t="s">
        <v>10</v>
      </c>
      <c r="W87" s="5">
        <v>50</v>
      </c>
      <c r="Y87" s="5">
        <v>0.154</v>
      </c>
      <c r="AA87" s="5">
        <v>8.5939999999999994</v>
      </c>
      <c r="AB87" s="5">
        <v>33.549999999999997</v>
      </c>
      <c r="AC87" s="5">
        <v>39.6</v>
      </c>
      <c r="AD87" s="5">
        <v>47.39</v>
      </c>
      <c r="AE87" s="5">
        <v>56</v>
      </c>
      <c r="AF87" s="5">
        <v>100</v>
      </c>
      <c r="AG87" s="5">
        <v>156</v>
      </c>
      <c r="AH87" s="5">
        <v>167.66499999999999</v>
      </c>
      <c r="AI87" s="5">
        <v>148.36600000000001</v>
      </c>
      <c r="AJ87" s="5">
        <v>177.5</v>
      </c>
      <c r="AK87" s="5">
        <v>42</v>
      </c>
      <c r="AM87" s="13">
        <f>+AO87/$AO$3</f>
        <v>1.2018381471811093E-3</v>
      </c>
      <c r="AN87" s="7">
        <f>IF(AK87=1,AM87,AM87+AN85)</f>
        <v>0.9911036489618591</v>
      </c>
      <c r="AO87" s="5">
        <f>SUM(G87:AJ87)</f>
        <v>984.81899999999996</v>
      </c>
    </row>
    <row r="88" spans="1:41" x14ac:dyDescent="0.25">
      <c r="A88" s="1" t="s">
        <v>112</v>
      </c>
      <c r="B88" s="1" t="s">
        <v>64</v>
      </c>
      <c r="C88" s="1" t="s">
        <v>8</v>
      </c>
      <c r="D88" s="1" t="s">
        <v>91</v>
      </c>
      <c r="E88" s="34" t="s">
        <v>28</v>
      </c>
      <c r="F88" s="1" t="s">
        <v>11</v>
      </c>
      <c r="W88" s="5">
        <v>-1</v>
      </c>
      <c r="Y88" s="5" t="s">
        <v>13</v>
      </c>
      <c r="AA88" s="5">
        <v>-1</v>
      </c>
      <c r="AB88" s="5" t="s">
        <v>13</v>
      </c>
      <c r="AC88" s="5" t="s">
        <v>13</v>
      </c>
      <c r="AD88" s="5" t="s">
        <v>13</v>
      </c>
      <c r="AE88" s="5" t="s">
        <v>13</v>
      </c>
      <c r="AF88" s="5" t="s">
        <v>13</v>
      </c>
      <c r="AG88" s="5" t="s">
        <v>13</v>
      </c>
      <c r="AH88" s="5" t="s">
        <v>13</v>
      </c>
      <c r="AI88" s="5" t="s">
        <v>15</v>
      </c>
      <c r="AJ88" s="5" t="s">
        <v>15</v>
      </c>
      <c r="AK88" s="5">
        <v>42</v>
      </c>
    </row>
    <row r="89" spans="1:41" x14ac:dyDescent="0.25">
      <c r="A89" s="1" t="s">
        <v>112</v>
      </c>
      <c r="B89" s="1" t="s">
        <v>64</v>
      </c>
      <c r="C89" s="1" t="s">
        <v>8</v>
      </c>
      <c r="D89" s="1" t="s">
        <v>89</v>
      </c>
      <c r="E89" s="34" t="s">
        <v>47</v>
      </c>
      <c r="F89" s="1" t="s">
        <v>10</v>
      </c>
      <c r="G89" s="5">
        <v>92</v>
      </c>
      <c r="H89" s="5">
        <v>169</v>
      </c>
      <c r="I89" s="5">
        <v>223</v>
      </c>
      <c r="J89" s="5">
        <v>154</v>
      </c>
      <c r="K89" s="5">
        <v>95</v>
      </c>
      <c r="L89" s="5">
        <v>35</v>
      </c>
      <c r="M89" s="5">
        <v>46</v>
      </c>
      <c r="N89" s="5">
        <v>13</v>
      </c>
      <c r="O89" s="5">
        <v>3</v>
      </c>
      <c r="P89" s="5">
        <v>3</v>
      </c>
      <c r="Q89" s="5">
        <v>5</v>
      </c>
      <c r="R89" s="5">
        <v>0.57999999999999996</v>
      </c>
      <c r="AK89" s="5">
        <v>43</v>
      </c>
      <c r="AM89" s="13">
        <f>+AO89/$AO$3</f>
        <v>1.0233732629682558E-3</v>
      </c>
      <c r="AN89" s="7">
        <f>IF(AK89=1,AM89,AM89+AN87)</f>
        <v>0.9921270222248274</v>
      </c>
      <c r="AO89" s="5">
        <f>SUM(G89:AJ89)</f>
        <v>838.58</v>
      </c>
    </row>
    <row r="90" spans="1:41" x14ac:dyDescent="0.25">
      <c r="A90" s="1" t="s">
        <v>112</v>
      </c>
      <c r="B90" s="1" t="s">
        <v>64</v>
      </c>
      <c r="C90" s="1" t="s">
        <v>8</v>
      </c>
      <c r="D90" s="1" t="s">
        <v>89</v>
      </c>
      <c r="E90" s="34" t="s">
        <v>47</v>
      </c>
      <c r="F90" s="1" t="s">
        <v>11</v>
      </c>
      <c r="G90" s="5" t="s">
        <v>24</v>
      </c>
      <c r="H90" s="5" t="s">
        <v>24</v>
      </c>
      <c r="I90" s="5" t="s">
        <v>24</v>
      </c>
      <c r="J90" s="5" t="s">
        <v>24</v>
      </c>
      <c r="K90" s="5" t="s">
        <v>24</v>
      </c>
      <c r="L90" s="5">
        <v>-1</v>
      </c>
      <c r="M90" s="5" t="s">
        <v>18</v>
      </c>
      <c r="N90" s="5" t="s">
        <v>15</v>
      </c>
      <c r="O90" s="5" t="s">
        <v>15</v>
      </c>
      <c r="P90" s="5">
        <v>-1</v>
      </c>
      <c r="Q90" s="5">
        <v>-1</v>
      </c>
      <c r="R90" s="5">
        <v>-1</v>
      </c>
      <c r="AK90" s="5">
        <v>43</v>
      </c>
    </row>
    <row r="91" spans="1:41" x14ac:dyDescent="0.25">
      <c r="A91" s="1" t="s">
        <v>112</v>
      </c>
      <c r="B91" s="1" t="s">
        <v>64</v>
      </c>
      <c r="C91" s="1" t="s">
        <v>8</v>
      </c>
      <c r="D91" s="1" t="s">
        <v>89</v>
      </c>
      <c r="E91" s="34" t="s">
        <v>33</v>
      </c>
      <c r="F91" s="1" t="s">
        <v>10</v>
      </c>
      <c r="G91" s="5">
        <v>43</v>
      </c>
      <c r="H91" s="5">
        <v>81</v>
      </c>
      <c r="I91" s="5">
        <v>57</v>
      </c>
      <c r="J91" s="5">
        <v>92</v>
      </c>
      <c r="K91" s="5">
        <v>113</v>
      </c>
      <c r="L91" s="5">
        <v>48</v>
      </c>
      <c r="M91" s="5">
        <v>43</v>
      </c>
      <c r="N91" s="5">
        <v>37</v>
      </c>
      <c r="O91" s="5">
        <v>58</v>
      </c>
      <c r="P91" s="5">
        <v>15</v>
      </c>
      <c r="Q91" s="5">
        <v>46</v>
      </c>
      <c r="R91" s="5">
        <v>109</v>
      </c>
      <c r="S91" s="5">
        <v>4.3</v>
      </c>
      <c r="T91" s="5">
        <v>3</v>
      </c>
      <c r="U91" s="5">
        <v>4</v>
      </c>
      <c r="AK91" s="5">
        <v>44</v>
      </c>
      <c r="AM91" s="13">
        <f>+AO91/$AO$3</f>
        <v>9.1930057835148341E-4</v>
      </c>
      <c r="AN91" s="7">
        <f>IF(AK91=1,AM91,AM91+AN89)</f>
        <v>0.99304632280317884</v>
      </c>
      <c r="AO91" s="5">
        <f>SUM(G91:AJ91)</f>
        <v>753.3</v>
      </c>
    </row>
    <row r="92" spans="1:41" x14ac:dyDescent="0.25">
      <c r="A92" s="1" t="s">
        <v>112</v>
      </c>
      <c r="B92" s="1" t="s">
        <v>64</v>
      </c>
      <c r="C92" s="1" t="s">
        <v>8</v>
      </c>
      <c r="D92" s="1" t="s">
        <v>89</v>
      </c>
      <c r="E92" s="34" t="s">
        <v>33</v>
      </c>
      <c r="F92" s="1" t="s">
        <v>11</v>
      </c>
      <c r="G92" s="5">
        <v>-1</v>
      </c>
      <c r="H92" s="5">
        <v>-1</v>
      </c>
      <c r="I92" s="5">
        <v>-1</v>
      </c>
      <c r="J92" s="5">
        <v>-1</v>
      </c>
      <c r="K92" s="5">
        <v>-1</v>
      </c>
      <c r="L92" s="5">
        <v>-1</v>
      </c>
      <c r="M92" s="5">
        <v>-1</v>
      </c>
      <c r="N92" s="5">
        <v>-1</v>
      </c>
      <c r="O92" s="5">
        <v>-1</v>
      </c>
      <c r="P92" s="5">
        <v>-1</v>
      </c>
      <c r="Q92" s="5">
        <v>-1</v>
      </c>
      <c r="R92" s="5">
        <v>-1</v>
      </c>
      <c r="S92" s="5">
        <v>-1</v>
      </c>
      <c r="T92" s="5">
        <v>-1</v>
      </c>
      <c r="U92" s="5">
        <v>-1</v>
      </c>
      <c r="AK92" s="5">
        <v>44</v>
      </c>
    </row>
    <row r="93" spans="1:41" x14ac:dyDescent="0.25">
      <c r="A93" s="1" t="s">
        <v>112</v>
      </c>
      <c r="B93" s="1" t="s">
        <v>64</v>
      </c>
      <c r="C93" s="1" t="s">
        <v>8</v>
      </c>
      <c r="D93" s="1" t="s">
        <v>229</v>
      </c>
      <c r="E93" s="34" t="s">
        <v>28</v>
      </c>
      <c r="F93" s="1" t="s">
        <v>10</v>
      </c>
      <c r="R93" s="5">
        <v>94</v>
      </c>
      <c r="V93" s="5">
        <v>127</v>
      </c>
      <c r="AE93" s="5">
        <v>58.811999999999998</v>
      </c>
      <c r="AF93" s="5">
        <v>74.959000000000003</v>
      </c>
      <c r="AG93" s="5">
        <v>84.995999999999995</v>
      </c>
      <c r="AH93" s="5">
        <v>95.022000000000006</v>
      </c>
      <c r="AI93" s="5">
        <v>94.995000000000005</v>
      </c>
      <c r="AJ93" s="5">
        <v>90</v>
      </c>
      <c r="AK93" s="5">
        <v>45</v>
      </c>
      <c r="AM93" s="13">
        <f>+AO93/$AO$3</f>
        <v>8.7839884174717138E-4</v>
      </c>
      <c r="AN93" s="7">
        <f>IF(AK93=1,AM93,AM93+AN91)</f>
        <v>0.99392472164492596</v>
      </c>
      <c r="AO93" s="5">
        <f>SUM(G93:AJ93)</f>
        <v>719.78399999999999</v>
      </c>
    </row>
    <row r="94" spans="1:41" x14ac:dyDescent="0.25">
      <c r="A94" s="1" t="s">
        <v>112</v>
      </c>
      <c r="B94" s="1" t="s">
        <v>64</v>
      </c>
      <c r="C94" s="1" t="s">
        <v>8</v>
      </c>
      <c r="D94" s="1" t="s">
        <v>229</v>
      </c>
      <c r="E94" s="34" t="s">
        <v>28</v>
      </c>
      <c r="F94" s="1" t="s">
        <v>11</v>
      </c>
      <c r="R94" s="5" t="s">
        <v>15</v>
      </c>
      <c r="S94" s="5" t="s">
        <v>24</v>
      </c>
      <c r="T94" s="5" t="s">
        <v>24</v>
      </c>
      <c r="U94" s="5" t="s">
        <v>24</v>
      </c>
      <c r="V94" s="5" t="s">
        <v>13</v>
      </c>
      <c r="AE94" s="5" t="s">
        <v>13</v>
      </c>
      <c r="AF94" s="5" t="s">
        <v>13</v>
      </c>
      <c r="AG94" s="5" t="s">
        <v>13</v>
      </c>
      <c r="AH94" s="5" t="s">
        <v>13</v>
      </c>
      <c r="AI94" s="5" t="s">
        <v>15</v>
      </c>
      <c r="AJ94" s="5" t="s">
        <v>15</v>
      </c>
      <c r="AK94" s="5">
        <v>45</v>
      </c>
    </row>
    <row r="95" spans="1:41" x14ac:dyDescent="0.25">
      <c r="A95" s="1" t="s">
        <v>112</v>
      </c>
      <c r="B95" s="1" t="s">
        <v>64</v>
      </c>
      <c r="C95" s="1" t="s">
        <v>8</v>
      </c>
      <c r="D95" s="1" t="s">
        <v>231</v>
      </c>
      <c r="E95" s="34" t="s">
        <v>33</v>
      </c>
      <c r="F95" s="1" t="s">
        <v>10</v>
      </c>
      <c r="K95" s="5">
        <v>6</v>
      </c>
      <c r="L95" s="5">
        <v>1</v>
      </c>
      <c r="M95" s="5">
        <v>39</v>
      </c>
      <c r="N95" s="5">
        <v>9.3000000000000007</v>
      </c>
      <c r="O95" s="5">
        <v>4</v>
      </c>
      <c r="P95" s="5">
        <v>1</v>
      </c>
      <c r="Q95" s="5">
        <v>2</v>
      </c>
      <c r="R95" s="5">
        <v>0.45</v>
      </c>
      <c r="U95" s="5">
        <v>8.4550000000000001</v>
      </c>
      <c r="V95" s="5">
        <v>8.4730000000000008</v>
      </c>
      <c r="W95" s="5">
        <v>6.9980000000000002</v>
      </c>
      <c r="X95" s="5">
        <v>18.946000000000002</v>
      </c>
      <c r="Y95" s="5">
        <v>8.6029999999999998</v>
      </c>
      <c r="Z95" s="5">
        <v>6.1680000000000001</v>
      </c>
      <c r="AA95" s="5">
        <v>6.9909999999999997</v>
      </c>
      <c r="AB95" s="5">
        <v>7.968</v>
      </c>
      <c r="AC95" s="5">
        <v>19.641999999999999</v>
      </c>
      <c r="AD95" s="5">
        <v>81.039000000000001</v>
      </c>
      <c r="AE95" s="5">
        <v>48.365000000000002</v>
      </c>
      <c r="AF95" s="5">
        <v>65.168999999999997</v>
      </c>
      <c r="AG95" s="5">
        <v>76.89</v>
      </c>
      <c r="AH95" s="5">
        <v>73.093999999999994</v>
      </c>
      <c r="AI95" s="5">
        <v>83.718000000000004</v>
      </c>
      <c r="AJ95" s="5">
        <v>110.18600000000001</v>
      </c>
      <c r="AK95" s="5">
        <v>46</v>
      </c>
      <c r="AM95" s="13">
        <f>+AO95/$AO$3</f>
        <v>8.4626786480914383E-4</v>
      </c>
      <c r="AN95" s="7">
        <f>IF(AK95=1,AM95,AM95+AN93)</f>
        <v>0.99477098950973508</v>
      </c>
      <c r="AO95" s="5">
        <f>SUM(G95:AJ95)</f>
        <v>693.45500000000004</v>
      </c>
    </row>
    <row r="96" spans="1:41" x14ac:dyDescent="0.25">
      <c r="A96" s="1" t="s">
        <v>112</v>
      </c>
      <c r="B96" s="1" t="s">
        <v>64</v>
      </c>
      <c r="C96" s="1" t="s">
        <v>8</v>
      </c>
      <c r="D96" s="1" t="s">
        <v>231</v>
      </c>
      <c r="E96" s="34" t="s">
        <v>33</v>
      </c>
      <c r="F96" s="1" t="s">
        <v>11</v>
      </c>
      <c r="K96" s="5">
        <v>-1</v>
      </c>
      <c r="L96" s="5">
        <v>-1</v>
      </c>
      <c r="M96" s="5">
        <v>-1</v>
      </c>
      <c r="N96" s="5">
        <v>-1</v>
      </c>
      <c r="O96" s="5" t="s">
        <v>15</v>
      </c>
      <c r="P96" s="5" t="s">
        <v>15</v>
      </c>
      <c r="Q96" s="5" t="s">
        <v>15</v>
      </c>
      <c r="R96" s="5" t="s">
        <v>15</v>
      </c>
      <c r="U96" s="5" t="s">
        <v>15</v>
      </c>
      <c r="V96" s="5" t="s">
        <v>15</v>
      </c>
      <c r="W96" s="5" t="s">
        <v>13</v>
      </c>
      <c r="X96" s="5" t="s">
        <v>13</v>
      </c>
      <c r="Y96" s="5" t="s">
        <v>13</v>
      </c>
      <c r="Z96" s="5" t="s">
        <v>13</v>
      </c>
      <c r="AA96" s="5" t="s">
        <v>13</v>
      </c>
      <c r="AB96" s="5" t="s">
        <v>13</v>
      </c>
      <c r="AC96" s="5" t="s">
        <v>13</v>
      </c>
      <c r="AD96" s="5" t="s">
        <v>12</v>
      </c>
      <c r="AE96" s="5" t="s">
        <v>12</v>
      </c>
      <c r="AF96" s="5" t="s">
        <v>13</v>
      </c>
      <c r="AG96" s="5" t="s">
        <v>12</v>
      </c>
      <c r="AH96" s="5" t="s">
        <v>12</v>
      </c>
      <c r="AI96" s="5" t="s">
        <v>12</v>
      </c>
      <c r="AJ96" s="5" t="s">
        <v>13</v>
      </c>
      <c r="AK96" s="5">
        <v>46</v>
      </c>
    </row>
    <row r="97" spans="1:41" x14ac:dyDescent="0.25">
      <c r="A97" s="1" t="s">
        <v>112</v>
      </c>
      <c r="B97" s="1" t="s">
        <v>64</v>
      </c>
      <c r="C97" s="1" t="s">
        <v>8</v>
      </c>
      <c r="D97" s="1" t="s">
        <v>227</v>
      </c>
      <c r="E97" s="34" t="s">
        <v>22</v>
      </c>
      <c r="F97" s="1" t="s">
        <v>10</v>
      </c>
      <c r="G97" s="5">
        <v>209</v>
      </c>
      <c r="H97" s="5">
        <v>72</v>
      </c>
      <c r="I97" s="5">
        <v>109</v>
      </c>
      <c r="J97" s="5">
        <v>57</v>
      </c>
      <c r="K97" s="5">
        <v>150</v>
      </c>
      <c r="M97" s="5">
        <v>10.305</v>
      </c>
      <c r="N97" s="5">
        <v>13.430999999999999</v>
      </c>
      <c r="O97" s="5">
        <v>25.957999999999998</v>
      </c>
      <c r="AK97" s="5">
        <v>47</v>
      </c>
      <c r="AM97" s="13">
        <f>+AO97/$AO$3</f>
        <v>7.8920240039351416E-4</v>
      </c>
      <c r="AN97" s="7">
        <f>IF(AK97=1,AM97,AM97+AN95)</f>
        <v>0.99556019191012857</v>
      </c>
      <c r="AO97" s="5">
        <f>SUM(G97:AJ97)</f>
        <v>646.69399999999996</v>
      </c>
    </row>
    <row r="98" spans="1:41" x14ac:dyDescent="0.25">
      <c r="A98" s="1" t="s">
        <v>112</v>
      </c>
      <c r="B98" s="1" t="s">
        <v>64</v>
      </c>
      <c r="C98" s="1" t="s">
        <v>8</v>
      </c>
      <c r="D98" s="1" t="s">
        <v>227</v>
      </c>
      <c r="E98" s="34" t="s">
        <v>22</v>
      </c>
      <c r="F98" s="1" t="s">
        <v>11</v>
      </c>
      <c r="G98" s="5" t="s">
        <v>13</v>
      </c>
      <c r="H98" s="5" t="s">
        <v>15</v>
      </c>
      <c r="I98" s="5">
        <v>-1</v>
      </c>
      <c r="J98" s="5" t="s">
        <v>24</v>
      </c>
      <c r="K98" s="5">
        <v>-1</v>
      </c>
      <c r="M98" s="5">
        <v>-1</v>
      </c>
      <c r="N98" s="5" t="s">
        <v>15</v>
      </c>
      <c r="O98" s="5" t="s">
        <v>24</v>
      </c>
      <c r="Q98" s="5" t="s">
        <v>24</v>
      </c>
      <c r="R98" s="5" t="s">
        <v>24</v>
      </c>
      <c r="S98" s="5" t="s">
        <v>24</v>
      </c>
      <c r="V98" s="5" t="s">
        <v>24</v>
      </c>
      <c r="AK98" s="5">
        <v>47</v>
      </c>
    </row>
    <row r="99" spans="1:41" x14ac:dyDescent="0.25">
      <c r="A99" s="1" t="s">
        <v>112</v>
      </c>
      <c r="B99" s="1" t="s">
        <v>64</v>
      </c>
      <c r="C99" s="1" t="s">
        <v>8</v>
      </c>
      <c r="D99" s="1" t="s">
        <v>213</v>
      </c>
      <c r="E99" s="34" t="s">
        <v>26</v>
      </c>
      <c r="F99" s="1" t="s">
        <v>10</v>
      </c>
      <c r="G99" s="5">
        <v>30</v>
      </c>
      <c r="H99" s="5">
        <v>40</v>
      </c>
      <c r="I99" s="5">
        <v>50</v>
      </c>
      <c r="J99" s="5">
        <v>44.277000000000001</v>
      </c>
      <c r="K99" s="5">
        <v>34.161000000000001</v>
      </c>
      <c r="L99" s="5">
        <v>22.443999999999999</v>
      </c>
      <c r="M99" s="5">
        <v>2.9209999999999998</v>
      </c>
      <c r="N99" s="5">
        <v>13.984999999999999</v>
      </c>
      <c r="O99" s="5">
        <v>47.79</v>
      </c>
      <c r="P99" s="5">
        <v>21.704999999999998</v>
      </c>
      <c r="Q99" s="5">
        <v>9.8079999999999998</v>
      </c>
      <c r="R99" s="5">
        <v>2.0670000000000002</v>
      </c>
      <c r="S99" s="5">
        <v>0.40500000000000003</v>
      </c>
      <c r="U99" s="5">
        <v>42.862000000000002</v>
      </c>
      <c r="X99" s="5">
        <v>23.091000000000001</v>
      </c>
      <c r="Y99" s="5">
        <v>13.971</v>
      </c>
      <c r="AG99" s="5">
        <v>40.008000000000003</v>
      </c>
      <c r="AH99" s="5">
        <v>43.628</v>
      </c>
      <c r="AI99" s="5">
        <v>37.006999999999998</v>
      </c>
      <c r="AJ99" s="5">
        <v>24.411000000000001</v>
      </c>
      <c r="AK99" s="5">
        <v>48</v>
      </c>
      <c r="AM99" s="13">
        <f>+AO99/$AO$3</f>
        <v>6.6453850555700934E-4</v>
      </c>
      <c r="AN99" s="7">
        <f>IF(AK99=1,AM99,AM99+AN97)</f>
        <v>0.9962247304156856</v>
      </c>
      <c r="AO99" s="5">
        <f>SUM(G99:AJ99)</f>
        <v>544.54099999999994</v>
      </c>
    </row>
    <row r="100" spans="1:41" x14ac:dyDescent="0.25">
      <c r="A100" s="1" t="s">
        <v>112</v>
      </c>
      <c r="B100" s="1" t="s">
        <v>64</v>
      </c>
      <c r="C100" s="1" t="s">
        <v>8</v>
      </c>
      <c r="D100" s="1" t="s">
        <v>213</v>
      </c>
      <c r="E100" s="34" t="s">
        <v>26</v>
      </c>
      <c r="F100" s="1" t="s">
        <v>11</v>
      </c>
      <c r="G100" s="5">
        <v>-1</v>
      </c>
      <c r="H100" s="5">
        <v>-1</v>
      </c>
      <c r="I100" s="5">
        <v>-1</v>
      </c>
      <c r="J100" s="5">
        <v>-1</v>
      </c>
      <c r="K100" s="5">
        <v>-1</v>
      </c>
      <c r="L100" s="5">
        <v>-1</v>
      </c>
      <c r="M100" s="5">
        <v>-1</v>
      </c>
      <c r="N100" s="5">
        <v>-1</v>
      </c>
      <c r="O100" s="5">
        <v>-1</v>
      </c>
      <c r="P100" s="5">
        <v>-1</v>
      </c>
      <c r="Q100" s="5">
        <v>-1</v>
      </c>
      <c r="R100" s="5">
        <v>-1</v>
      </c>
      <c r="S100" s="5">
        <v>-1</v>
      </c>
      <c r="U100" s="5">
        <v>-1</v>
      </c>
      <c r="X100" s="5">
        <v>-1</v>
      </c>
      <c r="Y100" s="5" t="s">
        <v>24</v>
      </c>
      <c r="AG100" s="5">
        <v>-1</v>
      </c>
      <c r="AH100" s="5">
        <v>-1</v>
      </c>
      <c r="AI100" s="5">
        <v>-1</v>
      </c>
      <c r="AJ100" s="5">
        <v>-1</v>
      </c>
      <c r="AK100" s="5">
        <v>48</v>
      </c>
    </row>
    <row r="101" spans="1:41" x14ac:dyDescent="0.25">
      <c r="A101" s="1" t="s">
        <v>112</v>
      </c>
      <c r="B101" s="1" t="s">
        <v>64</v>
      </c>
      <c r="C101" s="1" t="s">
        <v>8</v>
      </c>
      <c r="D101" s="1" t="s">
        <v>213</v>
      </c>
      <c r="E101" s="34" t="s">
        <v>9</v>
      </c>
      <c r="F101" s="1" t="s">
        <v>10</v>
      </c>
      <c r="W101" s="5">
        <v>38.14</v>
      </c>
      <c r="X101" s="5">
        <v>1</v>
      </c>
      <c r="AB101" s="5">
        <v>9</v>
      </c>
      <c r="AC101" s="5">
        <v>25.366</v>
      </c>
      <c r="AE101" s="5">
        <v>50.476999999999997</v>
      </c>
      <c r="AF101" s="5">
        <v>56.481999999999999</v>
      </c>
      <c r="AG101" s="5">
        <v>72.289000000000001</v>
      </c>
      <c r="AH101" s="5">
        <v>103.07899999999999</v>
      </c>
      <c r="AI101" s="5">
        <v>80.558000000000007</v>
      </c>
      <c r="AJ101" s="5">
        <v>87.816000000000003</v>
      </c>
      <c r="AK101" s="5">
        <v>49</v>
      </c>
      <c r="AM101" s="13">
        <f>+AO101/$AO$3</f>
        <v>6.3972361380047272E-4</v>
      </c>
      <c r="AN101" s="7">
        <f>IF(AK101=1,AM101,AM101+AN99)</f>
        <v>0.99686445402948609</v>
      </c>
      <c r="AO101" s="5">
        <f>SUM(G101:AJ101)</f>
        <v>524.20699999999999</v>
      </c>
    </row>
    <row r="102" spans="1:41" x14ac:dyDescent="0.25">
      <c r="A102" s="1" t="s">
        <v>112</v>
      </c>
      <c r="B102" s="1" t="s">
        <v>64</v>
      </c>
      <c r="C102" s="1" t="s">
        <v>8</v>
      </c>
      <c r="D102" s="1" t="s">
        <v>213</v>
      </c>
      <c r="E102" s="34" t="s">
        <v>9</v>
      </c>
      <c r="F102" s="1" t="s">
        <v>11</v>
      </c>
      <c r="W102" s="5" t="s">
        <v>15</v>
      </c>
      <c r="X102" s="5">
        <v>-1</v>
      </c>
      <c r="AB102" s="5">
        <v>-1</v>
      </c>
      <c r="AC102" s="5">
        <v>-1</v>
      </c>
      <c r="AD102" s="5" t="s">
        <v>13</v>
      </c>
      <c r="AE102" s="5" t="s">
        <v>15</v>
      </c>
      <c r="AF102" s="5" t="s">
        <v>15</v>
      </c>
      <c r="AG102" s="5" t="s">
        <v>13</v>
      </c>
      <c r="AH102" s="5" t="s">
        <v>15</v>
      </c>
      <c r="AI102" s="5" t="s">
        <v>13</v>
      </c>
      <c r="AJ102" s="5" t="s">
        <v>13</v>
      </c>
      <c r="AK102" s="5">
        <v>49</v>
      </c>
    </row>
    <row r="103" spans="1:41" x14ac:dyDescent="0.25">
      <c r="A103" s="1" t="s">
        <v>112</v>
      </c>
      <c r="B103" s="1" t="s">
        <v>64</v>
      </c>
      <c r="C103" s="1" t="s">
        <v>8</v>
      </c>
      <c r="D103" s="1" t="s">
        <v>65</v>
      </c>
      <c r="E103" s="34" t="s">
        <v>28</v>
      </c>
      <c r="F103" s="1" t="s">
        <v>10</v>
      </c>
      <c r="U103" s="5">
        <v>16.863</v>
      </c>
      <c r="V103" s="5">
        <v>25.533999999999999</v>
      </c>
      <c r="X103" s="5">
        <v>33.83</v>
      </c>
      <c r="AC103" s="5">
        <v>39.627000000000002</v>
      </c>
      <c r="AD103" s="5">
        <v>47.393000000000001</v>
      </c>
      <c r="AE103" s="5">
        <v>56.905999999999999</v>
      </c>
      <c r="AF103" s="5">
        <v>66</v>
      </c>
      <c r="AG103" s="5">
        <v>71.972999999999999</v>
      </c>
      <c r="AH103" s="5">
        <v>79.2</v>
      </c>
      <c r="AJ103" s="5">
        <v>79.2</v>
      </c>
      <c r="AK103" s="5">
        <v>50</v>
      </c>
      <c r="AM103" s="13">
        <f>+AO103/$AO$3</f>
        <v>6.3034999407085947E-4</v>
      </c>
      <c r="AN103" s="7">
        <f>IF(AK103=1,AM103,AM103+AN101)</f>
        <v>0.99749480402355695</v>
      </c>
      <c r="AO103" s="5">
        <f>SUM(G103:AJ103)</f>
        <v>516.52600000000007</v>
      </c>
    </row>
    <row r="104" spans="1:41" x14ac:dyDescent="0.25">
      <c r="A104" s="1" t="s">
        <v>112</v>
      </c>
      <c r="B104" s="1" t="s">
        <v>64</v>
      </c>
      <c r="C104" s="1" t="s">
        <v>8</v>
      </c>
      <c r="D104" s="1" t="s">
        <v>65</v>
      </c>
      <c r="E104" s="34" t="s">
        <v>28</v>
      </c>
      <c r="F104" s="1" t="s">
        <v>11</v>
      </c>
      <c r="U104" s="5">
        <v>-1</v>
      </c>
      <c r="V104" s="5">
        <v>-1</v>
      </c>
      <c r="X104" s="5">
        <v>-1</v>
      </c>
      <c r="AC104" s="5">
        <v>-1</v>
      </c>
      <c r="AD104" s="5" t="s">
        <v>13</v>
      </c>
      <c r="AE104" s="5" t="s">
        <v>13</v>
      </c>
      <c r="AF104" s="5" t="s">
        <v>13</v>
      </c>
      <c r="AG104" s="5" t="s">
        <v>13</v>
      </c>
      <c r="AH104" s="5" t="s">
        <v>13</v>
      </c>
      <c r="AJ104" s="5" t="s">
        <v>15</v>
      </c>
      <c r="AK104" s="5">
        <v>50</v>
      </c>
    </row>
    <row r="105" spans="1:41" x14ac:dyDescent="0.25">
      <c r="A105" s="1" t="s">
        <v>112</v>
      </c>
      <c r="B105" s="1" t="s">
        <v>64</v>
      </c>
      <c r="C105" s="1" t="s">
        <v>8</v>
      </c>
      <c r="D105" s="1" t="s">
        <v>152</v>
      </c>
      <c r="E105" s="34" t="s">
        <v>21</v>
      </c>
      <c r="F105" s="1" t="s">
        <v>10</v>
      </c>
      <c r="H105" s="5">
        <v>97</v>
      </c>
      <c r="I105" s="5">
        <v>137</v>
      </c>
      <c r="J105" s="5">
        <v>93</v>
      </c>
      <c r="K105" s="5">
        <v>49</v>
      </c>
      <c r="M105" s="5">
        <v>20</v>
      </c>
      <c r="AK105" s="5">
        <v>51</v>
      </c>
      <c r="AM105" s="13">
        <f>+AO105/$AO$3</f>
        <v>4.8326434226362338E-4</v>
      </c>
      <c r="AN105" s="7">
        <f>IF(AK105=1,AM105,AM105+AN103)</f>
        <v>0.99797806836582059</v>
      </c>
      <c r="AO105" s="5">
        <f>SUM(G105:AJ105)</f>
        <v>396</v>
      </c>
    </row>
    <row r="106" spans="1:41" x14ac:dyDescent="0.25">
      <c r="A106" s="1" t="s">
        <v>112</v>
      </c>
      <c r="B106" s="1" t="s">
        <v>64</v>
      </c>
      <c r="C106" s="1" t="s">
        <v>8</v>
      </c>
      <c r="D106" s="1" t="s">
        <v>152</v>
      </c>
      <c r="E106" s="34" t="s">
        <v>21</v>
      </c>
      <c r="F106" s="1" t="s">
        <v>11</v>
      </c>
      <c r="H106" s="5">
        <v>-1</v>
      </c>
      <c r="I106" s="5" t="s">
        <v>23</v>
      </c>
      <c r="J106" s="5" t="s">
        <v>23</v>
      </c>
      <c r="K106" s="5">
        <v>-1</v>
      </c>
      <c r="M106" s="5">
        <v>-1</v>
      </c>
      <c r="AK106" s="5">
        <v>51</v>
      </c>
    </row>
    <row r="107" spans="1:41" x14ac:dyDescent="0.25">
      <c r="A107" s="1" t="s">
        <v>112</v>
      </c>
      <c r="B107" s="1" t="s">
        <v>64</v>
      </c>
      <c r="C107" s="1" t="s">
        <v>8</v>
      </c>
      <c r="D107" s="1" t="s">
        <v>212</v>
      </c>
      <c r="E107" s="34" t="s">
        <v>9</v>
      </c>
      <c r="F107" s="1" t="s">
        <v>10</v>
      </c>
      <c r="G107" s="5">
        <v>48</v>
      </c>
      <c r="I107" s="5">
        <v>206</v>
      </c>
      <c r="J107" s="5">
        <v>5</v>
      </c>
      <c r="K107" s="5">
        <v>4</v>
      </c>
      <c r="L107" s="5">
        <v>11</v>
      </c>
      <c r="M107" s="5">
        <v>4</v>
      </c>
      <c r="N107" s="5">
        <v>37.802</v>
      </c>
      <c r="O107" s="5">
        <v>28.1</v>
      </c>
      <c r="P107" s="5">
        <v>0.9</v>
      </c>
      <c r="Q107" s="5">
        <v>8.6999999999999993</v>
      </c>
      <c r="R107" s="5">
        <v>16.89</v>
      </c>
      <c r="S107" s="5">
        <v>4.74</v>
      </c>
      <c r="AK107" s="5">
        <v>52</v>
      </c>
      <c r="AM107" s="13">
        <f>+AO107/$AO$3</f>
        <v>4.5779777586373119E-4</v>
      </c>
      <c r="AN107" s="7">
        <f>IF(AK107=1,AM107,AM107+AN105)</f>
        <v>0.99843586614168434</v>
      </c>
      <c r="AO107" s="5">
        <f>SUM(G107:AJ107)</f>
        <v>375.13200000000001</v>
      </c>
    </row>
    <row r="108" spans="1:41" x14ac:dyDescent="0.25">
      <c r="A108" s="1" t="s">
        <v>112</v>
      </c>
      <c r="B108" s="1" t="s">
        <v>64</v>
      </c>
      <c r="C108" s="1" t="s">
        <v>8</v>
      </c>
      <c r="D108" s="1" t="s">
        <v>212</v>
      </c>
      <c r="E108" s="34" t="s">
        <v>9</v>
      </c>
      <c r="F108" s="1" t="s">
        <v>11</v>
      </c>
      <c r="G108" s="5" t="s">
        <v>17</v>
      </c>
      <c r="I108" s="5" t="s">
        <v>18</v>
      </c>
      <c r="J108" s="5" t="s">
        <v>15</v>
      </c>
      <c r="K108" s="5">
        <v>-1</v>
      </c>
      <c r="L108" s="5">
        <v>-1</v>
      </c>
      <c r="M108" s="5" t="s">
        <v>18</v>
      </c>
      <c r="N108" s="5">
        <v>-1</v>
      </c>
      <c r="O108" s="5">
        <v>-1</v>
      </c>
      <c r="P108" s="5" t="s">
        <v>15</v>
      </c>
      <c r="Q108" s="5" t="s">
        <v>15</v>
      </c>
      <c r="R108" s="5" t="s">
        <v>15</v>
      </c>
      <c r="S108" s="5">
        <v>-1</v>
      </c>
      <c r="AK108" s="5">
        <v>52</v>
      </c>
    </row>
    <row r="109" spans="1:41" x14ac:dyDescent="0.25">
      <c r="A109" s="1" t="s">
        <v>112</v>
      </c>
      <c r="B109" s="1" t="s">
        <v>64</v>
      </c>
      <c r="C109" s="1" t="s">
        <v>8</v>
      </c>
      <c r="D109" s="1" t="s">
        <v>212</v>
      </c>
      <c r="E109" s="34" t="s">
        <v>14</v>
      </c>
      <c r="F109" s="1" t="s">
        <v>10</v>
      </c>
      <c r="H109" s="5">
        <v>13</v>
      </c>
      <c r="I109" s="5">
        <v>15</v>
      </c>
      <c r="J109" s="5">
        <v>76</v>
      </c>
      <c r="K109" s="5">
        <v>4</v>
      </c>
      <c r="L109" s="5">
        <v>9</v>
      </c>
      <c r="M109" s="5">
        <v>8</v>
      </c>
      <c r="P109" s="5">
        <v>12.2</v>
      </c>
      <c r="Q109" s="5">
        <v>16.47</v>
      </c>
      <c r="R109" s="5">
        <v>10.38</v>
      </c>
      <c r="S109" s="5">
        <v>4.96</v>
      </c>
      <c r="AG109" s="5">
        <v>37.701999999999998</v>
      </c>
      <c r="AI109" s="5">
        <v>52.796999999999997</v>
      </c>
      <c r="AJ109" s="5">
        <v>52.08</v>
      </c>
      <c r="AK109" s="5">
        <v>53</v>
      </c>
      <c r="AM109" s="13">
        <f>+AO109/$AO$3</f>
        <v>3.8025215439792964E-4</v>
      </c>
      <c r="AN109" s="7">
        <f>IF(AK109=1,AM109,AM109+AN107)</f>
        <v>0.9988161182960823</v>
      </c>
      <c r="AO109" s="5">
        <f>SUM(G109:AJ109)</f>
        <v>311.589</v>
      </c>
    </row>
    <row r="110" spans="1:41" x14ac:dyDescent="0.25">
      <c r="A110" s="1" t="s">
        <v>112</v>
      </c>
      <c r="B110" s="1" t="s">
        <v>64</v>
      </c>
      <c r="C110" s="1" t="s">
        <v>8</v>
      </c>
      <c r="D110" s="1" t="s">
        <v>212</v>
      </c>
      <c r="E110" s="34" t="s">
        <v>14</v>
      </c>
      <c r="F110" s="1" t="s">
        <v>11</v>
      </c>
      <c r="H110" s="5" t="s">
        <v>18</v>
      </c>
      <c r="I110" s="5" t="s">
        <v>18</v>
      </c>
      <c r="J110" s="5">
        <v>-1</v>
      </c>
      <c r="K110" s="5" t="s">
        <v>15</v>
      </c>
      <c r="L110" s="5">
        <v>-1</v>
      </c>
      <c r="M110" s="5" t="s">
        <v>18</v>
      </c>
      <c r="P110" s="5" t="s">
        <v>15</v>
      </c>
      <c r="Q110" s="5">
        <v>-1</v>
      </c>
      <c r="R110" s="5">
        <v>-1</v>
      </c>
      <c r="S110" s="5">
        <v>-1</v>
      </c>
      <c r="AG110" s="5" t="s">
        <v>15</v>
      </c>
      <c r="AI110" s="5" t="s">
        <v>15</v>
      </c>
      <c r="AJ110" s="5">
        <v>-1</v>
      </c>
      <c r="AK110" s="5">
        <v>53</v>
      </c>
    </row>
    <row r="111" spans="1:41" x14ac:dyDescent="0.25">
      <c r="A111" s="1" t="s">
        <v>112</v>
      </c>
      <c r="B111" s="1" t="s">
        <v>64</v>
      </c>
      <c r="C111" s="1" t="s">
        <v>8</v>
      </c>
      <c r="D111" s="1" t="s">
        <v>37</v>
      </c>
      <c r="E111" s="34" t="s">
        <v>22</v>
      </c>
      <c r="F111" s="1" t="s">
        <v>10</v>
      </c>
      <c r="G111" s="5">
        <v>6</v>
      </c>
      <c r="H111" s="5">
        <v>16</v>
      </c>
      <c r="I111" s="5">
        <v>92</v>
      </c>
      <c r="J111" s="5">
        <v>30</v>
      </c>
      <c r="K111" s="5">
        <v>17</v>
      </c>
      <c r="L111" s="5">
        <v>18</v>
      </c>
      <c r="M111" s="5">
        <v>6</v>
      </c>
      <c r="N111" s="5">
        <v>6</v>
      </c>
      <c r="O111" s="5">
        <v>9</v>
      </c>
      <c r="P111" s="5">
        <v>14</v>
      </c>
      <c r="Q111" s="5">
        <v>20</v>
      </c>
      <c r="AK111" s="5">
        <v>54</v>
      </c>
      <c r="AM111" s="13">
        <f>+AO111/$AO$3</f>
        <v>2.8556529315577743E-4</v>
      </c>
      <c r="AN111" s="7">
        <f>IF(AK111=1,AM111,AM111+AN109)</f>
        <v>0.99910168358923812</v>
      </c>
      <c r="AO111" s="5">
        <f>SUM(G111:AJ111)</f>
        <v>234</v>
      </c>
    </row>
    <row r="112" spans="1:41" x14ac:dyDescent="0.25">
      <c r="A112" s="1" t="s">
        <v>112</v>
      </c>
      <c r="B112" s="1" t="s">
        <v>64</v>
      </c>
      <c r="C112" s="1" t="s">
        <v>8</v>
      </c>
      <c r="D112" s="1" t="s">
        <v>37</v>
      </c>
      <c r="E112" s="34" t="s">
        <v>22</v>
      </c>
      <c r="F112" s="1" t="s">
        <v>11</v>
      </c>
      <c r="G112" s="5">
        <v>-1</v>
      </c>
      <c r="H112" s="5">
        <v>-1</v>
      </c>
      <c r="I112" s="5">
        <v>-1</v>
      </c>
      <c r="J112" s="5">
        <v>-1</v>
      </c>
      <c r="K112" s="5">
        <v>-1</v>
      </c>
      <c r="L112" s="5">
        <v>-1</v>
      </c>
      <c r="M112" s="5">
        <v>-1</v>
      </c>
      <c r="N112" s="5">
        <v>-1</v>
      </c>
      <c r="O112" s="5">
        <v>-1</v>
      </c>
      <c r="P112" s="5">
        <v>-1</v>
      </c>
      <c r="Q112" s="5">
        <v>-1</v>
      </c>
      <c r="AK112" s="5">
        <v>54</v>
      </c>
    </row>
    <row r="113" spans="1:41" x14ac:dyDescent="0.25">
      <c r="A113" s="1" t="s">
        <v>112</v>
      </c>
      <c r="B113" s="1" t="s">
        <v>64</v>
      </c>
      <c r="C113" s="1" t="s">
        <v>30</v>
      </c>
      <c r="D113" s="1" t="s">
        <v>242</v>
      </c>
      <c r="E113" s="34" t="s">
        <v>26</v>
      </c>
      <c r="F113" s="1" t="s">
        <v>10</v>
      </c>
      <c r="AC113" s="5">
        <v>12.746</v>
      </c>
      <c r="AD113" s="5">
        <v>13.894</v>
      </c>
      <c r="AE113" s="5">
        <v>16.109000000000002</v>
      </c>
      <c r="AF113" s="5">
        <v>14.603</v>
      </c>
      <c r="AG113" s="5">
        <v>17.378</v>
      </c>
      <c r="AH113" s="5">
        <v>20.02</v>
      </c>
      <c r="AI113" s="5">
        <v>21.576000000000001</v>
      </c>
      <c r="AJ113" s="5">
        <v>24.902000000000001</v>
      </c>
      <c r="AK113" s="5">
        <v>55</v>
      </c>
      <c r="AM113" s="13">
        <f>+AO113/$AO$3</f>
        <v>1.7234963770001768E-4</v>
      </c>
      <c r="AN113" s="7">
        <f>IF(AK113=1,AM113,AM113+AN111)</f>
        <v>0.99927403322693809</v>
      </c>
      <c r="AO113" s="5">
        <f>SUM(G113:AJ113)</f>
        <v>141.22800000000001</v>
      </c>
    </row>
    <row r="114" spans="1:41" x14ac:dyDescent="0.25">
      <c r="A114" s="1" t="s">
        <v>112</v>
      </c>
      <c r="B114" s="1" t="s">
        <v>64</v>
      </c>
      <c r="C114" s="1" t="s">
        <v>30</v>
      </c>
      <c r="D114" s="1" t="s">
        <v>242</v>
      </c>
      <c r="E114" s="34" t="s">
        <v>26</v>
      </c>
      <c r="F114" s="1" t="s">
        <v>11</v>
      </c>
      <c r="AC114" s="5">
        <v>-1</v>
      </c>
      <c r="AD114" s="5">
        <v>-1</v>
      </c>
      <c r="AE114" s="5">
        <v>-1</v>
      </c>
      <c r="AF114" s="5">
        <v>-1</v>
      </c>
      <c r="AG114" s="5">
        <v>-1</v>
      </c>
      <c r="AH114" s="5">
        <v>-1</v>
      </c>
      <c r="AI114" s="5">
        <v>-1</v>
      </c>
      <c r="AJ114" s="5">
        <v>-1</v>
      </c>
      <c r="AK114" s="5">
        <v>55</v>
      </c>
    </row>
    <row r="115" spans="1:41" x14ac:dyDescent="0.25">
      <c r="A115" s="1" t="s">
        <v>112</v>
      </c>
      <c r="B115" s="1" t="s">
        <v>64</v>
      </c>
      <c r="C115" s="1" t="s">
        <v>8</v>
      </c>
      <c r="D115" s="1" t="s">
        <v>213</v>
      </c>
      <c r="E115" s="34" t="s">
        <v>14</v>
      </c>
      <c r="F115" s="1" t="s">
        <v>10</v>
      </c>
      <c r="AA115" s="5">
        <v>17.388999999999999</v>
      </c>
      <c r="AB115" s="5">
        <v>27.942</v>
      </c>
      <c r="AC115" s="5">
        <v>1.8520000000000001</v>
      </c>
      <c r="AD115" s="5">
        <v>31.504000000000001</v>
      </c>
      <c r="AG115" s="5">
        <v>2.4700000000000002</v>
      </c>
      <c r="AH115" s="5">
        <v>3.2839999999999998</v>
      </c>
      <c r="AI115" s="5">
        <v>1.9350000000000001</v>
      </c>
      <c r="AJ115" s="5">
        <v>2.508</v>
      </c>
      <c r="AK115" s="5">
        <v>56</v>
      </c>
      <c r="AM115" s="13">
        <f>+AO115/$AO$3</f>
        <v>1.0847087827717146E-4</v>
      </c>
      <c r="AN115" s="7">
        <f>IF(AK115=1,AM115,AM115+AN113)</f>
        <v>0.99938250410521523</v>
      </c>
      <c r="AO115" s="5">
        <f>SUM(G115:AJ115)</f>
        <v>88.884</v>
      </c>
    </row>
    <row r="116" spans="1:41" x14ac:dyDescent="0.25">
      <c r="A116" s="1" t="s">
        <v>112</v>
      </c>
      <c r="B116" s="1" t="s">
        <v>64</v>
      </c>
      <c r="C116" s="1" t="s">
        <v>8</v>
      </c>
      <c r="D116" s="1" t="s">
        <v>213</v>
      </c>
      <c r="E116" s="34" t="s">
        <v>14</v>
      </c>
      <c r="F116" s="1" t="s">
        <v>11</v>
      </c>
      <c r="AA116" s="5">
        <v>-1</v>
      </c>
      <c r="AB116" s="5">
        <v>-1</v>
      </c>
      <c r="AC116" s="5">
        <v>-1</v>
      </c>
      <c r="AD116" s="5">
        <v>-1</v>
      </c>
      <c r="AG116" s="5">
        <v>-1</v>
      </c>
      <c r="AH116" s="5">
        <v>-1</v>
      </c>
      <c r="AI116" s="5">
        <v>-1</v>
      </c>
      <c r="AJ116" s="5">
        <v>-1</v>
      </c>
      <c r="AK116" s="5">
        <v>56</v>
      </c>
    </row>
    <row r="117" spans="1:41" x14ac:dyDescent="0.25">
      <c r="A117" s="1" t="s">
        <v>112</v>
      </c>
      <c r="B117" s="1" t="s">
        <v>64</v>
      </c>
      <c r="C117" s="1" t="s">
        <v>8</v>
      </c>
      <c r="D117" s="1" t="s">
        <v>231</v>
      </c>
      <c r="E117" s="34" t="s">
        <v>21</v>
      </c>
      <c r="F117" s="1" t="s">
        <v>10</v>
      </c>
      <c r="K117" s="5">
        <v>11</v>
      </c>
      <c r="L117" s="5">
        <v>16</v>
      </c>
      <c r="M117" s="5">
        <v>10</v>
      </c>
      <c r="N117" s="5">
        <v>6.3</v>
      </c>
      <c r="O117" s="5">
        <v>9</v>
      </c>
      <c r="P117" s="5">
        <v>1</v>
      </c>
      <c r="U117" s="5">
        <v>0.316</v>
      </c>
      <c r="V117" s="5">
        <v>4.2590000000000003</v>
      </c>
      <c r="W117" s="5">
        <v>2.1970000000000001</v>
      </c>
      <c r="X117" s="5">
        <v>7.1999999999999995E-2</v>
      </c>
      <c r="Y117" s="5">
        <v>0.41699999999999998</v>
      </c>
      <c r="Z117" s="5">
        <v>0.84</v>
      </c>
      <c r="AA117" s="5">
        <v>1.671</v>
      </c>
      <c r="AB117" s="5">
        <v>1.125</v>
      </c>
      <c r="AC117" s="5">
        <v>0.51400000000000001</v>
      </c>
      <c r="AD117" s="5">
        <v>1.91</v>
      </c>
      <c r="AE117" s="5">
        <v>0.26700000000000002</v>
      </c>
      <c r="AF117" s="5">
        <v>8.7999999999999995E-2</v>
      </c>
      <c r="AG117" s="5">
        <v>2.8940000000000001</v>
      </c>
      <c r="AH117" s="5">
        <v>5.4889999999999999</v>
      </c>
      <c r="AI117" s="5">
        <v>5.3319999999999999</v>
      </c>
      <c r="AJ117" s="5">
        <v>7.6390000000000002</v>
      </c>
      <c r="AK117" s="5">
        <v>57</v>
      </c>
      <c r="AM117" s="13">
        <f>+AO117/$AO$3</f>
        <v>1.0779479634380263E-4</v>
      </c>
      <c r="AN117" s="7">
        <f>IF(AK117=1,AM117,AM117+AN115)</f>
        <v>0.99949029890155905</v>
      </c>
      <c r="AO117" s="5">
        <f>SUM(G117:AJ117)</f>
        <v>88.329999999999984</v>
      </c>
    </row>
    <row r="118" spans="1:41" x14ac:dyDescent="0.25">
      <c r="A118" s="1" t="s">
        <v>112</v>
      </c>
      <c r="B118" s="1" t="s">
        <v>64</v>
      </c>
      <c r="C118" s="1" t="s">
        <v>8</v>
      </c>
      <c r="D118" s="1" t="s">
        <v>231</v>
      </c>
      <c r="E118" s="34" t="s">
        <v>21</v>
      </c>
      <c r="F118" s="1" t="s">
        <v>11</v>
      </c>
      <c r="K118" s="5">
        <v>-1</v>
      </c>
      <c r="L118" s="5">
        <v>-1</v>
      </c>
      <c r="M118" s="5">
        <v>-1</v>
      </c>
      <c r="N118" s="5">
        <v>-1</v>
      </c>
      <c r="O118" s="5" t="s">
        <v>15</v>
      </c>
      <c r="P118" s="5" t="s">
        <v>15</v>
      </c>
      <c r="U118" s="5" t="s">
        <v>15</v>
      </c>
      <c r="V118" s="5" t="s">
        <v>15</v>
      </c>
      <c r="W118" s="5" t="s">
        <v>13</v>
      </c>
      <c r="X118" s="5" t="s">
        <v>13</v>
      </c>
      <c r="Y118" s="5" t="s">
        <v>13</v>
      </c>
      <c r="Z118" s="5" t="s">
        <v>13</v>
      </c>
      <c r="AA118" s="5" t="s">
        <v>13</v>
      </c>
      <c r="AB118" s="5" t="s">
        <v>13</v>
      </c>
      <c r="AC118" s="5" t="s">
        <v>12</v>
      </c>
      <c r="AD118" s="5" t="s">
        <v>12</v>
      </c>
      <c r="AE118" s="5" t="s">
        <v>12</v>
      </c>
      <c r="AF118" s="5" t="s">
        <v>15</v>
      </c>
      <c r="AG118" s="5" t="s">
        <v>15</v>
      </c>
      <c r="AH118" s="5" t="s">
        <v>15</v>
      </c>
      <c r="AI118" s="5" t="s">
        <v>12</v>
      </c>
      <c r="AJ118" s="5" t="s">
        <v>15</v>
      </c>
      <c r="AK118" s="5">
        <v>57</v>
      </c>
    </row>
    <row r="119" spans="1:41" x14ac:dyDescent="0.25">
      <c r="A119" s="1" t="s">
        <v>112</v>
      </c>
      <c r="B119" s="1" t="s">
        <v>64</v>
      </c>
      <c r="C119" s="1" t="s">
        <v>8</v>
      </c>
      <c r="D119" s="1" t="s">
        <v>230</v>
      </c>
      <c r="E119" s="34" t="s">
        <v>14</v>
      </c>
      <c r="F119" s="1" t="s">
        <v>10</v>
      </c>
      <c r="G119" s="5">
        <v>8.0139999999999993</v>
      </c>
      <c r="H119" s="5">
        <v>8.032</v>
      </c>
      <c r="I119" s="5">
        <v>2.4209999999999998</v>
      </c>
      <c r="J119" s="5">
        <v>2.992</v>
      </c>
      <c r="K119" s="5">
        <v>3.1030000000000002</v>
      </c>
      <c r="L119" s="5">
        <v>1.645</v>
      </c>
      <c r="M119" s="5">
        <v>1.9119999999999999</v>
      </c>
      <c r="N119" s="5">
        <v>2.1680000000000001</v>
      </c>
      <c r="O119" s="5">
        <v>4.9969999999999999</v>
      </c>
      <c r="P119" s="5">
        <v>4.4589999999999996</v>
      </c>
      <c r="Q119" s="5">
        <v>2.9710000000000001</v>
      </c>
      <c r="R119" s="5">
        <v>0.26800000000000002</v>
      </c>
      <c r="S119" s="5">
        <v>4.0839999999999996</v>
      </c>
      <c r="T119" s="5">
        <v>6.34</v>
      </c>
      <c r="AK119" s="5">
        <v>58</v>
      </c>
      <c r="AM119" s="13">
        <f>+AO119/$AO$3</f>
        <v>6.5174786522553206E-5</v>
      </c>
      <c r="AN119" s="7">
        <f>IF(AK119=1,AM119,AM119+AN117)</f>
        <v>0.99955547368808162</v>
      </c>
      <c r="AO119" s="5">
        <f>SUM(G119:AJ119)</f>
        <v>53.406000000000006</v>
      </c>
    </row>
    <row r="120" spans="1:41" x14ac:dyDescent="0.25">
      <c r="A120" s="1" t="s">
        <v>112</v>
      </c>
      <c r="B120" s="1" t="s">
        <v>64</v>
      </c>
      <c r="C120" s="1" t="s">
        <v>8</v>
      </c>
      <c r="D120" s="1" t="s">
        <v>230</v>
      </c>
      <c r="E120" s="34" t="s">
        <v>14</v>
      </c>
      <c r="F120" s="1" t="s">
        <v>11</v>
      </c>
      <c r="G120" s="5">
        <v>-1</v>
      </c>
      <c r="H120" s="5">
        <v>-1</v>
      </c>
      <c r="I120" s="5">
        <v>-1</v>
      </c>
      <c r="J120" s="5">
        <v>-1</v>
      </c>
      <c r="K120" s="5">
        <v>-1</v>
      </c>
      <c r="L120" s="5">
        <v>-1</v>
      </c>
      <c r="M120" s="5">
        <v>-1</v>
      </c>
      <c r="N120" s="5">
        <v>-1</v>
      </c>
      <c r="O120" s="5">
        <v>-1</v>
      </c>
      <c r="P120" s="5">
        <v>-1</v>
      </c>
      <c r="Q120" s="5">
        <v>-1</v>
      </c>
      <c r="R120" s="5">
        <v>-1</v>
      </c>
      <c r="S120" s="5">
        <v>-1</v>
      </c>
      <c r="T120" s="5">
        <v>-1</v>
      </c>
      <c r="U120" s="5" t="s">
        <v>15</v>
      </c>
      <c r="AK120" s="5">
        <v>58</v>
      </c>
    </row>
    <row r="121" spans="1:41" x14ac:dyDescent="0.25">
      <c r="A121" s="1" t="s">
        <v>112</v>
      </c>
      <c r="B121" s="1" t="s">
        <v>64</v>
      </c>
      <c r="C121" s="1" t="s">
        <v>8</v>
      </c>
      <c r="D121" s="1" t="s">
        <v>227</v>
      </c>
      <c r="E121" s="34" t="s">
        <v>49</v>
      </c>
      <c r="F121" s="1" t="s">
        <v>10</v>
      </c>
      <c r="G121" s="5">
        <v>2</v>
      </c>
      <c r="H121" s="5">
        <v>2</v>
      </c>
      <c r="I121" s="5">
        <v>4</v>
      </c>
      <c r="J121" s="5">
        <v>10</v>
      </c>
      <c r="K121" s="5">
        <v>20</v>
      </c>
      <c r="M121" s="5">
        <v>5</v>
      </c>
      <c r="N121" s="5">
        <v>4.99</v>
      </c>
      <c r="O121" s="5">
        <v>1.73</v>
      </c>
      <c r="S121" s="5">
        <v>0.65</v>
      </c>
      <c r="AK121" s="5">
        <v>59</v>
      </c>
      <c r="AM121" s="13">
        <f>+AO121/$AO$3</f>
        <v>6.1469759898532083E-5</v>
      </c>
      <c r="AN121" s="7">
        <f>IF(AK121=1,AM121,AM121+AN119)</f>
        <v>0.99961694344798013</v>
      </c>
      <c r="AO121" s="5">
        <f>SUM(G121:AJ121)</f>
        <v>50.37</v>
      </c>
    </row>
    <row r="122" spans="1:41" x14ac:dyDescent="0.25">
      <c r="A122" s="1" t="s">
        <v>112</v>
      </c>
      <c r="B122" s="1" t="s">
        <v>64</v>
      </c>
      <c r="C122" s="1" t="s">
        <v>8</v>
      </c>
      <c r="D122" s="1" t="s">
        <v>227</v>
      </c>
      <c r="E122" s="34" t="s">
        <v>49</v>
      </c>
      <c r="F122" s="1" t="s">
        <v>11</v>
      </c>
      <c r="G122" s="5" t="s">
        <v>24</v>
      </c>
      <c r="H122" s="5" t="s">
        <v>24</v>
      </c>
      <c r="I122" s="5" t="s">
        <v>24</v>
      </c>
      <c r="J122" s="5" t="s">
        <v>24</v>
      </c>
      <c r="K122" s="5" t="s">
        <v>24</v>
      </c>
      <c r="L122" s="5" t="s">
        <v>24</v>
      </c>
      <c r="M122" s="5" t="s">
        <v>24</v>
      </c>
      <c r="N122" s="5" t="s">
        <v>24</v>
      </c>
      <c r="O122" s="5" t="s">
        <v>24</v>
      </c>
      <c r="P122" s="5" t="s">
        <v>24</v>
      </c>
      <c r="Q122" s="5" t="s">
        <v>24</v>
      </c>
      <c r="S122" s="5">
        <v>-1</v>
      </c>
      <c r="AK122" s="5">
        <v>59</v>
      </c>
    </row>
    <row r="123" spans="1:41" x14ac:dyDescent="0.25">
      <c r="A123" s="1" t="s">
        <v>112</v>
      </c>
      <c r="B123" s="1" t="s">
        <v>64</v>
      </c>
      <c r="C123" s="1" t="s">
        <v>8</v>
      </c>
      <c r="D123" s="1" t="s">
        <v>51</v>
      </c>
      <c r="E123" s="34" t="s">
        <v>28</v>
      </c>
      <c r="F123" s="1" t="s">
        <v>10</v>
      </c>
      <c r="V123" s="5">
        <v>50</v>
      </c>
      <c r="AK123" s="5">
        <v>60</v>
      </c>
      <c r="AM123" s="13">
        <f>+AO123/$AO$3</f>
        <v>6.1018225033285779E-5</v>
      </c>
      <c r="AN123" s="7">
        <f>IF(AK123=1,AM123,AM123+AN121)</f>
        <v>0.99967796167301337</v>
      </c>
      <c r="AO123" s="5">
        <f>SUM(G123:AJ123)</f>
        <v>50</v>
      </c>
    </row>
    <row r="124" spans="1:41" x14ac:dyDescent="0.25">
      <c r="A124" s="1" t="s">
        <v>112</v>
      </c>
      <c r="B124" s="1" t="s">
        <v>64</v>
      </c>
      <c r="C124" s="1" t="s">
        <v>8</v>
      </c>
      <c r="D124" s="1" t="s">
        <v>51</v>
      </c>
      <c r="E124" s="34" t="s">
        <v>28</v>
      </c>
      <c r="F124" s="1" t="s">
        <v>11</v>
      </c>
      <c r="V124" s="5" t="s">
        <v>15</v>
      </c>
      <c r="AK124" s="5">
        <v>60</v>
      </c>
    </row>
    <row r="125" spans="1:41" x14ac:dyDescent="0.25">
      <c r="A125" s="1" t="s">
        <v>112</v>
      </c>
      <c r="B125" s="1" t="s">
        <v>64</v>
      </c>
      <c r="C125" s="1" t="s">
        <v>8</v>
      </c>
      <c r="D125" s="1" t="s">
        <v>65</v>
      </c>
      <c r="E125" s="34" t="s">
        <v>21</v>
      </c>
      <c r="F125" s="1" t="s">
        <v>10</v>
      </c>
      <c r="U125" s="5">
        <v>32.756999999999998</v>
      </c>
      <c r="V125" s="5">
        <v>14.965999999999999</v>
      </c>
      <c r="AK125" s="5">
        <v>61</v>
      </c>
      <c r="AM125" s="13">
        <f>+AO125/$AO$3</f>
        <v>5.823945506526994E-5</v>
      </c>
      <c r="AN125" s="7">
        <f>IF(AK125=1,AM125,AM125+AN123)</f>
        <v>0.99973620112807859</v>
      </c>
      <c r="AO125" s="5">
        <f>SUM(G125:AJ125)</f>
        <v>47.722999999999999</v>
      </c>
    </row>
    <row r="126" spans="1:41" x14ac:dyDescent="0.25">
      <c r="A126" s="1" t="s">
        <v>112</v>
      </c>
      <c r="B126" s="1" t="s">
        <v>64</v>
      </c>
      <c r="C126" s="1" t="s">
        <v>8</v>
      </c>
      <c r="D126" s="1" t="s">
        <v>65</v>
      </c>
      <c r="E126" s="34" t="s">
        <v>21</v>
      </c>
      <c r="F126" s="1" t="s">
        <v>11</v>
      </c>
      <c r="U126" s="5">
        <v>-1</v>
      </c>
      <c r="V126" s="5">
        <v>-1</v>
      </c>
      <c r="AK126" s="5">
        <v>61</v>
      </c>
    </row>
    <row r="127" spans="1:41" x14ac:dyDescent="0.25">
      <c r="A127" s="1" t="s">
        <v>112</v>
      </c>
      <c r="B127" s="1" t="s">
        <v>64</v>
      </c>
      <c r="C127" s="1" t="s">
        <v>8</v>
      </c>
      <c r="D127" s="1" t="s">
        <v>212</v>
      </c>
      <c r="E127" s="34" t="s">
        <v>47</v>
      </c>
      <c r="F127" s="1" t="s">
        <v>10</v>
      </c>
      <c r="G127" s="5">
        <v>6</v>
      </c>
      <c r="I127" s="5">
        <v>1</v>
      </c>
      <c r="J127" s="5">
        <v>1</v>
      </c>
      <c r="K127" s="5">
        <v>1</v>
      </c>
      <c r="L127" s="5">
        <v>5</v>
      </c>
      <c r="M127" s="5">
        <v>1</v>
      </c>
      <c r="N127" s="5">
        <v>0.13400000000000001</v>
      </c>
      <c r="O127" s="5">
        <v>0.6</v>
      </c>
      <c r="P127" s="5">
        <v>0.4</v>
      </c>
      <c r="Q127" s="5">
        <v>0.08</v>
      </c>
      <c r="R127" s="5">
        <v>1.1000000000000001</v>
      </c>
      <c r="S127" s="5">
        <v>0.16</v>
      </c>
      <c r="AG127" s="5">
        <v>0.29599999999999999</v>
      </c>
      <c r="AH127" s="5">
        <v>5.62</v>
      </c>
      <c r="AI127" s="5">
        <v>9.11</v>
      </c>
      <c r="AJ127" s="5">
        <v>0.77800000000000002</v>
      </c>
      <c r="AK127" s="5">
        <v>62</v>
      </c>
      <c r="AM127" s="13">
        <f>+AO127/$AO$3</f>
        <v>4.061128985315368E-5</v>
      </c>
      <c r="AN127" s="7">
        <f>IF(AK127=1,AM127,AM127+AN125)</f>
        <v>0.9997768124179317</v>
      </c>
      <c r="AO127" s="5">
        <f>SUM(G127:AJ127)</f>
        <v>33.277999999999999</v>
      </c>
    </row>
    <row r="128" spans="1:41" x14ac:dyDescent="0.25">
      <c r="A128" s="1" t="s">
        <v>112</v>
      </c>
      <c r="B128" s="1" t="s">
        <v>64</v>
      </c>
      <c r="C128" s="1" t="s">
        <v>8</v>
      </c>
      <c r="D128" s="1" t="s">
        <v>212</v>
      </c>
      <c r="E128" s="34" t="s">
        <v>47</v>
      </c>
      <c r="F128" s="1" t="s">
        <v>11</v>
      </c>
      <c r="G128" s="5" t="s">
        <v>15</v>
      </c>
      <c r="I128" s="5" t="s">
        <v>15</v>
      </c>
      <c r="J128" s="5" t="s">
        <v>15</v>
      </c>
      <c r="K128" s="5" t="s">
        <v>15</v>
      </c>
      <c r="L128" s="5" t="s">
        <v>15</v>
      </c>
      <c r="M128" s="5" t="s">
        <v>15</v>
      </c>
      <c r="N128" s="5">
        <v>-1</v>
      </c>
      <c r="O128" s="5" t="s">
        <v>15</v>
      </c>
      <c r="P128" s="5" t="s">
        <v>15</v>
      </c>
      <c r="Q128" s="5" t="s">
        <v>15</v>
      </c>
      <c r="R128" s="5" t="s">
        <v>15</v>
      </c>
      <c r="S128" s="5" t="s">
        <v>15</v>
      </c>
      <c r="AG128" s="5" t="s">
        <v>12</v>
      </c>
      <c r="AH128" s="5" t="s">
        <v>15</v>
      </c>
      <c r="AI128" s="5" t="s">
        <v>12</v>
      </c>
      <c r="AJ128" s="5" t="s">
        <v>12</v>
      </c>
      <c r="AK128" s="5">
        <v>62</v>
      </c>
    </row>
    <row r="129" spans="1:41" x14ac:dyDescent="0.25">
      <c r="A129" s="1" t="s">
        <v>112</v>
      </c>
      <c r="B129" s="1" t="s">
        <v>64</v>
      </c>
      <c r="C129" s="1" t="s">
        <v>8</v>
      </c>
      <c r="D129" s="1" t="s">
        <v>227</v>
      </c>
      <c r="E129" s="34" t="s">
        <v>32</v>
      </c>
      <c r="F129" s="1" t="s">
        <v>10</v>
      </c>
      <c r="AH129" s="5">
        <v>19.992000000000001</v>
      </c>
      <c r="AK129" s="5">
        <v>63</v>
      </c>
      <c r="AM129" s="13">
        <f>+AO129/$AO$3</f>
        <v>2.4397527097308987E-5</v>
      </c>
      <c r="AN129" s="7">
        <f>IF(AK129=1,AM129,AM129+AN127)</f>
        <v>0.99980120994502897</v>
      </c>
      <c r="AO129" s="5">
        <f>SUM(G129:AJ129)</f>
        <v>19.992000000000001</v>
      </c>
    </row>
    <row r="130" spans="1:41" x14ac:dyDescent="0.25">
      <c r="A130" s="1" t="s">
        <v>112</v>
      </c>
      <c r="B130" s="1" t="s">
        <v>64</v>
      </c>
      <c r="C130" s="1" t="s">
        <v>8</v>
      </c>
      <c r="D130" s="1" t="s">
        <v>227</v>
      </c>
      <c r="E130" s="34" t="s">
        <v>32</v>
      </c>
      <c r="F130" s="1" t="s">
        <v>11</v>
      </c>
      <c r="Q130" s="5" t="s">
        <v>24</v>
      </c>
      <c r="X130" s="5" t="s">
        <v>15</v>
      </c>
      <c r="Z130" s="5" t="s">
        <v>24</v>
      </c>
      <c r="AH130" s="5">
        <v>-1</v>
      </c>
      <c r="AK130" s="5">
        <v>63</v>
      </c>
    </row>
    <row r="131" spans="1:41" x14ac:dyDescent="0.25">
      <c r="A131" s="1" t="s">
        <v>112</v>
      </c>
      <c r="B131" s="1" t="s">
        <v>64</v>
      </c>
      <c r="C131" s="1" t="s">
        <v>8</v>
      </c>
      <c r="D131" s="1" t="s">
        <v>241</v>
      </c>
      <c r="E131" s="34" t="s">
        <v>21</v>
      </c>
      <c r="F131" s="1" t="s">
        <v>10</v>
      </c>
      <c r="AB131" s="5">
        <v>10.721</v>
      </c>
      <c r="AF131" s="5">
        <v>4.6449999999999996</v>
      </c>
      <c r="AG131" s="5">
        <v>1.3520000000000001</v>
      </c>
      <c r="AH131" s="5">
        <v>9.6000000000000002E-2</v>
      </c>
      <c r="AI131" s="5">
        <v>1.8109999999999999</v>
      </c>
      <c r="AJ131" s="5">
        <v>0.34699999999999998</v>
      </c>
      <c r="AK131" s="5">
        <v>64</v>
      </c>
      <c r="AM131" s="13">
        <f>+AO131/$AO$3</f>
        <v>2.3152755306629955E-5</v>
      </c>
      <c r="AN131" s="7">
        <f>IF(AK131=1,AM131,AM131+AN129)</f>
        <v>0.99982436270033559</v>
      </c>
      <c r="AO131" s="5">
        <f>SUM(G131:AJ131)</f>
        <v>18.972000000000001</v>
      </c>
    </row>
    <row r="132" spans="1:41" x14ac:dyDescent="0.25">
      <c r="A132" s="1" t="s">
        <v>112</v>
      </c>
      <c r="B132" s="1" t="s">
        <v>64</v>
      </c>
      <c r="C132" s="1" t="s">
        <v>8</v>
      </c>
      <c r="D132" s="1" t="s">
        <v>241</v>
      </c>
      <c r="E132" s="34" t="s">
        <v>21</v>
      </c>
      <c r="F132" s="1" t="s">
        <v>11</v>
      </c>
      <c r="V132" s="5" t="s">
        <v>15</v>
      </c>
      <c r="AB132" s="5" t="s">
        <v>12</v>
      </c>
      <c r="AC132" s="5" t="s">
        <v>15</v>
      </c>
      <c r="AE132" s="5" t="s">
        <v>13</v>
      </c>
      <c r="AF132" s="5" t="s">
        <v>24</v>
      </c>
      <c r="AG132" s="5" t="s">
        <v>15</v>
      </c>
      <c r="AH132" s="5" t="s">
        <v>15</v>
      </c>
      <c r="AI132" s="5" t="s">
        <v>15</v>
      </c>
      <c r="AJ132" s="5" t="s">
        <v>15</v>
      </c>
      <c r="AK132" s="5">
        <v>64</v>
      </c>
    </row>
    <row r="133" spans="1:41" x14ac:dyDescent="0.25">
      <c r="A133" s="1" t="s">
        <v>112</v>
      </c>
      <c r="B133" s="1" t="s">
        <v>64</v>
      </c>
      <c r="C133" s="1" t="s">
        <v>8</v>
      </c>
      <c r="D133" s="1" t="s">
        <v>230</v>
      </c>
      <c r="E133" s="34" t="s">
        <v>26</v>
      </c>
      <c r="F133" s="1" t="s">
        <v>10</v>
      </c>
      <c r="AB133" s="5">
        <v>1.2310000000000001</v>
      </c>
      <c r="AC133" s="5">
        <v>1.9239999999999999</v>
      </c>
      <c r="AD133" s="5">
        <v>1.724</v>
      </c>
      <c r="AE133" s="5">
        <v>2.5019999999999998</v>
      </c>
      <c r="AF133" s="5">
        <v>3.3380000000000001</v>
      </c>
      <c r="AG133" s="5">
        <v>2.6669999999999998</v>
      </c>
      <c r="AI133" s="5">
        <v>2.536</v>
      </c>
      <c r="AJ133" s="5">
        <v>2.5510000000000002</v>
      </c>
      <c r="AK133" s="5">
        <v>65</v>
      </c>
      <c r="AM133" s="13">
        <f>+AO133/$AO$3</f>
        <v>2.2543793420797762E-5</v>
      </c>
      <c r="AN133" s="7">
        <f>IF(AK133=1,AM133,AM133+AN131)</f>
        <v>0.9998469064937564</v>
      </c>
      <c r="AO133" s="5">
        <f>SUM(G133:AJ133)</f>
        <v>18.472999999999999</v>
      </c>
    </row>
    <row r="134" spans="1:41" x14ac:dyDescent="0.25">
      <c r="A134" s="1" t="s">
        <v>112</v>
      </c>
      <c r="B134" s="1" t="s">
        <v>64</v>
      </c>
      <c r="C134" s="1" t="s">
        <v>8</v>
      </c>
      <c r="D134" s="1" t="s">
        <v>230</v>
      </c>
      <c r="E134" s="34" t="s">
        <v>26</v>
      </c>
      <c r="F134" s="1" t="s">
        <v>11</v>
      </c>
      <c r="AA134" s="5" t="s">
        <v>24</v>
      </c>
      <c r="AB134" s="5" t="s">
        <v>24</v>
      </c>
      <c r="AC134" s="5" t="s">
        <v>23</v>
      </c>
      <c r="AD134" s="5" t="s">
        <v>23</v>
      </c>
      <c r="AE134" s="5" t="s">
        <v>23</v>
      </c>
      <c r="AF134" s="5" t="s">
        <v>23</v>
      </c>
      <c r="AG134" s="5" t="s">
        <v>23</v>
      </c>
      <c r="AH134" s="5" t="s">
        <v>23</v>
      </c>
      <c r="AI134" s="5" t="s">
        <v>12</v>
      </c>
      <c r="AJ134" s="5" t="s">
        <v>18</v>
      </c>
      <c r="AK134" s="5">
        <v>65</v>
      </c>
    </row>
    <row r="135" spans="1:41" x14ac:dyDescent="0.25">
      <c r="A135" s="1" t="s">
        <v>112</v>
      </c>
      <c r="B135" s="1" t="s">
        <v>64</v>
      </c>
      <c r="C135" s="1" t="s">
        <v>8</v>
      </c>
      <c r="D135" s="1" t="s">
        <v>213</v>
      </c>
      <c r="E135" s="34" t="s">
        <v>32</v>
      </c>
      <c r="F135" s="1" t="s">
        <v>10</v>
      </c>
      <c r="AF135" s="5">
        <v>4.8520000000000003</v>
      </c>
      <c r="AG135" s="5">
        <v>2.6549999999999998</v>
      </c>
      <c r="AH135" s="5">
        <v>3.0449999999999999</v>
      </c>
      <c r="AI135" s="5">
        <v>7.5750000000000002</v>
      </c>
      <c r="AJ135" s="5">
        <v>0.126</v>
      </c>
      <c r="AK135" s="5">
        <v>66</v>
      </c>
      <c r="AM135" s="13">
        <f>+AO135/$AO$3</f>
        <v>2.2275313230651306E-5</v>
      </c>
      <c r="AN135" s="7">
        <f>IF(AK135=1,AM135,AM135+AN133)</f>
        <v>0.99986918180698703</v>
      </c>
      <c r="AO135" s="5">
        <f>SUM(G135:AJ135)</f>
        <v>18.253</v>
      </c>
    </row>
    <row r="136" spans="1:41" x14ac:dyDescent="0.25">
      <c r="A136" s="1" t="s">
        <v>112</v>
      </c>
      <c r="B136" s="1" t="s">
        <v>64</v>
      </c>
      <c r="C136" s="1" t="s">
        <v>8</v>
      </c>
      <c r="D136" s="1" t="s">
        <v>213</v>
      </c>
      <c r="E136" s="34" t="s">
        <v>32</v>
      </c>
      <c r="F136" s="1" t="s">
        <v>11</v>
      </c>
      <c r="U136" s="5" t="s">
        <v>15</v>
      </c>
      <c r="Y136" s="5" t="s">
        <v>15</v>
      </c>
      <c r="AA136" s="5" t="s">
        <v>15</v>
      </c>
      <c r="AB136" s="5" t="s">
        <v>15</v>
      </c>
      <c r="AF136" s="5" t="s">
        <v>15</v>
      </c>
      <c r="AG136" s="5" t="s">
        <v>15</v>
      </c>
      <c r="AH136" s="5" t="s">
        <v>15</v>
      </c>
      <c r="AI136" s="5" t="s">
        <v>15</v>
      </c>
      <c r="AJ136" s="5">
        <v>-1</v>
      </c>
      <c r="AK136" s="5">
        <v>66</v>
      </c>
    </row>
    <row r="137" spans="1:41" x14ac:dyDescent="0.25">
      <c r="A137" s="1" t="s">
        <v>112</v>
      </c>
      <c r="B137" s="1" t="s">
        <v>64</v>
      </c>
      <c r="C137" s="1" t="s">
        <v>8</v>
      </c>
      <c r="D137" s="1" t="s">
        <v>89</v>
      </c>
      <c r="E137" s="34" t="s">
        <v>21</v>
      </c>
      <c r="F137" s="1" t="s">
        <v>10</v>
      </c>
      <c r="AF137" s="5">
        <v>0.8</v>
      </c>
      <c r="AG137" s="5">
        <v>2.1</v>
      </c>
      <c r="AH137" s="5">
        <v>2.8</v>
      </c>
      <c r="AI137" s="5">
        <v>1.83</v>
      </c>
      <c r="AJ137" s="5">
        <v>6.55</v>
      </c>
      <c r="AK137" s="5">
        <v>67</v>
      </c>
      <c r="AM137" s="13">
        <f>+AO137/$AO$3</f>
        <v>1.7182732169373276E-5</v>
      </c>
      <c r="AN137" s="7">
        <f>IF(AK137=1,AM137,AM137+AN135)</f>
        <v>0.99988636453915636</v>
      </c>
      <c r="AO137" s="5">
        <f>SUM(G137:AJ137)</f>
        <v>14.08</v>
      </c>
    </row>
    <row r="138" spans="1:41" x14ac:dyDescent="0.25">
      <c r="A138" s="1" t="s">
        <v>112</v>
      </c>
      <c r="B138" s="1" t="s">
        <v>64</v>
      </c>
      <c r="C138" s="1" t="s">
        <v>8</v>
      </c>
      <c r="D138" s="1" t="s">
        <v>89</v>
      </c>
      <c r="E138" s="34" t="s">
        <v>21</v>
      </c>
      <c r="F138" s="1" t="s">
        <v>11</v>
      </c>
      <c r="AF138" s="5">
        <v>-1</v>
      </c>
      <c r="AG138" s="5">
        <v>-1</v>
      </c>
      <c r="AH138" s="5">
        <v>-1</v>
      </c>
      <c r="AI138" s="5">
        <v>-1</v>
      </c>
      <c r="AJ138" s="5">
        <v>-1</v>
      </c>
      <c r="AK138" s="5">
        <v>67</v>
      </c>
    </row>
    <row r="139" spans="1:41" x14ac:dyDescent="0.25">
      <c r="A139" s="1" t="s">
        <v>112</v>
      </c>
      <c r="B139" s="1" t="s">
        <v>64</v>
      </c>
      <c r="C139" s="1" t="s">
        <v>30</v>
      </c>
      <c r="D139" s="1" t="s">
        <v>156</v>
      </c>
      <c r="E139" s="34" t="s">
        <v>32</v>
      </c>
      <c r="F139" s="1" t="s">
        <v>10</v>
      </c>
      <c r="J139" s="5">
        <v>14</v>
      </c>
      <c r="AK139" s="5">
        <v>68</v>
      </c>
      <c r="AM139" s="13">
        <f>+AO139/$AO$3</f>
        <v>1.7085103009320017E-5</v>
      </c>
      <c r="AN139" s="7">
        <f>IF(AK139=1,AM139,AM139+AN137)</f>
        <v>0.99990344964216571</v>
      </c>
      <c r="AO139" s="5">
        <f>SUM(G139:AJ139)</f>
        <v>14</v>
      </c>
    </row>
    <row r="140" spans="1:41" x14ac:dyDescent="0.25">
      <c r="A140" s="1" t="s">
        <v>112</v>
      </c>
      <c r="B140" s="1" t="s">
        <v>64</v>
      </c>
      <c r="C140" s="1" t="s">
        <v>30</v>
      </c>
      <c r="D140" s="1" t="s">
        <v>156</v>
      </c>
      <c r="E140" s="34" t="s">
        <v>32</v>
      </c>
      <c r="F140" s="1" t="s">
        <v>11</v>
      </c>
      <c r="J140" s="5">
        <v>-1</v>
      </c>
      <c r="AK140" s="5">
        <v>68</v>
      </c>
    </row>
    <row r="141" spans="1:41" x14ac:dyDescent="0.25">
      <c r="A141" s="1" t="s">
        <v>112</v>
      </c>
      <c r="B141" s="1" t="s">
        <v>64</v>
      </c>
      <c r="C141" s="1" t="s">
        <v>8</v>
      </c>
      <c r="D141" s="1" t="s">
        <v>213</v>
      </c>
      <c r="E141" s="34" t="s">
        <v>16</v>
      </c>
      <c r="F141" s="1" t="s">
        <v>10</v>
      </c>
      <c r="X141" s="5">
        <v>1.048</v>
      </c>
      <c r="Y141" s="5">
        <v>0.79200000000000004</v>
      </c>
      <c r="Z141" s="5">
        <v>1.1930000000000001</v>
      </c>
      <c r="AA141" s="5">
        <v>2.371</v>
      </c>
      <c r="AB141" s="5">
        <v>1.48</v>
      </c>
      <c r="AC141" s="5">
        <v>0.88700000000000001</v>
      </c>
      <c r="AE141" s="5">
        <v>0.59799999999999998</v>
      </c>
      <c r="AF141" s="5">
        <v>0.39</v>
      </c>
      <c r="AG141" s="5">
        <v>0.75</v>
      </c>
      <c r="AH141" s="5">
        <v>1.349</v>
      </c>
      <c r="AI141" s="5">
        <v>1.0049999999999999</v>
      </c>
      <c r="AJ141" s="5">
        <v>0.83699999999999997</v>
      </c>
      <c r="AK141" s="5">
        <v>69</v>
      </c>
      <c r="AM141" s="13">
        <f>+AO141/$AO$3</f>
        <v>1.5498629158454589E-5</v>
      </c>
      <c r="AN141" s="7">
        <f>IF(AK141=1,AM141,AM141+AN139)</f>
        <v>0.99991894827132421</v>
      </c>
      <c r="AO141" s="5">
        <f>SUM(G141:AJ141)</f>
        <v>12.700000000000003</v>
      </c>
    </row>
    <row r="142" spans="1:41" x14ac:dyDescent="0.25">
      <c r="A142" s="1" t="s">
        <v>112</v>
      </c>
      <c r="B142" s="1" t="s">
        <v>64</v>
      </c>
      <c r="C142" s="1" t="s">
        <v>8</v>
      </c>
      <c r="D142" s="1" t="s">
        <v>213</v>
      </c>
      <c r="E142" s="34" t="s">
        <v>16</v>
      </c>
      <c r="F142" s="1" t="s">
        <v>11</v>
      </c>
      <c r="X142" s="5">
        <v>-1</v>
      </c>
      <c r="Y142" s="5" t="s">
        <v>15</v>
      </c>
      <c r="Z142" s="5" t="s">
        <v>15</v>
      </c>
      <c r="AA142" s="5">
        <v>-1</v>
      </c>
      <c r="AB142" s="5" t="s">
        <v>15</v>
      </c>
      <c r="AC142" s="5">
        <v>-1</v>
      </c>
      <c r="AD142" s="5" t="s">
        <v>15</v>
      </c>
      <c r="AE142" s="5" t="s">
        <v>15</v>
      </c>
      <c r="AF142" s="5" t="s">
        <v>15</v>
      </c>
      <c r="AG142" s="5" t="s">
        <v>15</v>
      </c>
      <c r="AH142" s="5" t="s">
        <v>15</v>
      </c>
      <c r="AI142" s="5" t="s">
        <v>13</v>
      </c>
      <c r="AJ142" s="5" t="s">
        <v>15</v>
      </c>
      <c r="AK142" s="5">
        <v>69</v>
      </c>
    </row>
    <row r="143" spans="1:41" x14ac:dyDescent="0.25">
      <c r="A143" s="1" t="s">
        <v>112</v>
      </c>
      <c r="B143" s="1" t="s">
        <v>64</v>
      </c>
      <c r="C143" s="1" t="s">
        <v>8</v>
      </c>
      <c r="D143" s="1" t="s">
        <v>241</v>
      </c>
      <c r="E143" s="34" t="s">
        <v>33</v>
      </c>
      <c r="F143" s="1" t="s">
        <v>10</v>
      </c>
      <c r="AC143" s="5">
        <v>0.114</v>
      </c>
      <c r="AD143" s="5">
        <v>0.77200000000000002</v>
      </c>
      <c r="AF143" s="5">
        <v>2.363</v>
      </c>
      <c r="AG143" s="5">
        <v>1.8939999999999999</v>
      </c>
      <c r="AH143" s="5">
        <v>0.65100000000000002</v>
      </c>
      <c r="AI143" s="5">
        <v>2.379</v>
      </c>
      <c r="AJ143" s="5">
        <v>3.1469999999999998</v>
      </c>
      <c r="AK143" s="5">
        <v>70</v>
      </c>
      <c r="AM143" s="13">
        <f>+AO143/$AO$3</f>
        <v>1.38145261475359E-5</v>
      </c>
      <c r="AN143" s="7">
        <f>IF(AK143=1,AM143,AM143+AN141)</f>
        <v>0.99993276279747179</v>
      </c>
      <c r="AO143" s="5">
        <f>SUM(G143:AJ143)</f>
        <v>11.32</v>
      </c>
    </row>
    <row r="144" spans="1:41" x14ac:dyDescent="0.25">
      <c r="A144" s="1" t="s">
        <v>112</v>
      </c>
      <c r="B144" s="1" t="s">
        <v>64</v>
      </c>
      <c r="C144" s="1" t="s">
        <v>8</v>
      </c>
      <c r="D144" s="1" t="s">
        <v>241</v>
      </c>
      <c r="E144" s="34" t="s">
        <v>33</v>
      </c>
      <c r="F144" s="1" t="s">
        <v>11</v>
      </c>
      <c r="AA144" s="5" t="s">
        <v>15</v>
      </c>
      <c r="AC144" s="5" t="s">
        <v>15</v>
      </c>
      <c r="AD144" s="5">
        <v>-1</v>
      </c>
      <c r="AF144" s="5">
        <v>-1</v>
      </c>
      <c r="AG144" s="5" t="s">
        <v>15</v>
      </c>
      <c r="AH144" s="5" t="s">
        <v>15</v>
      </c>
      <c r="AI144" s="5" t="s">
        <v>15</v>
      </c>
      <c r="AJ144" s="5" t="s">
        <v>15</v>
      </c>
      <c r="AK144" s="5">
        <v>70</v>
      </c>
    </row>
    <row r="145" spans="1:41" x14ac:dyDescent="0.25">
      <c r="A145" s="1" t="s">
        <v>112</v>
      </c>
      <c r="B145" s="1" t="s">
        <v>64</v>
      </c>
      <c r="C145" s="1" t="s">
        <v>8</v>
      </c>
      <c r="D145" s="1" t="s">
        <v>241</v>
      </c>
      <c r="E145" s="34" t="s">
        <v>32</v>
      </c>
      <c r="F145" s="1" t="s">
        <v>10</v>
      </c>
      <c r="AF145" s="5">
        <v>4.016</v>
      </c>
      <c r="AG145" s="5">
        <v>6.492</v>
      </c>
      <c r="AK145" s="5">
        <v>71</v>
      </c>
      <c r="AM145" s="13">
        <f>+AO145/$AO$3</f>
        <v>1.2823590172995337E-5</v>
      </c>
      <c r="AN145" s="7">
        <f>IF(AK145=1,AM145,AM145+AN143)</f>
        <v>0.99994558638764475</v>
      </c>
      <c r="AO145" s="5">
        <f>SUM(G145:AJ145)</f>
        <v>10.507999999999999</v>
      </c>
    </row>
    <row r="146" spans="1:41" x14ac:dyDescent="0.25">
      <c r="A146" s="1" t="s">
        <v>112</v>
      </c>
      <c r="B146" s="1" t="s">
        <v>64</v>
      </c>
      <c r="C146" s="1" t="s">
        <v>8</v>
      </c>
      <c r="D146" s="1" t="s">
        <v>241</v>
      </c>
      <c r="E146" s="34" t="s">
        <v>32</v>
      </c>
      <c r="F146" s="1" t="s">
        <v>11</v>
      </c>
      <c r="U146" s="5" t="s">
        <v>15</v>
      </c>
      <c r="Y146" s="5" t="s">
        <v>15</v>
      </c>
      <c r="Z146" s="5" t="s">
        <v>15</v>
      </c>
      <c r="AA146" s="5" t="s">
        <v>15</v>
      </c>
      <c r="AF146" s="5">
        <v>-1</v>
      </c>
      <c r="AG146" s="5" t="s">
        <v>15</v>
      </c>
      <c r="AK146" s="5">
        <v>71</v>
      </c>
    </row>
    <row r="147" spans="1:41" x14ac:dyDescent="0.25">
      <c r="A147" s="1" t="s">
        <v>112</v>
      </c>
      <c r="B147" s="1" t="s">
        <v>64</v>
      </c>
      <c r="C147" s="1" t="s">
        <v>30</v>
      </c>
      <c r="D147" s="1" t="s">
        <v>157</v>
      </c>
      <c r="E147" s="34" t="s">
        <v>28</v>
      </c>
      <c r="F147" s="1" t="s">
        <v>10</v>
      </c>
      <c r="I147" s="5">
        <v>2</v>
      </c>
      <c r="J147" s="5">
        <v>4</v>
      </c>
      <c r="N147" s="5">
        <v>4.3499999999999996</v>
      </c>
      <c r="AK147" s="5">
        <v>72</v>
      </c>
      <c r="AM147" s="13">
        <f>+AO147/$AO$3</f>
        <v>1.2630772581890155E-5</v>
      </c>
      <c r="AN147" s="7">
        <f>IF(AK147=1,AM147,AM147+AN145)</f>
        <v>0.99995821716022659</v>
      </c>
      <c r="AO147" s="5">
        <f>SUM(G147:AJ147)</f>
        <v>10.35</v>
      </c>
    </row>
    <row r="148" spans="1:41" x14ac:dyDescent="0.25">
      <c r="A148" s="1" t="s">
        <v>112</v>
      </c>
      <c r="B148" s="1" t="s">
        <v>64</v>
      </c>
      <c r="C148" s="1" t="s">
        <v>30</v>
      </c>
      <c r="D148" s="1" t="s">
        <v>157</v>
      </c>
      <c r="E148" s="34" t="s">
        <v>28</v>
      </c>
      <c r="F148" s="1" t="s">
        <v>11</v>
      </c>
      <c r="I148" s="5">
        <v>-1</v>
      </c>
      <c r="J148" s="5">
        <v>-1</v>
      </c>
      <c r="N148" s="5">
        <v>-1</v>
      </c>
      <c r="AK148" s="5">
        <v>72</v>
      </c>
    </row>
    <row r="149" spans="1:41" x14ac:dyDescent="0.25">
      <c r="A149" s="1" t="s">
        <v>112</v>
      </c>
      <c r="B149" s="1" t="s">
        <v>64</v>
      </c>
      <c r="C149" s="1" t="s">
        <v>8</v>
      </c>
      <c r="D149" s="1" t="s">
        <v>229</v>
      </c>
      <c r="E149" s="34" t="s">
        <v>33</v>
      </c>
      <c r="F149" s="1" t="s">
        <v>10</v>
      </c>
      <c r="G149" s="5">
        <v>4</v>
      </c>
      <c r="V149" s="5">
        <v>3.4780000000000002</v>
      </c>
      <c r="AK149" s="5">
        <v>73</v>
      </c>
      <c r="AM149" s="13">
        <f>+AO149/$AO$3</f>
        <v>9.1258857359782212E-6</v>
      </c>
      <c r="AN149" s="7">
        <f>IF(AK149=1,AM149,AM149+AN147)</f>
        <v>0.99996734304596258</v>
      </c>
      <c r="AO149" s="5">
        <f>SUM(G149:AJ149)</f>
        <v>7.4779999999999998</v>
      </c>
    </row>
    <row r="150" spans="1:41" x14ac:dyDescent="0.25">
      <c r="A150" s="1" t="s">
        <v>112</v>
      </c>
      <c r="B150" s="1" t="s">
        <v>64</v>
      </c>
      <c r="C150" s="1" t="s">
        <v>8</v>
      </c>
      <c r="D150" s="1" t="s">
        <v>229</v>
      </c>
      <c r="E150" s="34" t="s">
        <v>33</v>
      </c>
      <c r="F150" s="1" t="s">
        <v>11</v>
      </c>
      <c r="G150" s="5">
        <v>-1</v>
      </c>
      <c r="U150" s="5" t="s">
        <v>24</v>
      </c>
      <c r="V150" s="5" t="s">
        <v>12</v>
      </c>
      <c r="AG150" s="5" t="s">
        <v>23</v>
      </c>
      <c r="AI150" s="5" t="s">
        <v>23</v>
      </c>
      <c r="AJ150" s="5" t="s">
        <v>23</v>
      </c>
      <c r="AK150" s="5">
        <v>73</v>
      </c>
    </row>
    <row r="151" spans="1:41" x14ac:dyDescent="0.25">
      <c r="A151" s="1" t="s">
        <v>112</v>
      </c>
      <c r="B151" s="1" t="s">
        <v>64</v>
      </c>
      <c r="C151" s="1" t="s">
        <v>8</v>
      </c>
      <c r="D151" s="1" t="s">
        <v>228</v>
      </c>
      <c r="E151" s="34" t="s">
        <v>32</v>
      </c>
      <c r="F151" s="1" t="s">
        <v>10</v>
      </c>
      <c r="AD151" s="5">
        <v>0.67800000000000005</v>
      </c>
      <c r="AE151" s="5">
        <v>8.2000000000000003E-2</v>
      </c>
      <c r="AH151" s="5">
        <v>2.3479999999999999</v>
      </c>
      <c r="AI151" s="5">
        <v>0.77200000000000002</v>
      </c>
      <c r="AJ151" s="5">
        <v>1.726</v>
      </c>
      <c r="AK151" s="5">
        <v>74</v>
      </c>
      <c r="AM151" s="13">
        <f>+AO151/$AO$3</f>
        <v>6.8413633907320014E-6</v>
      </c>
      <c r="AN151" s="7">
        <f>IF(AK151=1,AM151,AM151+AN149)</f>
        <v>0.99997418440935326</v>
      </c>
      <c r="AO151" s="5">
        <f>SUM(G151:AJ151)</f>
        <v>5.6059999999999999</v>
      </c>
    </row>
    <row r="152" spans="1:41" x14ac:dyDescent="0.25">
      <c r="A152" s="1" t="s">
        <v>112</v>
      </c>
      <c r="B152" s="1" t="s">
        <v>64</v>
      </c>
      <c r="C152" s="1" t="s">
        <v>8</v>
      </c>
      <c r="D152" s="1" t="s">
        <v>228</v>
      </c>
      <c r="E152" s="34" t="s">
        <v>32</v>
      </c>
      <c r="F152" s="1" t="s">
        <v>11</v>
      </c>
      <c r="U152" s="5" t="s">
        <v>24</v>
      </c>
      <c r="W152" s="5" t="s">
        <v>24</v>
      </c>
      <c r="X152" s="5" t="s">
        <v>24</v>
      </c>
      <c r="Y152" s="5" t="s">
        <v>24</v>
      </c>
      <c r="AB152" s="5" t="s">
        <v>24</v>
      </c>
      <c r="AC152" s="5" t="s">
        <v>15</v>
      </c>
      <c r="AD152" s="5">
        <v>-1</v>
      </c>
      <c r="AE152" s="5" t="s">
        <v>24</v>
      </c>
      <c r="AH152" s="5">
        <v>-1</v>
      </c>
      <c r="AI152" s="5">
        <v>-1</v>
      </c>
      <c r="AJ152" s="5">
        <v>-1</v>
      </c>
      <c r="AK152" s="5">
        <v>74</v>
      </c>
    </row>
    <row r="153" spans="1:41" x14ac:dyDescent="0.25">
      <c r="A153" s="1" t="s">
        <v>112</v>
      </c>
      <c r="B153" s="1" t="s">
        <v>64</v>
      </c>
      <c r="C153" s="1" t="s">
        <v>8</v>
      </c>
      <c r="D153" s="1" t="s">
        <v>227</v>
      </c>
      <c r="E153" s="34" t="s">
        <v>16</v>
      </c>
      <c r="F153" s="1" t="s">
        <v>10</v>
      </c>
      <c r="AD153" s="5">
        <v>4.492</v>
      </c>
      <c r="AK153" s="5">
        <v>75</v>
      </c>
      <c r="AM153" s="13">
        <f>+AO153/$AO$3</f>
        <v>5.481877336990394E-6</v>
      </c>
      <c r="AN153" s="7">
        <f>IF(AK153=1,AM153,AM153+AN151)</f>
        <v>0.99997966628669022</v>
      </c>
      <c r="AO153" s="5">
        <f>SUM(G153:AJ153)</f>
        <v>4.492</v>
      </c>
    </row>
    <row r="154" spans="1:41" x14ac:dyDescent="0.25">
      <c r="A154" s="1" t="s">
        <v>112</v>
      </c>
      <c r="B154" s="1" t="s">
        <v>64</v>
      </c>
      <c r="C154" s="1" t="s">
        <v>8</v>
      </c>
      <c r="D154" s="1" t="s">
        <v>227</v>
      </c>
      <c r="E154" s="34" t="s">
        <v>16</v>
      </c>
      <c r="F154" s="1" t="s">
        <v>11</v>
      </c>
      <c r="AD154" s="5">
        <v>-1</v>
      </c>
      <c r="AK154" s="5">
        <v>75</v>
      </c>
    </row>
    <row r="155" spans="1:41" x14ac:dyDescent="0.25">
      <c r="A155" s="1" t="s">
        <v>112</v>
      </c>
      <c r="B155" s="1" t="s">
        <v>64</v>
      </c>
      <c r="C155" s="1" t="s">
        <v>30</v>
      </c>
      <c r="D155" s="1" t="s">
        <v>158</v>
      </c>
      <c r="E155" s="34" t="s">
        <v>9</v>
      </c>
      <c r="F155" s="1" t="s">
        <v>10</v>
      </c>
      <c r="Z155" s="5">
        <v>1.8620000000000001</v>
      </c>
      <c r="AA155" s="5">
        <v>2.004</v>
      </c>
      <c r="AD155" s="5">
        <v>0.20300000000000001</v>
      </c>
      <c r="AK155" s="5">
        <v>76</v>
      </c>
      <c r="AM155" s="13">
        <f>+AO155/$AO$3</f>
        <v>4.9656631532087964E-6</v>
      </c>
      <c r="AN155" s="7">
        <f>IF(AK155=1,AM155,AM155+AN153)</f>
        <v>0.99998463194984344</v>
      </c>
      <c r="AO155" s="5">
        <f>SUM(G155:AJ155)</f>
        <v>4.069</v>
      </c>
    </row>
    <row r="156" spans="1:41" x14ac:dyDescent="0.25">
      <c r="A156" s="1" t="s">
        <v>112</v>
      </c>
      <c r="B156" s="1" t="s">
        <v>64</v>
      </c>
      <c r="C156" s="1" t="s">
        <v>30</v>
      </c>
      <c r="D156" s="1" t="s">
        <v>158</v>
      </c>
      <c r="E156" s="34" t="s">
        <v>9</v>
      </c>
      <c r="F156" s="1" t="s">
        <v>11</v>
      </c>
      <c r="Z156" s="5">
        <v>-1</v>
      </c>
      <c r="AA156" s="5">
        <v>-1</v>
      </c>
      <c r="AD156" s="5">
        <v>-1</v>
      </c>
      <c r="AK156" s="5">
        <v>76</v>
      </c>
    </row>
    <row r="157" spans="1:41" x14ac:dyDescent="0.25">
      <c r="A157" s="1" t="s">
        <v>112</v>
      </c>
      <c r="B157" s="1" t="s">
        <v>64</v>
      </c>
      <c r="C157" s="1" t="s">
        <v>30</v>
      </c>
      <c r="D157" s="1" t="s">
        <v>158</v>
      </c>
      <c r="E157" s="34" t="s">
        <v>28</v>
      </c>
      <c r="F157" s="1" t="s">
        <v>10</v>
      </c>
      <c r="Z157" s="5">
        <v>0.59299999999999997</v>
      </c>
      <c r="AA157" s="5">
        <v>1.339</v>
      </c>
      <c r="AD157" s="5">
        <v>1E-3</v>
      </c>
      <c r="AE157" s="5">
        <v>0.83899999999999997</v>
      </c>
      <c r="AF157" s="5">
        <v>0.215</v>
      </c>
      <c r="AJ157" s="5">
        <v>0.42799999999999999</v>
      </c>
      <c r="AK157" s="5">
        <v>77</v>
      </c>
      <c r="AM157" s="13">
        <f>+AO157/$AO$3</f>
        <v>4.1675447697734177E-6</v>
      </c>
      <c r="AN157" s="7">
        <f>IF(AK157=1,AM157,AM157+AN155)</f>
        <v>0.99998879949461317</v>
      </c>
      <c r="AO157" s="5">
        <f>SUM(G157:AJ157)</f>
        <v>3.4149999999999996</v>
      </c>
    </row>
    <row r="158" spans="1:41" x14ac:dyDescent="0.25">
      <c r="A158" s="1" t="s">
        <v>112</v>
      </c>
      <c r="B158" s="1" t="s">
        <v>64</v>
      </c>
      <c r="C158" s="1" t="s">
        <v>30</v>
      </c>
      <c r="D158" s="1" t="s">
        <v>158</v>
      </c>
      <c r="E158" s="34" t="s">
        <v>28</v>
      </c>
      <c r="F158" s="1" t="s">
        <v>11</v>
      </c>
      <c r="Z158" s="5">
        <v>-1</v>
      </c>
      <c r="AA158" s="5">
        <v>-1</v>
      </c>
      <c r="AD158" s="5">
        <v>-1</v>
      </c>
      <c r="AE158" s="5">
        <v>-1</v>
      </c>
      <c r="AF158" s="5">
        <v>-1</v>
      </c>
      <c r="AJ158" s="5">
        <v>-1</v>
      </c>
      <c r="AK158" s="5">
        <v>77</v>
      </c>
    </row>
    <row r="159" spans="1:41" x14ac:dyDescent="0.25">
      <c r="A159" s="1" t="s">
        <v>112</v>
      </c>
      <c r="B159" s="1" t="s">
        <v>64</v>
      </c>
      <c r="C159" s="1" t="s">
        <v>8</v>
      </c>
      <c r="D159" s="1" t="s">
        <v>213</v>
      </c>
      <c r="E159" s="34" t="s">
        <v>49</v>
      </c>
      <c r="F159" s="1" t="s">
        <v>10</v>
      </c>
      <c r="AE159" s="5">
        <v>0.33400000000000002</v>
      </c>
      <c r="AF159" s="5">
        <v>0.23100000000000001</v>
      </c>
      <c r="AG159" s="5">
        <v>0.38500000000000001</v>
      </c>
      <c r="AH159" s="5">
        <v>0.41499999999999998</v>
      </c>
      <c r="AI159" s="5">
        <v>0.76300000000000001</v>
      </c>
      <c r="AJ159" s="5">
        <v>0.27500000000000002</v>
      </c>
      <c r="AK159" s="5">
        <v>78</v>
      </c>
      <c r="AM159" s="13">
        <f>+AO159/$AO$3</f>
        <v>2.9325358950997146E-6</v>
      </c>
      <c r="AN159" s="7">
        <f>IF(AK159=1,AM159,AM159+AN157)</f>
        <v>0.99999173203050828</v>
      </c>
      <c r="AO159" s="5">
        <f>SUM(G159:AJ159)</f>
        <v>2.403</v>
      </c>
    </row>
    <row r="160" spans="1:41" x14ac:dyDescent="0.25">
      <c r="A160" s="1" t="s">
        <v>112</v>
      </c>
      <c r="B160" s="1" t="s">
        <v>64</v>
      </c>
      <c r="C160" s="1" t="s">
        <v>8</v>
      </c>
      <c r="D160" s="1" t="s">
        <v>213</v>
      </c>
      <c r="E160" s="34" t="s">
        <v>49</v>
      </c>
      <c r="F160" s="1" t="s">
        <v>11</v>
      </c>
      <c r="AA160" s="5" t="s">
        <v>15</v>
      </c>
      <c r="AE160" s="5">
        <v>-1</v>
      </c>
      <c r="AF160" s="5">
        <v>-1</v>
      </c>
      <c r="AG160" s="5">
        <v>-1</v>
      </c>
      <c r="AH160" s="5">
        <v>-1</v>
      </c>
      <c r="AI160" s="5">
        <v>-1</v>
      </c>
      <c r="AJ160" s="5">
        <v>-1</v>
      </c>
      <c r="AK160" s="5">
        <v>78</v>
      </c>
    </row>
    <row r="161" spans="1:41" x14ac:dyDescent="0.25">
      <c r="A161" s="1" t="s">
        <v>112</v>
      </c>
      <c r="B161" s="1" t="s">
        <v>64</v>
      </c>
      <c r="C161" s="1" t="s">
        <v>30</v>
      </c>
      <c r="D161" s="1" t="s">
        <v>158</v>
      </c>
      <c r="E161" s="34" t="s">
        <v>21</v>
      </c>
      <c r="F161" s="1" t="s">
        <v>10</v>
      </c>
      <c r="Z161" s="5">
        <v>1.601</v>
      </c>
      <c r="AB161" s="5">
        <v>5.3999999999999999E-2</v>
      </c>
      <c r="AD161" s="5">
        <v>0.13100000000000001</v>
      </c>
      <c r="AK161" s="5">
        <v>79</v>
      </c>
      <c r="AM161" s="13">
        <f>+AO161/$AO$3</f>
        <v>2.1795709981889679E-6</v>
      </c>
      <c r="AN161" s="7">
        <f>IF(AK161=1,AM161,AM161+AN159)</f>
        <v>0.99999391160150652</v>
      </c>
      <c r="AO161" s="5">
        <f>SUM(G161:AJ161)</f>
        <v>1.786</v>
      </c>
    </row>
    <row r="162" spans="1:41" x14ac:dyDescent="0.25">
      <c r="A162" s="1" t="s">
        <v>112</v>
      </c>
      <c r="B162" s="1" t="s">
        <v>64</v>
      </c>
      <c r="C162" s="1" t="s">
        <v>30</v>
      </c>
      <c r="D162" s="1" t="s">
        <v>158</v>
      </c>
      <c r="E162" s="34" t="s">
        <v>21</v>
      </c>
      <c r="F162" s="1" t="s">
        <v>11</v>
      </c>
      <c r="Z162" s="5">
        <v>-1</v>
      </c>
      <c r="AB162" s="5">
        <v>-1</v>
      </c>
      <c r="AD162" s="5">
        <v>-1</v>
      </c>
      <c r="AK162" s="5">
        <v>79</v>
      </c>
    </row>
    <row r="163" spans="1:41" x14ac:dyDescent="0.25">
      <c r="A163" s="1" t="s">
        <v>112</v>
      </c>
      <c r="B163" s="1" t="s">
        <v>64</v>
      </c>
      <c r="C163" s="1" t="s">
        <v>8</v>
      </c>
      <c r="D163" s="1" t="s">
        <v>241</v>
      </c>
      <c r="E163" s="34" t="s">
        <v>16</v>
      </c>
      <c r="F163" s="1" t="s">
        <v>10</v>
      </c>
      <c r="AH163" s="5">
        <v>1.53</v>
      </c>
      <c r="AK163" s="5">
        <v>80</v>
      </c>
      <c r="AM163" s="13">
        <f>+AO163/$AO$3</f>
        <v>1.8671576860185449E-6</v>
      </c>
      <c r="AN163" s="7">
        <f>IF(AK163=1,AM163,AM163+AN161)</f>
        <v>0.99999577875919254</v>
      </c>
      <c r="AO163" s="5">
        <f>SUM(G163:AJ163)</f>
        <v>1.53</v>
      </c>
    </row>
    <row r="164" spans="1:41" x14ac:dyDescent="0.25">
      <c r="A164" s="1" t="s">
        <v>112</v>
      </c>
      <c r="B164" s="1" t="s">
        <v>64</v>
      </c>
      <c r="C164" s="1" t="s">
        <v>8</v>
      </c>
      <c r="D164" s="1" t="s">
        <v>241</v>
      </c>
      <c r="E164" s="34" t="s">
        <v>16</v>
      </c>
      <c r="F164" s="1" t="s">
        <v>11</v>
      </c>
      <c r="AH164" s="5" t="s">
        <v>15</v>
      </c>
      <c r="AK164" s="5">
        <v>80</v>
      </c>
    </row>
    <row r="165" spans="1:41" x14ac:dyDescent="0.25">
      <c r="A165" s="1" t="s">
        <v>112</v>
      </c>
      <c r="B165" s="1" t="s">
        <v>64</v>
      </c>
      <c r="C165" s="1" t="s">
        <v>30</v>
      </c>
      <c r="D165" s="1" t="s">
        <v>158</v>
      </c>
      <c r="E165" s="34" t="s">
        <v>47</v>
      </c>
      <c r="F165" s="1" t="s">
        <v>10</v>
      </c>
      <c r="AA165" s="5">
        <v>0.11</v>
      </c>
      <c r="AB165" s="5">
        <v>0.70899999999999996</v>
      </c>
      <c r="AF165" s="5">
        <v>1.7000000000000001E-2</v>
      </c>
      <c r="AI165" s="5">
        <v>3.0000000000000001E-3</v>
      </c>
      <c r="AK165" s="5">
        <v>81</v>
      </c>
      <c r="AM165" s="13">
        <f>+AO165/$AO$3</f>
        <v>1.0238858160585353E-6</v>
      </c>
      <c r="AN165" s="7">
        <f>IF(AK165=1,AM165,AM165+AN163)</f>
        <v>0.99999680264500856</v>
      </c>
      <c r="AO165" s="5">
        <f>SUM(G165:AJ165)</f>
        <v>0.83899999999999997</v>
      </c>
    </row>
    <row r="166" spans="1:41" x14ac:dyDescent="0.25">
      <c r="A166" s="1" t="s">
        <v>112</v>
      </c>
      <c r="B166" s="1" t="s">
        <v>64</v>
      </c>
      <c r="C166" s="1" t="s">
        <v>30</v>
      </c>
      <c r="D166" s="1" t="s">
        <v>158</v>
      </c>
      <c r="E166" s="34" t="s">
        <v>47</v>
      </c>
      <c r="F166" s="1" t="s">
        <v>11</v>
      </c>
      <c r="AA166" s="5">
        <v>-1</v>
      </c>
      <c r="AB166" s="5">
        <v>-1</v>
      </c>
      <c r="AF166" s="5">
        <v>-1</v>
      </c>
      <c r="AI166" s="5">
        <v>-1</v>
      </c>
      <c r="AK166" s="5">
        <v>81</v>
      </c>
    </row>
    <row r="167" spans="1:41" x14ac:dyDescent="0.25">
      <c r="A167" s="1" t="s">
        <v>112</v>
      </c>
      <c r="B167" s="1" t="s">
        <v>64</v>
      </c>
      <c r="C167" s="1" t="s">
        <v>30</v>
      </c>
      <c r="D167" s="1" t="s">
        <v>158</v>
      </c>
      <c r="E167" s="34" t="s">
        <v>33</v>
      </c>
      <c r="F167" s="1" t="s">
        <v>10</v>
      </c>
      <c r="Z167" s="5">
        <v>8.7999999999999995E-2</v>
      </c>
      <c r="AB167" s="5">
        <v>0.10100000000000001</v>
      </c>
      <c r="AD167" s="5">
        <v>0.25600000000000001</v>
      </c>
      <c r="AE167" s="5">
        <v>0.17799999999999999</v>
      </c>
      <c r="AH167" s="5">
        <v>0.11</v>
      </c>
      <c r="AK167" s="5">
        <v>82</v>
      </c>
      <c r="AM167" s="13">
        <f>+AO167/$AO$3</f>
        <v>8.9452717898796947E-7</v>
      </c>
      <c r="AN167" s="7">
        <f>IF(AK167=1,AM167,AM167+AN165)</f>
        <v>0.99999769717218756</v>
      </c>
      <c r="AO167" s="5">
        <f>SUM(G167:AJ167)</f>
        <v>0.73299999999999998</v>
      </c>
    </row>
    <row r="168" spans="1:41" x14ac:dyDescent="0.25">
      <c r="A168" s="1" t="s">
        <v>112</v>
      </c>
      <c r="B168" s="1" t="s">
        <v>64</v>
      </c>
      <c r="C168" s="1" t="s">
        <v>30</v>
      </c>
      <c r="D168" s="1" t="s">
        <v>158</v>
      </c>
      <c r="E168" s="34" t="s">
        <v>33</v>
      </c>
      <c r="F168" s="1" t="s">
        <v>11</v>
      </c>
      <c r="Z168" s="5">
        <v>-1</v>
      </c>
      <c r="AB168" s="5">
        <v>-1</v>
      </c>
      <c r="AD168" s="5">
        <v>-1</v>
      </c>
      <c r="AE168" s="5">
        <v>-1</v>
      </c>
      <c r="AH168" s="5">
        <v>-1</v>
      </c>
      <c r="AK168" s="5">
        <v>82</v>
      </c>
    </row>
    <row r="169" spans="1:41" x14ac:dyDescent="0.25">
      <c r="A169" s="1" t="s">
        <v>112</v>
      </c>
      <c r="B169" s="1" t="s">
        <v>64</v>
      </c>
      <c r="C169" s="1" t="s">
        <v>8</v>
      </c>
      <c r="D169" s="1" t="s">
        <v>241</v>
      </c>
      <c r="E169" s="34" t="s">
        <v>49</v>
      </c>
      <c r="F169" s="1" t="s">
        <v>10</v>
      </c>
      <c r="AI169" s="5">
        <v>0.06</v>
      </c>
      <c r="AJ169" s="5">
        <v>0.38</v>
      </c>
      <c r="AK169" s="5">
        <v>83</v>
      </c>
      <c r="AM169" s="13">
        <f>+AO169/$AO$3</f>
        <v>5.3696038029291486E-7</v>
      </c>
      <c r="AN169" s="7">
        <f>IF(AK169=1,AM169,AM169+AN167)</f>
        <v>0.99999823413256783</v>
      </c>
      <c r="AO169" s="5">
        <f>SUM(G169:AJ169)</f>
        <v>0.44</v>
      </c>
    </row>
    <row r="170" spans="1:41" x14ac:dyDescent="0.25">
      <c r="A170" s="1" t="s">
        <v>112</v>
      </c>
      <c r="B170" s="1" t="s">
        <v>64</v>
      </c>
      <c r="C170" s="1" t="s">
        <v>8</v>
      </c>
      <c r="D170" s="1" t="s">
        <v>241</v>
      </c>
      <c r="E170" s="34" t="s">
        <v>49</v>
      </c>
      <c r="F170" s="1" t="s">
        <v>11</v>
      </c>
      <c r="AI170" s="5" t="s">
        <v>15</v>
      </c>
      <c r="AJ170" s="5" t="s">
        <v>15</v>
      </c>
      <c r="AK170" s="5">
        <v>83</v>
      </c>
    </row>
    <row r="171" spans="1:41" x14ac:dyDescent="0.25">
      <c r="A171" s="1" t="s">
        <v>112</v>
      </c>
      <c r="B171" s="1" t="s">
        <v>64</v>
      </c>
      <c r="C171" s="1" t="s">
        <v>8</v>
      </c>
      <c r="D171" s="1" t="s">
        <v>241</v>
      </c>
      <c r="E171" s="34" t="s">
        <v>22</v>
      </c>
      <c r="F171" s="1" t="s">
        <v>10</v>
      </c>
      <c r="X171" s="5">
        <v>0.121</v>
      </c>
      <c r="AG171" s="5">
        <v>0.06</v>
      </c>
      <c r="AI171" s="5">
        <v>0.09</v>
      </c>
      <c r="AJ171" s="5">
        <v>0.1</v>
      </c>
      <c r="AK171" s="5">
        <v>84</v>
      </c>
      <c r="AM171" s="13">
        <f>+AO171/$AO$3</f>
        <v>4.5275522974698045E-7</v>
      </c>
      <c r="AN171" s="7">
        <f>IF(AK171=1,AM171,AM171+AN169)</f>
        <v>0.99999868688779758</v>
      </c>
      <c r="AO171" s="5">
        <f>SUM(G171:AJ171)</f>
        <v>0.371</v>
      </c>
    </row>
    <row r="172" spans="1:41" x14ac:dyDescent="0.25">
      <c r="A172" s="1" t="s">
        <v>112</v>
      </c>
      <c r="B172" s="1" t="s">
        <v>64</v>
      </c>
      <c r="C172" s="1" t="s">
        <v>8</v>
      </c>
      <c r="D172" s="1" t="s">
        <v>241</v>
      </c>
      <c r="E172" s="34" t="s">
        <v>22</v>
      </c>
      <c r="F172" s="1" t="s">
        <v>11</v>
      </c>
      <c r="V172" s="5" t="s">
        <v>15</v>
      </c>
      <c r="W172" s="5" t="s">
        <v>15</v>
      </c>
      <c r="X172" s="5" t="s">
        <v>15</v>
      </c>
      <c r="Y172" s="5" t="s">
        <v>13</v>
      </c>
      <c r="AG172" s="5" t="s">
        <v>15</v>
      </c>
      <c r="AI172" s="5" t="s">
        <v>15</v>
      </c>
      <c r="AJ172" s="5" t="s">
        <v>15</v>
      </c>
      <c r="AK172" s="5">
        <v>84</v>
      </c>
    </row>
    <row r="173" spans="1:41" x14ac:dyDescent="0.25">
      <c r="A173" s="1" t="s">
        <v>112</v>
      </c>
      <c r="B173" s="1" t="s">
        <v>64</v>
      </c>
      <c r="C173" s="1" t="s">
        <v>8</v>
      </c>
      <c r="D173" s="1" t="s">
        <v>212</v>
      </c>
      <c r="E173" s="34" t="s">
        <v>22</v>
      </c>
      <c r="F173" s="1" t="s">
        <v>10</v>
      </c>
      <c r="G173" s="5">
        <v>0.14000000000000001</v>
      </c>
      <c r="AJ173" s="5">
        <v>7.6999999999999999E-2</v>
      </c>
      <c r="AK173" s="5">
        <v>85</v>
      </c>
      <c r="AM173" s="13">
        <f>+AO173/$AO$3</f>
        <v>2.6481909664446032E-7</v>
      </c>
      <c r="AN173" s="7">
        <f>IF(AK173=1,AM173,AM173+AN171)</f>
        <v>0.99999895170689423</v>
      </c>
      <c r="AO173" s="5">
        <f>SUM(G173:AJ173)</f>
        <v>0.21700000000000003</v>
      </c>
    </row>
    <row r="174" spans="1:41" x14ac:dyDescent="0.25">
      <c r="A174" s="1" t="s">
        <v>112</v>
      </c>
      <c r="B174" s="1" t="s">
        <v>64</v>
      </c>
      <c r="C174" s="1" t="s">
        <v>8</v>
      </c>
      <c r="D174" s="1" t="s">
        <v>212</v>
      </c>
      <c r="E174" s="34" t="s">
        <v>22</v>
      </c>
      <c r="F174" s="1" t="s">
        <v>11</v>
      </c>
      <c r="G174" s="5">
        <v>-1</v>
      </c>
      <c r="AJ174" s="5" t="s">
        <v>15</v>
      </c>
      <c r="AK174" s="5">
        <v>85</v>
      </c>
    </row>
    <row r="175" spans="1:41" x14ac:dyDescent="0.25">
      <c r="A175" s="1" t="s">
        <v>112</v>
      </c>
      <c r="B175" s="1" t="s">
        <v>64</v>
      </c>
      <c r="C175" s="1" t="s">
        <v>30</v>
      </c>
      <c r="D175" s="1" t="s">
        <v>158</v>
      </c>
      <c r="E175" s="34" t="s">
        <v>32</v>
      </c>
      <c r="F175" s="1" t="s">
        <v>10</v>
      </c>
      <c r="AC175" s="5">
        <v>0.20599999999999999</v>
      </c>
      <c r="AK175" s="5">
        <v>86</v>
      </c>
      <c r="AM175" s="13">
        <f>+AO175/$AO$3</f>
        <v>2.5139508713713739E-7</v>
      </c>
      <c r="AN175" s="7">
        <f>IF(AK175=1,AM175,AM175+AN173)</f>
        <v>0.99999920310198143</v>
      </c>
      <c r="AO175" s="5">
        <f>SUM(G175:AJ175)</f>
        <v>0.20599999999999999</v>
      </c>
    </row>
    <row r="176" spans="1:41" x14ac:dyDescent="0.25">
      <c r="A176" s="1" t="s">
        <v>112</v>
      </c>
      <c r="B176" s="1" t="s">
        <v>64</v>
      </c>
      <c r="C176" s="1" t="s">
        <v>30</v>
      </c>
      <c r="D176" s="1" t="s">
        <v>158</v>
      </c>
      <c r="E176" s="34" t="s">
        <v>32</v>
      </c>
      <c r="F176" s="1" t="s">
        <v>11</v>
      </c>
      <c r="AC176" s="5">
        <v>-1</v>
      </c>
      <c r="AK176" s="5">
        <v>86</v>
      </c>
    </row>
    <row r="177" spans="1:41" x14ac:dyDescent="0.25">
      <c r="A177" s="1" t="s">
        <v>112</v>
      </c>
      <c r="B177" s="1" t="s">
        <v>64</v>
      </c>
      <c r="C177" s="1" t="s">
        <v>30</v>
      </c>
      <c r="D177" s="1" t="s">
        <v>158</v>
      </c>
      <c r="E177" s="34" t="s">
        <v>16</v>
      </c>
      <c r="F177" s="1" t="s">
        <v>10</v>
      </c>
      <c r="AG177" s="5">
        <v>0.19</v>
      </c>
      <c r="AJ177" s="5">
        <v>0.01</v>
      </c>
      <c r="AK177" s="5">
        <v>87</v>
      </c>
      <c r="AM177" s="13">
        <f>+AO177/$AO$3</f>
        <v>2.4407290013314312E-7</v>
      </c>
      <c r="AN177" s="7">
        <f>IF(AK177=1,AM177,AM177+AN175)</f>
        <v>0.99999944717488154</v>
      </c>
      <c r="AO177" s="5">
        <f>SUM(G177:AJ177)</f>
        <v>0.2</v>
      </c>
    </row>
    <row r="178" spans="1:41" x14ac:dyDescent="0.25">
      <c r="A178" s="1" t="s">
        <v>112</v>
      </c>
      <c r="B178" s="1" t="s">
        <v>64</v>
      </c>
      <c r="C178" s="1" t="s">
        <v>30</v>
      </c>
      <c r="D178" s="1" t="s">
        <v>158</v>
      </c>
      <c r="E178" s="34" t="s">
        <v>16</v>
      </c>
      <c r="F178" s="1" t="s">
        <v>11</v>
      </c>
      <c r="AG178" s="5">
        <v>-1</v>
      </c>
      <c r="AJ178" s="5">
        <v>-1</v>
      </c>
      <c r="AK178" s="5">
        <v>87</v>
      </c>
    </row>
    <row r="179" spans="1:41" x14ac:dyDescent="0.25">
      <c r="A179" s="1" t="s">
        <v>112</v>
      </c>
      <c r="B179" s="1" t="s">
        <v>64</v>
      </c>
      <c r="C179" s="1" t="s">
        <v>8</v>
      </c>
      <c r="D179" s="1" t="s">
        <v>213</v>
      </c>
      <c r="E179" s="34" t="s">
        <v>22</v>
      </c>
      <c r="F179" s="1" t="s">
        <v>10</v>
      </c>
      <c r="AE179" s="5">
        <v>6.7000000000000004E-2</v>
      </c>
      <c r="AI179" s="5">
        <v>0.114</v>
      </c>
      <c r="AK179" s="5">
        <v>88</v>
      </c>
      <c r="AM179" s="13">
        <f>+AO179/$AO$3</f>
        <v>2.2088597462049451E-7</v>
      </c>
      <c r="AN179" s="7">
        <f>IF(AK179=1,AM179,AM179+AN177)</f>
        <v>0.99999966806085616</v>
      </c>
      <c r="AO179" s="5">
        <f>SUM(G179:AJ179)</f>
        <v>0.18099999999999999</v>
      </c>
    </row>
    <row r="180" spans="1:41" x14ac:dyDescent="0.25">
      <c r="A180" s="1" t="s">
        <v>112</v>
      </c>
      <c r="B180" s="1" t="s">
        <v>64</v>
      </c>
      <c r="C180" s="1" t="s">
        <v>8</v>
      </c>
      <c r="D180" s="1" t="s">
        <v>213</v>
      </c>
      <c r="E180" s="34" t="s">
        <v>22</v>
      </c>
      <c r="F180" s="1" t="s">
        <v>11</v>
      </c>
      <c r="S180" s="5" t="s">
        <v>17</v>
      </c>
      <c r="AE180" s="5" t="s">
        <v>15</v>
      </c>
      <c r="AI180" s="5" t="s">
        <v>15</v>
      </c>
      <c r="AK180" s="5">
        <v>88</v>
      </c>
    </row>
    <row r="181" spans="1:41" x14ac:dyDescent="0.25">
      <c r="A181" s="1" t="s">
        <v>112</v>
      </c>
      <c r="B181" s="1" t="s">
        <v>64</v>
      </c>
      <c r="C181" s="1" t="s">
        <v>30</v>
      </c>
      <c r="D181" s="1" t="s">
        <v>158</v>
      </c>
      <c r="E181" s="34" t="s">
        <v>14</v>
      </c>
      <c r="F181" s="1" t="s">
        <v>10</v>
      </c>
      <c r="AA181" s="5">
        <v>1.4E-2</v>
      </c>
      <c r="AD181" s="5">
        <v>6.2E-2</v>
      </c>
      <c r="AE181" s="5">
        <v>4.4999999999999998E-2</v>
      </c>
      <c r="AH181" s="5">
        <v>1.2999999999999999E-2</v>
      </c>
      <c r="AI181" s="5">
        <v>3.6999999999999998E-2</v>
      </c>
      <c r="AK181" s="5">
        <v>89</v>
      </c>
      <c r="AM181" s="13">
        <f>+AO181/$AO$3</f>
        <v>2.0868232961383738E-7</v>
      </c>
      <c r="AN181" s="7">
        <f>IF(AK181=1,AM181,AM181+AN179)</f>
        <v>0.9999998767431858</v>
      </c>
      <c r="AO181" s="5">
        <f>SUM(G181:AJ181)</f>
        <v>0.17100000000000001</v>
      </c>
    </row>
    <row r="182" spans="1:41" x14ac:dyDescent="0.25">
      <c r="A182" s="1" t="s">
        <v>112</v>
      </c>
      <c r="B182" s="1" t="s">
        <v>64</v>
      </c>
      <c r="C182" s="1" t="s">
        <v>30</v>
      </c>
      <c r="D182" s="1" t="s">
        <v>158</v>
      </c>
      <c r="E182" s="34" t="s">
        <v>14</v>
      </c>
      <c r="F182" s="1" t="s">
        <v>11</v>
      </c>
      <c r="AA182" s="5">
        <v>-1</v>
      </c>
      <c r="AD182" s="5">
        <v>-1</v>
      </c>
      <c r="AE182" s="5">
        <v>-1</v>
      </c>
      <c r="AH182" s="5">
        <v>-1</v>
      </c>
      <c r="AI182" s="5">
        <v>-1</v>
      </c>
      <c r="AK182" s="5">
        <v>89</v>
      </c>
    </row>
    <row r="183" spans="1:41" x14ac:dyDescent="0.25">
      <c r="A183" s="1" t="s">
        <v>112</v>
      </c>
      <c r="B183" s="1" t="s">
        <v>64</v>
      </c>
      <c r="C183" s="1" t="s">
        <v>30</v>
      </c>
      <c r="D183" s="1" t="s">
        <v>158</v>
      </c>
      <c r="E183" s="34" t="s">
        <v>26</v>
      </c>
      <c r="F183" s="1" t="s">
        <v>10</v>
      </c>
      <c r="AB183" s="5">
        <v>2.4E-2</v>
      </c>
      <c r="AJ183" s="5">
        <v>7.6999999999999999E-2</v>
      </c>
      <c r="AK183" s="5">
        <v>90</v>
      </c>
      <c r="AM183" s="13">
        <f>+AO183/$AO$3</f>
        <v>1.2325681456723728E-7</v>
      </c>
      <c r="AN183" s="7">
        <f>IF(AK183=1,AM183,AM183+AN181)</f>
        <v>1.0000000000000004</v>
      </c>
      <c r="AO183" s="5">
        <f>SUM(G183:AJ183)</f>
        <v>0.10100000000000001</v>
      </c>
    </row>
    <row r="184" spans="1:41" x14ac:dyDescent="0.25">
      <c r="A184" s="1" t="s">
        <v>112</v>
      </c>
      <c r="B184" s="1" t="s">
        <v>64</v>
      </c>
      <c r="C184" s="1" t="s">
        <v>30</v>
      </c>
      <c r="D184" s="1" t="s">
        <v>158</v>
      </c>
      <c r="E184" s="34" t="s">
        <v>26</v>
      </c>
      <c r="F184" s="1" t="s">
        <v>11</v>
      </c>
      <c r="AB184" s="5">
        <v>-1</v>
      </c>
      <c r="AJ184" s="5">
        <v>-1</v>
      </c>
      <c r="AK184" s="5">
        <v>90</v>
      </c>
    </row>
  </sheetData>
  <mergeCells count="3">
    <mergeCell ref="E2:F2"/>
    <mergeCell ref="A1:D1"/>
    <mergeCell ref="B3:C3"/>
  </mergeCells>
  <conditionalFormatting sqref="E5:E998">
    <cfRule type="cellIs" dxfId="507" priority="1" operator="equal">
      <formula>"UN"</formula>
    </cfRule>
  </conditionalFormatting>
  <conditionalFormatting sqref="G6:AJ174">
    <cfRule type="cellIs" dxfId="506" priority="60" operator="equal">
      <formula>"ab"</formula>
    </cfRule>
    <cfRule type="cellIs" dxfId="505" priority="59" operator="equal">
      <formula>"bc"</formula>
    </cfRule>
    <cfRule type="cellIs" dxfId="504" priority="58" operator="equal">
      <formula>"c"</formula>
    </cfRule>
    <cfRule type="cellIs" dxfId="503" priority="57" operator="equal">
      <formula>"b"</formula>
    </cfRule>
    <cfRule type="cellIs" dxfId="502" priority="55" operator="equal">
      <formula>-1</formula>
    </cfRule>
    <cfRule type="cellIs" dxfId="501" priority="56" operator="equal">
      <formula>"a"</formula>
    </cfRule>
    <cfRule type="cellIs" dxfId="500" priority="61" operator="equal">
      <formula>"ac"</formula>
    </cfRule>
    <cfRule type="cellIs" dxfId="499" priority="62" operator="equal">
      <formula>"abc"</formula>
    </cfRule>
  </conditionalFormatting>
  <conditionalFormatting sqref="G176:AJ180">
    <cfRule type="cellIs" dxfId="498" priority="29" operator="equal">
      <formula>-1</formula>
    </cfRule>
    <cfRule type="cellIs" dxfId="497" priority="34" operator="equal">
      <formula>"ab"</formula>
    </cfRule>
    <cfRule type="cellIs" dxfId="496" priority="36" operator="equal">
      <formula>"abc"</formula>
    </cfRule>
    <cfRule type="cellIs" dxfId="495" priority="32" operator="equal">
      <formula>"c"</formula>
    </cfRule>
    <cfRule type="cellIs" dxfId="494" priority="35" operator="equal">
      <formula>"ac"</formula>
    </cfRule>
    <cfRule type="cellIs" dxfId="493" priority="33" operator="equal">
      <formula>"bc"</formula>
    </cfRule>
    <cfRule type="cellIs" dxfId="492" priority="30" operator="equal">
      <formula>"a"</formula>
    </cfRule>
    <cfRule type="cellIs" dxfId="491" priority="31" operator="equal">
      <formula>"b"</formula>
    </cfRule>
  </conditionalFormatting>
  <conditionalFormatting sqref="G182:AJ182">
    <cfRule type="cellIs" dxfId="490" priority="22" operator="equal">
      <formula>"c"</formula>
    </cfRule>
    <cfRule type="cellIs" dxfId="489" priority="23" operator="equal">
      <formula>"bc"</formula>
    </cfRule>
    <cfRule type="cellIs" dxfId="488" priority="24" operator="equal">
      <formula>"ab"</formula>
    </cfRule>
    <cfRule type="cellIs" dxfId="487" priority="25" operator="equal">
      <formula>"ac"</formula>
    </cfRule>
    <cfRule type="cellIs" dxfId="486" priority="26" operator="equal">
      <formula>"abc"</formula>
    </cfRule>
    <cfRule type="cellIs" dxfId="485" priority="20" operator="equal">
      <formula>"a"</formula>
    </cfRule>
    <cfRule type="cellIs" dxfId="484" priority="19" operator="equal">
      <formula>-1</formula>
    </cfRule>
    <cfRule type="cellIs" dxfId="483" priority="21" operator="equal">
      <formula>"b"</formula>
    </cfRule>
  </conditionalFormatting>
  <conditionalFormatting sqref="G184:AJ184">
    <cfRule type="cellIs" dxfId="482" priority="17" operator="equal">
      <formula>"ac"</formula>
    </cfRule>
    <cfRule type="cellIs" dxfId="481" priority="16" operator="equal">
      <formula>"ab"</formula>
    </cfRule>
    <cfRule type="cellIs" dxfId="480" priority="14" operator="equal">
      <formula>"c"</formula>
    </cfRule>
    <cfRule type="cellIs" dxfId="479" priority="13" operator="equal">
      <formula>"b"</formula>
    </cfRule>
    <cfRule type="cellIs" dxfId="478" priority="12" operator="equal">
      <formula>"a"</formula>
    </cfRule>
    <cfRule type="cellIs" dxfId="477" priority="11" operator="equal">
      <formula>-1</formula>
    </cfRule>
    <cfRule type="cellIs" dxfId="476" priority="15" operator="equal">
      <formula>"bc"</formula>
    </cfRule>
    <cfRule type="cellIs" dxfId="475" priority="18" operator="equal">
      <formula>"abc"</formula>
    </cfRule>
  </conditionalFormatting>
  <conditionalFormatting sqref="AM5:AM184">
    <cfRule type="colorScale" priority="1761">
      <colorScale>
        <cfvo type="min"/>
        <cfvo type="percentile" val="50"/>
        <cfvo type="max"/>
        <color rgb="FFF8696B"/>
        <color rgb="FFFFEB84"/>
        <color rgb="FF63BE7B"/>
      </colorScale>
    </cfRule>
  </conditionalFormatting>
  <conditionalFormatting sqref="AM8">
    <cfRule type="colorScale" priority="112">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110">
      <colorScale>
        <cfvo type="min"/>
        <cfvo type="percentile" val="50"/>
        <cfvo type="max"/>
        <color rgb="FFF8696B"/>
        <color rgb="FFFFEB84"/>
        <color rgb="FF63BE7B"/>
      </colorScale>
    </cfRule>
  </conditionalFormatting>
  <conditionalFormatting sqref="AM120 AM118 AM122 AM124 AM126 AM128 AM130 AM132 AM134 AM136 AM138 AM140 AM142 AM144 AM146 AM148 AM150 AM152 AM154 AM156 AM158 AM160 AM162 AM164">
    <cfRule type="colorScale" priority="585">
      <colorScale>
        <cfvo type="min"/>
        <cfvo type="percentile" val="50"/>
        <cfvo type="max"/>
        <color rgb="FFF8696B"/>
        <color rgb="FFFFEB84"/>
        <color rgb="FF63BE7B"/>
      </colorScale>
    </cfRule>
  </conditionalFormatting>
  <conditionalFormatting sqref="AN7:AN184">
    <cfRule type="colorScale" priority="1762">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cfRule type="colorScale" priority="113">
      <colorScale>
        <cfvo type="min"/>
        <cfvo type="percentile" val="50"/>
        <cfvo type="num" val="0.97499999999999998"/>
        <color rgb="FF63BE7B"/>
        <color rgb="FFFCFCFF"/>
        <color rgb="FFF8696B"/>
      </colorScale>
    </cfRule>
  </conditionalFormatting>
  <conditionalFormatting sqref="AN8">
    <cfRule type="colorScale" priority="111">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109">
      <colorScale>
        <cfvo type="min"/>
        <cfvo type="percentile" val="50"/>
        <cfvo type="num" val="0.97499999999999998"/>
        <color rgb="FF63BE7B"/>
        <color rgb="FFFCFCFF"/>
        <color rgb="FFF8696B"/>
      </colorScale>
    </cfRule>
  </conditionalFormatting>
  <conditionalFormatting sqref="AN120 AN118 AN122 AN124 AN126 AN128 AN130 AN132 AN134 AN136 AN138 AN140 AN142 AN144 AN146 AN148 AN150 AN152 AN154 AN156 AN158 AN160 AN162 AN164">
    <cfRule type="colorScale" priority="609">
      <colorScale>
        <cfvo type="min"/>
        <cfvo type="percentile" val="50"/>
        <cfvo type="num" val="0.97499999999999998"/>
        <color rgb="FF63BE7B"/>
        <color rgb="FFFCFCFF"/>
        <color rgb="FFF8696B"/>
      </colorScale>
    </cfRule>
  </conditionalFormatting>
  <conditionalFormatting sqref="AN179">
    <cfRule type="colorScale" priority="38">
      <colorScale>
        <cfvo type="min"/>
        <cfvo type="percentile" val="50"/>
        <cfvo type="num" val="0.97499999999999998"/>
        <color rgb="FF63BE7B"/>
        <color rgb="FFFCFCFF"/>
        <color rgb="FFF8696B"/>
      </colorScale>
    </cfRule>
  </conditionalFormatting>
  <conditionalFormatting sqref="AO2">
    <cfRule type="cellIs" dxfId="474" priority="71" operator="equal">
      <formula>"Check functions"</formula>
    </cfRule>
  </conditionalFormatting>
  <pageMargins left="0.7" right="0.7" top="0.75" bottom="0.75" header="0.3" footer="0.3"/>
  <pageSetup paperSize="9" scale="54" orientation="landscape" r:id="rId1"/>
  <ignoredErrors>
    <ignoredError sqref="AO5:AO18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AO177"/>
  <sheetViews>
    <sheetView zoomScale="70" zoomScaleNormal="70" zoomScaleSheetLayoutView="90" workbookViewId="0">
      <selection activeCell="E15" sqref="E15"/>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6. BFT-W stock</v>
      </c>
      <c r="B1" s="55"/>
      <c r="C1" s="55"/>
      <c r="D1" s="55"/>
      <c r="AO1" s="12">
        <v>6</v>
      </c>
    </row>
    <row r="2" spans="1:41" x14ac:dyDescent="0.25">
      <c r="E2" s="54" t="s">
        <v>146</v>
      </c>
      <c r="F2" s="54"/>
      <c r="G2" s="19">
        <f>SUMIF(G5:G86,"&gt;0")</f>
        <v>2384.1</v>
      </c>
      <c r="H2" s="19">
        <f t="shared" ref="H2:AJ2" si="0">SUMIF(H5:H86,"&gt;0")</f>
        <v>2112.8700000000003</v>
      </c>
      <c r="I2" s="19">
        <f t="shared" si="0"/>
        <v>2447.9499999999998</v>
      </c>
      <c r="J2" s="19">
        <f t="shared" si="0"/>
        <v>2511.6</v>
      </c>
      <c r="K2" s="19">
        <f t="shared" si="0"/>
        <v>2334.3000000000002</v>
      </c>
      <c r="L2" s="19">
        <f t="shared" si="0"/>
        <v>2657</v>
      </c>
      <c r="M2" s="19">
        <f t="shared" si="0"/>
        <v>2771.761</v>
      </c>
      <c r="N2" s="19">
        <f t="shared" si="0"/>
        <v>2774.8309999999997</v>
      </c>
      <c r="O2" s="19">
        <f t="shared" si="0"/>
        <v>2784.3989999999999</v>
      </c>
      <c r="P2" s="19">
        <f t="shared" si="0"/>
        <v>3318.5639999999999</v>
      </c>
      <c r="Q2" s="19">
        <f t="shared" si="0"/>
        <v>2305.3760000000007</v>
      </c>
      <c r="R2" s="19">
        <f t="shared" si="0"/>
        <v>2124.5380000000005</v>
      </c>
      <c r="S2" s="19">
        <f t="shared" si="0"/>
        <v>1756.4589999999996</v>
      </c>
      <c r="T2" s="19">
        <f t="shared" si="0"/>
        <v>1811.4359999999999</v>
      </c>
      <c r="U2" s="19">
        <f t="shared" si="0"/>
        <v>1637.77</v>
      </c>
      <c r="V2" s="19">
        <f t="shared" si="0"/>
        <v>1999.5020000000002</v>
      </c>
      <c r="W2" s="19">
        <f t="shared" si="0"/>
        <v>1979.653</v>
      </c>
      <c r="X2" s="19">
        <f t="shared" si="0"/>
        <v>1857.423</v>
      </c>
      <c r="Y2" s="19">
        <f t="shared" si="0"/>
        <v>2006.7580000000003</v>
      </c>
      <c r="Z2" s="19">
        <f t="shared" si="0"/>
        <v>1753.9260000000006</v>
      </c>
      <c r="AA2" s="19">
        <f t="shared" si="0"/>
        <v>1481.6280000000002</v>
      </c>
      <c r="AB2" s="19">
        <f t="shared" si="0"/>
        <v>1626.6670000000001</v>
      </c>
      <c r="AC2" s="19">
        <f t="shared" si="0"/>
        <v>1841.7130000000002</v>
      </c>
      <c r="AD2" s="19">
        <f t="shared" si="0"/>
        <v>1900.8799999999999</v>
      </c>
      <c r="AE2" s="19">
        <f t="shared" si="0"/>
        <v>1850.0839999999998</v>
      </c>
      <c r="AF2" s="19">
        <f t="shared" si="0"/>
        <v>2026.8779999999997</v>
      </c>
      <c r="AG2" s="19">
        <f t="shared" si="0"/>
        <v>2305.585</v>
      </c>
      <c r="AH2" s="19">
        <f t="shared" si="0"/>
        <v>2269.3620000000005</v>
      </c>
      <c r="AI2" s="19">
        <f t="shared" si="0"/>
        <v>2309.5600000000004</v>
      </c>
      <c r="AJ2" s="19">
        <f t="shared" si="0"/>
        <v>2699.5830000000005</v>
      </c>
      <c r="AO2" s="12" t="str">
        <f>IF((SUM(G2:AJ2)=AO3),"Ok","Check functions")</f>
        <v>Ok</v>
      </c>
    </row>
    <row r="3" spans="1:41" x14ac:dyDescent="0.25">
      <c r="A3" s="45" t="s">
        <v>243</v>
      </c>
      <c r="B3" s="56">
        <v>8.7555599999999991</v>
      </c>
      <c r="C3" s="56"/>
      <c r="AO3" s="5">
        <f>SUM(AO5:AO86)</f>
        <v>65642.156000000032</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112</v>
      </c>
      <c r="B5" s="1" t="s">
        <v>81</v>
      </c>
      <c r="C5" s="1" t="s">
        <v>8</v>
      </c>
      <c r="D5" s="1" t="s">
        <v>217</v>
      </c>
      <c r="E5" s="34" t="s">
        <v>26</v>
      </c>
      <c r="F5" s="1" t="s">
        <v>10</v>
      </c>
      <c r="G5" s="5">
        <v>540</v>
      </c>
      <c r="H5" s="5">
        <v>462</v>
      </c>
      <c r="I5" s="5">
        <v>844</v>
      </c>
      <c r="J5" s="5">
        <v>840</v>
      </c>
      <c r="K5" s="5">
        <v>931.3</v>
      </c>
      <c r="L5" s="5">
        <v>777</v>
      </c>
      <c r="M5" s="5">
        <v>760.48</v>
      </c>
      <c r="N5" s="5">
        <v>683.2</v>
      </c>
      <c r="O5" s="5">
        <v>1244.4000000000001</v>
      </c>
      <c r="P5" s="5">
        <v>1522.66</v>
      </c>
      <c r="Q5" s="5">
        <v>990.94</v>
      </c>
      <c r="R5" s="5">
        <v>716.34799999999996</v>
      </c>
      <c r="S5" s="5">
        <v>424.79399999999998</v>
      </c>
      <c r="T5" s="5">
        <v>376.04899999999998</v>
      </c>
      <c r="U5" s="5">
        <v>633.94399999999996</v>
      </c>
      <c r="V5" s="5">
        <v>657.9</v>
      </c>
      <c r="W5" s="5">
        <v>860.35500000000002</v>
      </c>
      <c r="X5" s="5">
        <v>682.197</v>
      </c>
      <c r="Y5" s="5">
        <v>591.93399999999997</v>
      </c>
      <c r="Z5" s="5">
        <v>568.19100000000003</v>
      </c>
      <c r="AA5" s="5">
        <v>364.84100000000001</v>
      </c>
      <c r="AB5" s="5">
        <v>478.48899999999998</v>
      </c>
      <c r="AC5" s="5">
        <v>694.34500000000003</v>
      </c>
      <c r="AD5" s="5">
        <v>867.34100000000001</v>
      </c>
      <c r="AE5" s="5">
        <v>794.649</v>
      </c>
      <c r="AF5" s="5">
        <v>879.81</v>
      </c>
      <c r="AG5" s="5">
        <v>980.41700000000003</v>
      </c>
      <c r="AH5" s="5">
        <v>1041.3230000000001</v>
      </c>
      <c r="AI5" s="5">
        <v>1037.5440000000001</v>
      </c>
      <c r="AJ5" s="5">
        <v>1114.201</v>
      </c>
      <c r="AK5" s="5">
        <v>1</v>
      </c>
      <c r="AM5" s="13">
        <f>+AO5/$AO$3</f>
        <v>0.35587880446827491</v>
      </c>
      <c r="AN5" s="7">
        <f>IF(AK5=1,AM5,AM5+AN3)</f>
        <v>0.35587880446827491</v>
      </c>
      <c r="AO5" s="5">
        <f>SUM(G5:AJ5)</f>
        <v>23360.652000000009</v>
      </c>
    </row>
    <row r="6" spans="1:41" x14ac:dyDescent="0.25">
      <c r="A6" s="1" t="s">
        <v>112</v>
      </c>
      <c r="B6" s="1" t="s">
        <v>81</v>
      </c>
      <c r="C6" s="1" t="s">
        <v>8</v>
      </c>
      <c r="D6" s="1" t="s">
        <v>217</v>
      </c>
      <c r="E6" s="34" t="s">
        <v>26</v>
      </c>
      <c r="F6" s="1" t="s">
        <v>11</v>
      </c>
      <c r="G6" s="5" t="s">
        <v>12</v>
      </c>
      <c r="H6" s="5" t="s">
        <v>12</v>
      </c>
      <c r="I6" s="5" t="s">
        <v>12</v>
      </c>
      <c r="J6" s="5" t="s">
        <v>23</v>
      </c>
      <c r="K6" s="5" t="s">
        <v>12</v>
      </c>
      <c r="L6" s="5" t="s">
        <v>12</v>
      </c>
      <c r="M6" s="5" t="s">
        <v>12</v>
      </c>
      <c r="N6" s="5" t="s">
        <v>12</v>
      </c>
      <c r="O6" s="5" t="s">
        <v>12</v>
      </c>
      <c r="P6" s="5" t="s">
        <v>13</v>
      </c>
      <c r="Q6" s="5" t="s">
        <v>13</v>
      </c>
      <c r="R6" s="5" t="s">
        <v>13</v>
      </c>
      <c r="S6" s="5" t="s">
        <v>13</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5">
      <c r="A7" s="1" t="s">
        <v>112</v>
      </c>
      <c r="B7" s="1" t="s">
        <v>81</v>
      </c>
      <c r="C7" s="1" t="s">
        <v>8</v>
      </c>
      <c r="D7" s="1" t="s">
        <v>25</v>
      </c>
      <c r="E7" s="34" t="s">
        <v>21</v>
      </c>
      <c r="F7" s="1" t="s">
        <v>10</v>
      </c>
      <c r="G7" s="5">
        <v>581</v>
      </c>
      <c r="H7" s="5">
        <v>427</v>
      </c>
      <c r="I7" s="5">
        <v>387</v>
      </c>
      <c r="J7" s="5">
        <v>436</v>
      </c>
      <c r="K7" s="5">
        <v>330</v>
      </c>
      <c r="L7" s="5">
        <v>691</v>
      </c>
      <c r="M7" s="5">
        <v>365</v>
      </c>
      <c r="N7" s="5">
        <v>492</v>
      </c>
      <c r="O7" s="5">
        <v>506</v>
      </c>
      <c r="P7" s="5">
        <v>575</v>
      </c>
      <c r="Q7" s="5">
        <v>57</v>
      </c>
      <c r="R7" s="5">
        <v>470</v>
      </c>
      <c r="S7" s="5">
        <v>265</v>
      </c>
      <c r="T7" s="5">
        <v>376</v>
      </c>
      <c r="U7" s="5">
        <v>277</v>
      </c>
      <c r="V7" s="5">
        <v>491.6</v>
      </c>
      <c r="W7" s="5">
        <v>162.19800000000001</v>
      </c>
      <c r="X7" s="5">
        <v>352.77</v>
      </c>
      <c r="Y7" s="5">
        <v>577.57899999999995</v>
      </c>
      <c r="Z7" s="5">
        <v>289.17899999999997</v>
      </c>
      <c r="AA7" s="5">
        <v>316.65800000000002</v>
      </c>
      <c r="AB7" s="5">
        <v>301.54199999999997</v>
      </c>
      <c r="AC7" s="5">
        <v>346.60199999999998</v>
      </c>
      <c r="AD7" s="5">
        <v>345.40499999999997</v>
      </c>
      <c r="AE7" s="5">
        <v>345.827</v>
      </c>
      <c r="AF7" s="5">
        <v>407.00200000000001</v>
      </c>
      <c r="AG7" s="5">
        <v>406.291</v>
      </c>
      <c r="AH7" s="5">
        <v>407.57799999999997</v>
      </c>
      <c r="AI7" s="5">
        <v>409.57299999999998</v>
      </c>
      <c r="AJ7" s="5">
        <v>657.79600000000005</v>
      </c>
      <c r="AK7" s="5">
        <v>2</v>
      </c>
      <c r="AM7" s="13">
        <f>+AO7/$AO$3</f>
        <v>0.18361066629194803</v>
      </c>
      <c r="AN7" s="7">
        <f>IF(AK7=1,AM7,AM7+AN5)</f>
        <v>0.53948947076022291</v>
      </c>
      <c r="AO7" s="5">
        <f>SUM(G7:AJ7)</f>
        <v>12052.6</v>
      </c>
    </row>
    <row r="8" spans="1:41" x14ac:dyDescent="0.25">
      <c r="A8" s="1" t="s">
        <v>112</v>
      </c>
      <c r="B8" s="1" t="s">
        <v>81</v>
      </c>
      <c r="C8" s="1" t="s">
        <v>8</v>
      </c>
      <c r="D8" s="1" t="s">
        <v>25</v>
      </c>
      <c r="E8" s="34" t="s">
        <v>21</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5">
      <c r="A9" s="1" t="s">
        <v>112</v>
      </c>
      <c r="B9" s="1" t="s">
        <v>81</v>
      </c>
      <c r="C9" s="1" t="s">
        <v>8</v>
      </c>
      <c r="D9" s="1" t="s">
        <v>38</v>
      </c>
      <c r="E9" s="34" t="s">
        <v>26</v>
      </c>
      <c r="F9" s="1" t="s">
        <v>10</v>
      </c>
      <c r="G9" s="5">
        <v>88</v>
      </c>
      <c r="H9" s="5">
        <v>71</v>
      </c>
      <c r="I9" s="5">
        <v>195</v>
      </c>
      <c r="J9" s="5">
        <v>155</v>
      </c>
      <c r="K9" s="5">
        <v>245</v>
      </c>
      <c r="L9" s="5">
        <v>303</v>
      </c>
      <c r="M9" s="5">
        <v>348.31200000000001</v>
      </c>
      <c r="N9" s="5">
        <v>433.267</v>
      </c>
      <c r="O9" s="5">
        <v>402.26900000000001</v>
      </c>
      <c r="P9" s="5">
        <v>507.96300000000002</v>
      </c>
      <c r="Q9" s="5">
        <v>407.32400000000001</v>
      </c>
      <c r="R9" s="5">
        <v>420.95600000000002</v>
      </c>
      <c r="S9" s="5">
        <v>497.41199999999998</v>
      </c>
      <c r="T9" s="5">
        <v>628.77599999999995</v>
      </c>
      <c r="U9" s="5">
        <v>388.94</v>
      </c>
      <c r="V9" s="5">
        <v>475.46300000000002</v>
      </c>
      <c r="W9" s="5">
        <v>390.13400000000001</v>
      </c>
      <c r="X9" s="5">
        <v>324.00099999999998</v>
      </c>
      <c r="Y9" s="5">
        <v>294.80399999999997</v>
      </c>
      <c r="Z9" s="5">
        <v>346.78399999999999</v>
      </c>
      <c r="AA9" s="5">
        <v>325.22199999999998</v>
      </c>
      <c r="AB9" s="5">
        <v>331.19400000000002</v>
      </c>
      <c r="AC9" s="5">
        <v>389.25099999999998</v>
      </c>
      <c r="AD9" s="5">
        <v>322.68</v>
      </c>
      <c r="AE9" s="5">
        <v>344.12</v>
      </c>
      <c r="AF9" s="5">
        <v>381.94600000000003</v>
      </c>
      <c r="AG9" s="5">
        <v>469.66300000000001</v>
      </c>
      <c r="AH9" s="5">
        <v>501.54300000000001</v>
      </c>
      <c r="AI9" s="5">
        <v>406.673</v>
      </c>
      <c r="AJ9" s="5">
        <v>406.47399999999999</v>
      </c>
      <c r="AK9" s="5">
        <v>3</v>
      </c>
      <c r="AM9" s="13">
        <f>+AO9/$AO$3</f>
        <v>0.16456149002784121</v>
      </c>
      <c r="AN9" s="7">
        <f>IF(AK9=1,AM9,AM9+AN7)</f>
        <v>0.70405096078806406</v>
      </c>
      <c r="AO9" s="5">
        <f>SUM(G9:AJ9)</f>
        <v>10802.171000000002</v>
      </c>
    </row>
    <row r="10" spans="1:41" x14ac:dyDescent="0.25">
      <c r="A10" s="1" t="s">
        <v>112</v>
      </c>
      <c r="B10" s="1" t="s">
        <v>81</v>
      </c>
      <c r="C10" s="1" t="s">
        <v>8</v>
      </c>
      <c r="D10" s="1" t="s">
        <v>38</v>
      </c>
      <c r="E10" s="34" t="s">
        <v>26</v>
      </c>
      <c r="F10" s="1" t="s">
        <v>11</v>
      </c>
      <c r="G10" s="5" t="s">
        <v>13</v>
      </c>
      <c r="H10" s="5" t="s">
        <v>13</v>
      </c>
      <c r="I10" s="5" t="s">
        <v>13</v>
      </c>
      <c r="J10" s="5" t="s">
        <v>13</v>
      </c>
      <c r="K10" s="5" t="s">
        <v>13</v>
      </c>
      <c r="L10" s="5" t="s">
        <v>13</v>
      </c>
      <c r="M10" s="5" t="s">
        <v>23</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13</v>
      </c>
      <c r="AJ10" s="5" t="s">
        <v>13</v>
      </c>
      <c r="AK10" s="5">
        <v>3</v>
      </c>
    </row>
    <row r="11" spans="1:41" x14ac:dyDescent="0.25">
      <c r="A11" s="1" t="s">
        <v>112</v>
      </c>
      <c r="B11" s="1" t="s">
        <v>81</v>
      </c>
      <c r="C11" s="1" t="s">
        <v>8</v>
      </c>
      <c r="D11" s="1" t="s">
        <v>217</v>
      </c>
      <c r="E11" s="34" t="s">
        <v>21</v>
      </c>
      <c r="F11" s="1" t="s">
        <v>10</v>
      </c>
      <c r="G11" s="5">
        <v>177</v>
      </c>
      <c r="H11" s="5">
        <v>185.3</v>
      </c>
      <c r="I11" s="5">
        <v>211</v>
      </c>
      <c r="J11" s="5">
        <v>235</v>
      </c>
      <c r="K11" s="5">
        <v>191</v>
      </c>
      <c r="L11" s="5">
        <v>156</v>
      </c>
      <c r="M11" s="5">
        <v>222</v>
      </c>
      <c r="N11" s="5">
        <v>242.1</v>
      </c>
      <c r="O11" s="5">
        <v>129.5</v>
      </c>
      <c r="P11" s="5">
        <v>223.91</v>
      </c>
      <c r="Q11" s="5">
        <v>299.44</v>
      </c>
      <c r="R11" s="5">
        <v>274.90899999999999</v>
      </c>
      <c r="S11" s="5">
        <v>211.45099999999999</v>
      </c>
      <c r="T11" s="5">
        <v>204.59100000000001</v>
      </c>
      <c r="U11" s="5">
        <v>173.452</v>
      </c>
      <c r="V11" s="5">
        <v>232.66</v>
      </c>
      <c r="W11" s="5">
        <v>335.01</v>
      </c>
      <c r="X11" s="5">
        <v>238.779</v>
      </c>
      <c r="Y11" s="5">
        <v>241.40299999999999</v>
      </c>
      <c r="Z11" s="5">
        <v>295.46800000000002</v>
      </c>
      <c r="AA11" s="5">
        <v>207.88200000000001</v>
      </c>
      <c r="AB11" s="5">
        <v>222.40799999999999</v>
      </c>
      <c r="AC11" s="5">
        <v>88.525999999999996</v>
      </c>
      <c r="AD11" s="5">
        <v>105.331</v>
      </c>
      <c r="AE11" s="5">
        <v>115.432</v>
      </c>
      <c r="AF11" s="5">
        <v>103.244</v>
      </c>
      <c r="AG11" s="5">
        <v>92.116</v>
      </c>
      <c r="AH11" s="5">
        <v>58.267000000000003</v>
      </c>
      <c r="AI11" s="5">
        <v>103.999</v>
      </c>
      <c r="AJ11" s="5">
        <v>163.07599999999999</v>
      </c>
      <c r="AK11" s="5">
        <v>4</v>
      </c>
      <c r="AM11" s="13">
        <f>+AO11/$AO$3</f>
        <v>8.7447676154939161E-2</v>
      </c>
      <c r="AN11" s="7">
        <f>IF(AK11=1,AM11,AM11+AN9)</f>
        <v>0.79149863694300326</v>
      </c>
      <c r="AO11" s="5">
        <f>SUM(G11:AJ11)</f>
        <v>5740.253999999999</v>
      </c>
    </row>
    <row r="12" spans="1:41" x14ac:dyDescent="0.25">
      <c r="A12" s="1" t="s">
        <v>112</v>
      </c>
      <c r="B12" s="1" t="s">
        <v>81</v>
      </c>
      <c r="C12" s="1" t="s">
        <v>8</v>
      </c>
      <c r="D12" s="1" t="s">
        <v>217</v>
      </c>
      <c r="E12" s="34" t="s">
        <v>21</v>
      </c>
      <c r="F12" s="1" t="s">
        <v>11</v>
      </c>
      <c r="G12" s="5" t="s">
        <v>12</v>
      </c>
      <c r="H12" s="5" t="s">
        <v>12</v>
      </c>
      <c r="I12" s="5" t="s">
        <v>12</v>
      </c>
      <c r="J12" s="5" t="s">
        <v>12</v>
      </c>
      <c r="K12" s="5" t="s">
        <v>12</v>
      </c>
      <c r="L12" s="5" t="s">
        <v>12</v>
      </c>
      <c r="M12" s="5" t="s">
        <v>12</v>
      </c>
      <c r="N12" s="5" t="s">
        <v>12</v>
      </c>
      <c r="O12" s="5" t="s">
        <v>12</v>
      </c>
      <c r="P12" s="5" t="s">
        <v>13</v>
      </c>
      <c r="Q12" s="5" t="s">
        <v>13</v>
      </c>
      <c r="R12" s="5" t="s">
        <v>12</v>
      </c>
      <c r="S12" s="5" t="s">
        <v>13</v>
      </c>
      <c r="T12" s="5" t="s">
        <v>12</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5">
      <c r="A13" s="1" t="s">
        <v>112</v>
      </c>
      <c r="B13" s="1" t="s">
        <v>81</v>
      </c>
      <c r="C13" s="1" t="s">
        <v>8</v>
      </c>
      <c r="D13" s="1" t="s">
        <v>217</v>
      </c>
      <c r="E13" s="34" t="s">
        <v>28</v>
      </c>
      <c r="F13" s="1" t="s">
        <v>10</v>
      </c>
      <c r="G13" s="5">
        <v>295</v>
      </c>
      <c r="H13" s="5">
        <v>301</v>
      </c>
      <c r="I13" s="5">
        <v>249</v>
      </c>
      <c r="J13" s="5">
        <v>245</v>
      </c>
      <c r="K13" s="5">
        <v>250</v>
      </c>
      <c r="L13" s="5">
        <v>249</v>
      </c>
      <c r="M13" s="5">
        <v>248</v>
      </c>
      <c r="N13" s="5">
        <v>275.2</v>
      </c>
      <c r="O13" s="5">
        <v>195.9</v>
      </c>
      <c r="P13" s="5">
        <v>207.74</v>
      </c>
      <c r="Q13" s="5">
        <v>265.42</v>
      </c>
      <c r="R13" s="5">
        <v>31.786000000000001</v>
      </c>
      <c r="S13" s="5">
        <v>178.28299999999999</v>
      </c>
      <c r="T13" s="5">
        <v>3.5939999999999999</v>
      </c>
      <c r="U13" s="5">
        <v>27.948</v>
      </c>
      <c r="W13" s="5">
        <v>11.44</v>
      </c>
      <c r="Z13" s="5">
        <v>1.6779999999999999</v>
      </c>
      <c r="AA13" s="5">
        <v>42.540999999999997</v>
      </c>
      <c r="AB13" s="5">
        <v>41.84</v>
      </c>
      <c r="AC13" s="5">
        <v>38.848999999999997</v>
      </c>
      <c r="AK13" s="5">
        <v>5</v>
      </c>
      <c r="AM13" s="13">
        <f>+AO13/$AO$3</f>
        <v>4.8127898175678432E-2</v>
      </c>
      <c r="AN13" s="7">
        <f>IF(AK13=1,AM13,AM13+AN11)</f>
        <v>0.83962653511868168</v>
      </c>
      <c r="AO13" s="5">
        <f>SUM(G13:AJ13)</f>
        <v>3159.2190000000005</v>
      </c>
    </row>
    <row r="14" spans="1:41" x14ac:dyDescent="0.25">
      <c r="A14" s="1" t="s">
        <v>112</v>
      </c>
      <c r="B14" s="1" t="s">
        <v>81</v>
      </c>
      <c r="C14" s="1" t="s">
        <v>8</v>
      </c>
      <c r="D14" s="1" t="s">
        <v>217</v>
      </c>
      <c r="E14" s="34" t="s">
        <v>28</v>
      </c>
      <c r="F14" s="1" t="s">
        <v>11</v>
      </c>
      <c r="G14" s="5" t="s">
        <v>12</v>
      </c>
      <c r="H14" s="5" t="s">
        <v>12</v>
      </c>
      <c r="I14" s="5" t="s">
        <v>12</v>
      </c>
      <c r="J14" s="5" t="s">
        <v>12</v>
      </c>
      <c r="K14" s="5" t="s">
        <v>12</v>
      </c>
      <c r="L14" s="5" t="s">
        <v>12</v>
      </c>
      <c r="M14" s="5" t="s">
        <v>12</v>
      </c>
      <c r="N14" s="5" t="s">
        <v>12</v>
      </c>
      <c r="O14" s="5" t="s">
        <v>12</v>
      </c>
      <c r="P14" s="5" t="s">
        <v>13</v>
      </c>
      <c r="Q14" s="5" t="s">
        <v>13</v>
      </c>
      <c r="R14" s="5" t="s">
        <v>24</v>
      </c>
      <c r="S14" s="5" t="s">
        <v>24</v>
      </c>
      <c r="T14" s="5" t="s">
        <v>23</v>
      </c>
      <c r="U14" s="5" t="s">
        <v>23</v>
      </c>
      <c r="W14" s="5" t="s">
        <v>23</v>
      </c>
      <c r="Z14" s="5" t="s">
        <v>23</v>
      </c>
      <c r="AA14" s="5" t="s">
        <v>23</v>
      </c>
      <c r="AB14" s="5" t="s">
        <v>23</v>
      </c>
      <c r="AC14" s="5" t="s">
        <v>23</v>
      </c>
      <c r="AK14" s="5">
        <v>5</v>
      </c>
    </row>
    <row r="15" spans="1:41" x14ac:dyDescent="0.25">
      <c r="A15" s="1" t="s">
        <v>112</v>
      </c>
      <c r="B15" s="1" t="s">
        <v>81</v>
      </c>
      <c r="C15" s="1" t="s">
        <v>8</v>
      </c>
      <c r="D15" s="1" t="s">
        <v>38</v>
      </c>
      <c r="E15" s="34" t="s">
        <v>44</v>
      </c>
      <c r="F15" s="1" t="s">
        <v>10</v>
      </c>
      <c r="G15" s="5">
        <v>284</v>
      </c>
      <c r="H15" s="5">
        <v>203</v>
      </c>
      <c r="I15" s="5">
        <v>262</v>
      </c>
      <c r="J15" s="5">
        <v>298</v>
      </c>
      <c r="K15" s="5">
        <v>138</v>
      </c>
      <c r="L15" s="5">
        <v>172</v>
      </c>
      <c r="M15" s="5">
        <v>124.61499999999999</v>
      </c>
      <c r="N15" s="5">
        <v>81.216999999999999</v>
      </c>
      <c r="O15" s="5">
        <v>78.528000000000006</v>
      </c>
      <c r="P15" s="5">
        <v>38.555999999999997</v>
      </c>
      <c r="Q15" s="5">
        <v>41.776000000000003</v>
      </c>
      <c r="R15" s="5">
        <v>49.087000000000003</v>
      </c>
      <c r="S15" s="5">
        <v>43.558</v>
      </c>
      <c r="T15" s="5">
        <v>35.374000000000002</v>
      </c>
      <c r="U15" s="5">
        <v>23.251000000000001</v>
      </c>
      <c r="V15" s="5">
        <v>23.771999999999998</v>
      </c>
      <c r="W15" s="5">
        <v>36.872</v>
      </c>
      <c r="X15" s="5">
        <v>40.280999999999999</v>
      </c>
      <c r="Y15" s="5">
        <v>30.428999999999998</v>
      </c>
      <c r="Z15" s="5">
        <v>34.207999999999998</v>
      </c>
      <c r="AA15" s="5">
        <v>51.774000000000001</v>
      </c>
      <c r="AB15" s="5">
        <v>40.201000000000001</v>
      </c>
      <c r="AC15" s="5">
        <v>35.198</v>
      </c>
      <c r="AD15" s="5">
        <v>14.888999999999999</v>
      </c>
      <c r="AE15" s="5">
        <v>23.308</v>
      </c>
      <c r="AF15" s="5">
        <v>2.6139999999999999</v>
      </c>
      <c r="AG15" s="5">
        <v>11.86</v>
      </c>
      <c r="AH15" s="5">
        <v>4.5190000000000001</v>
      </c>
      <c r="AI15" s="5">
        <v>3.843</v>
      </c>
      <c r="AJ15" s="5">
        <v>5.9450000000000003</v>
      </c>
      <c r="AK15" s="5">
        <v>6</v>
      </c>
      <c r="AM15" s="13">
        <f>+AO15/$AO$3</f>
        <v>3.4012822491692671E-2</v>
      </c>
      <c r="AN15" s="7">
        <f>IF(AK15=1,AM15,AM15+AN13)</f>
        <v>0.87363935761037437</v>
      </c>
      <c r="AO15" s="5">
        <f>SUM(G15:AJ15)</f>
        <v>2232.6750000000002</v>
      </c>
    </row>
    <row r="16" spans="1:41" x14ac:dyDescent="0.25">
      <c r="A16" s="1" t="s">
        <v>112</v>
      </c>
      <c r="B16" s="1" t="s">
        <v>81</v>
      </c>
      <c r="C16" s="1" t="s">
        <v>8</v>
      </c>
      <c r="D16" s="1" t="s">
        <v>38</v>
      </c>
      <c r="E16" s="34" t="s">
        <v>44</v>
      </c>
      <c r="F16" s="1" t="s">
        <v>11</v>
      </c>
      <c r="G16" s="5" t="s">
        <v>13</v>
      </c>
      <c r="H16" s="5" t="s">
        <v>13</v>
      </c>
      <c r="I16" s="5" t="s">
        <v>13</v>
      </c>
      <c r="J16" s="5" t="s">
        <v>13</v>
      </c>
      <c r="K16" s="5" t="s">
        <v>13</v>
      </c>
      <c r="L16" s="5" t="s">
        <v>13</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13</v>
      </c>
      <c r="AJ16" s="5" t="s">
        <v>13</v>
      </c>
      <c r="AK16" s="5">
        <v>6</v>
      </c>
    </row>
    <row r="17" spans="1:41" x14ac:dyDescent="0.25">
      <c r="A17" s="1" t="s">
        <v>112</v>
      </c>
      <c r="B17" s="1" t="s">
        <v>81</v>
      </c>
      <c r="C17" s="1" t="s">
        <v>8</v>
      </c>
      <c r="D17" s="1" t="s">
        <v>217</v>
      </c>
      <c r="E17" s="34" t="s">
        <v>49</v>
      </c>
      <c r="F17" s="1" t="s">
        <v>10</v>
      </c>
      <c r="G17" s="5">
        <v>88</v>
      </c>
      <c r="H17" s="5">
        <v>68</v>
      </c>
      <c r="I17" s="5">
        <v>77</v>
      </c>
      <c r="J17" s="5">
        <v>96</v>
      </c>
      <c r="K17" s="5">
        <v>98</v>
      </c>
      <c r="L17" s="5">
        <v>133</v>
      </c>
      <c r="M17" s="5">
        <v>116</v>
      </c>
      <c r="N17" s="5">
        <v>184.2</v>
      </c>
      <c r="O17" s="5">
        <v>101.9</v>
      </c>
      <c r="P17" s="5">
        <v>55.46</v>
      </c>
      <c r="Q17" s="5">
        <v>87.86</v>
      </c>
      <c r="R17" s="5">
        <v>41.158000000000001</v>
      </c>
      <c r="S17" s="5">
        <v>31.5</v>
      </c>
      <c r="T17" s="5">
        <v>30.259</v>
      </c>
      <c r="U17" s="5">
        <v>22.53</v>
      </c>
      <c r="V17" s="5">
        <v>30.198</v>
      </c>
      <c r="W17" s="5">
        <v>65.656000000000006</v>
      </c>
      <c r="X17" s="5">
        <v>28.991</v>
      </c>
      <c r="Y17" s="5">
        <v>70.100999999999999</v>
      </c>
      <c r="Z17" s="5">
        <v>52.353999999999999</v>
      </c>
      <c r="AA17" s="5">
        <v>44.99</v>
      </c>
      <c r="AB17" s="5">
        <v>67.55</v>
      </c>
      <c r="AC17" s="5">
        <v>77.13</v>
      </c>
      <c r="AD17" s="5">
        <v>52.930999999999997</v>
      </c>
      <c r="AE17" s="5">
        <v>81.683000000000007</v>
      </c>
      <c r="AF17" s="5">
        <v>43.755000000000003</v>
      </c>
      <c r="AG17" s="5">
        <v>118.24299999999999</v>
      </c>
      <c r="AH17" s="5">
        <v>85.036000000000001</v>
      </c>
      <c r="AI17" s="5">
        <v>64.147999999999996</v>
      </c>
      <c r="AJ17" s="5">
        <v>84.412999999999997</v>
      </c>
      <c r="AK17" s="5">
        <v>7</v>
      </c>
      <c r="AM17" s="13">
        <f>+AO17/$AO$3</f>
        <v>3.348528040425728E-2</v>
      </c>
      <c r="AN17" s="7">
        <f>IF(AK17=1,AM17,AM17+AN15)</f>
        <v>0.90712463801463161</v>
      </c>
      <c r="AO17" s="5">
        <f>SUM(G17:AJ17)</f>
        <v>2198.0460000000003</v>
      </c>
    </row>
    <row r="18" spans="1:41" x14ac:dyDescent="0.25">
      <c r="A18" s="1" t="s">
        <v>112</v>
      </c>
      <c r="B18" s="1" t="s">
        <v>81</v>
      </c>
      <c r="C18" s="1" t="s">
        <v>8</v>
      </c>
      <c r="D18" s="1" t="s">
        <v>217</v>
      </c>
      <c r="E18" s="34" t="s">
        <v>49</v>
      </c>
      <c r="F18" s="1" t="s">
        <v>11</v>
      </c>
      <c r="G18" s="5" t="s">
        <v>23</v>
      </c>
      <c r="H18" s="5" t="s">
        <v>23</v>
      </c>
      <c r="I18" s="5" t="s">
        <v>23</v>
      </c>
      <c r="J18" s="5" t="s">
        <v>23</v>
      </c>
      <c r="K18" s="5" t="s">
        <v>23</v>
      </c>
      <c r="L18" s="5" t="s">
        <v>23</v>
      </c>
      <c r="M18" s="5" t="s">
        <v>23</v>
      </c>
      <c r="N18" s="5" t="s">
        <v>23</v>
      </c>
      <c r="O18" s="5" t="s">
        <v>23</v>
      </c>
      <c r="P18" s="5" t="s">
        <v>24</v>
      </c>
      <c r="Q18" s="5" t="s">
        <v>24</v>
      </c>
      <c r="R18" s="5" t="s">
        <v>24</v>
      </c>
      <c r="S18" s="5" t="s">
        <v>24</v>
      </c>
      <c r="T18" s="5" t="s">
        <v>23</v>
      </c>
      <c r="U18" s="5" t="s">
        <v>23</v>
      </c>
      <c r="V18" s="5" t="s">
        <v>23</v>
      </c>
      <c r="W18" s="5" t="s">
        <v>23</v>
      </c>
      <c r="X18" s="5" t="s">
        <v>23</v>
      </c>
      <c r="Y18" s="5" t="s">
        <v>23</v>
      </c>
      <c r="Z18" s="5" t="s">
        <v>23</v>
      </c>
      <c r="AA18" s="5" t="s">
        <v>23</v>
      </c>
      <c r="AB18" s="5" t="s">
        <v>23</v>
      </c>
      <c r="AC18" s="5" t="s">
        <v>23</v>
      </c>
      <c r="AD18" s="5" t="s">
        <v>23</v>
      </c>
      <c r="AE18" s="5" t="s">
        <v>23</v>
      </c>
      <c r="AF18" s="5" t="s">
        <v>23</v>
      </c>
      <c r="AG18" s="5" t="s">
        <v>23</v>
      </c>
      <c r="AH18" s="5" t="s">
        <v>23</v>
      </c>
      <c r="AI18" s="5" t="s">
        <v>23</v>
      </c>
      <c r="AJ18" s="5" t="s">
        <v>23</v>
      </c>
      <c r="AK18" s="5">
        <v>7</v>
      </c>
    </row>
    <row r="19" spans="1:41" x14ac:dyDescent="0.25">
      <c r="A19" s="1" t="s">
        <v>112</v>
      </c>
      <c r="B19" s="1" t="s">
        <v>81</v>
      </c>
      <c r="C19" s="1" t="s">
        <v>8</v>
      </c>
      <c r="D19" s="1" t="s">
        <v>38</v>
      </c>
      <c r="E19" s="34" t="s">
        <v>21</v>
      </c>
      <c r="F19" s="1" t="s">
        <v>10</v>
      </c>
      <c r="G19" s="5">
        <v>25</v>
      </c>
      <c r="H19" s="5">
        <v>5</v>
      </c>
      <c r="I19" s="5">
        <v>4</v>
      </c>
      <c r="J19" s="5">
        <v>22</v>
      </c>
      <c r="K19" s="5">
        <v>12</v>
      </c>
      <c r="L19" s="5">
        <v>32</v>
      </c>
      <c r="M19" s="5">
        <v>31.483000000000001</v>
      </c>
      <c r="N19" s="5">
        <v>46.764000000000003</v>
      </c>
      <c r="O19" s="5">
        <v>19.933</v>
      </c>
      <c r="P19" s="5">
        <v>52.847000000000001</v>
      </c>
      <c r="Q19" s="5">
        <v>27.811</v>
      </c>
      <c r="R19" s="5">
        <v>42.573</v>
      </c>
      <c r="S19" s="5">
        <v>36.329000000000001</v>
      </c>
      <c r="T19" s="5">
        <v>48.067</v>
      </c>
      <c r="U19" s="5">
        <v>58.314</v>
      </c>
      <c r="V19" s="5">
        <v>30.113</v>
      </c>
      <c r="W19" s="5">
        <v>64.474000000000004</v>
      </c>
      <c r="X19" s="5">
        <v>89.382000000000005</v>
      </c>
      <c r="Y19" s="5">
        <v>112.063</v>
      </c>
      <c r="Z19" s="5">
        <v>64.849000000000004</v>
      </c>
      <c r="AA19" s="5">
        <v>67.424000000000007</v>
      </c>
      <c r="AB19" s="5">
        <v>60.697000000000003</v>
      </c>
      <c r="AC19" s="5">
        <v>74.174000000000007</v>
      </c>
      <c r="AD19" s="5">
        <v>85.384</v>
      </c>
      <c r="AE19" s="5">
        <v>74.304000000000002</v>
      </c>
      <c r="AF19" s="5">
        <v>91.278999999999996</v>
      </c>
      <c r="AG19" s="5">
        <v>143.489</v>
      </c>
      <c r="AH19" s="5">
        <v>88.552999999999997</v>
      </c>
      <c r="AI19" s="5">
        <v>106.608</v>
      </c>
      <c r="AJ19" s="5">
        <v>85.433000000000007</v>
      </c>
      <c r="AK19" s="5">
        <v>8</v>
      </c>
      <c r="AM19" s="13">
        <f>+AO19/$AO$3</f>
        <v>2.5933745990914733E-2</v>
      </c>
      <c r="AN19" s="7">
        <f>IF(AK19=1,AM19,AM19+AN17)</f>
        <v>0.9330583840055463</v>
      </c>
      <c r="AO19" s="5">
        <f>SUM(G19:AJ19)</f>
        <v>1702.3470000000004</v>
      </c>
    </row>
    <row r="20" spans="1:41" x14ac:dyDescent="0.25">
      <c r="A20" s="1" t="s">
        <v>112</v>
      </c>
      <c r="B20" s="1" t="s">
        <v>81</v>
      </c>
      <c r="C20" s="1" t="s">
        <v>8</v>
      </c>
      <c r="D20" s="1" t="s">
        <v>38</v>
      </c>
      <c r="E20" s="34" t="s">
        <v>21</v>
      </c>
      <c r="F20" s="1" t="s">
        <v>11</v>
      </c>
      <c r="G20" s="5" t="s">
        <v>15</v>
      </c>
      <c r="H20" s="5" t="s">
        <v>13</v>
      </c>
      <c r="I20" s="5" t="s">
        <v>13</v>
      </c>
      <c r="J20" s="5" t="s">
        <v>13</v>
      </c>
      <c r="K20" s="5" t="s">
        <v>13</v>
      </c>
      <c r="L20" s="5" t="s">
        <v>13</v>
      </c>
      <c r="M20" s="5" t="s">
        <v>12</v>
      </c>
      <c r="N20" s="5" t="s">
        <v>12</v>
      </c>
      <c r="O20" s="5" t="s">
        <v>23</v>
      </c>
      <c r="P20" s="5" t="s">
        <v>12</v>
      </c>
      <c r="Q20" s="5" t="s">
        <v>12</v>
      </c>
      <c r="R20" s="5" t="s">
        <v>12</v>
      </c>
      <c r="S20" s="5" t="s">
        <v>12</v>
      </c>
      <c r="T20" s="5" t="s">
        <v>23</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12</v>
      </c>
      <c r="AI20" s="5" t="s">
        <v>12</v>
      </c>
      <c r="AJ20" s="5" t="s">
        <v>12</v>
      </c>
      <c r="AK20" s="5">
        <v>8</v>
      </c>
    </row>
    <row r="21" spans="1:41" x14ac:dyDescent="0.25">
      <c r="A21" s="1" t="s">
        <v>112</v>
      </c>
      <c r="B21" s="1" t="s">
        <v>81</v>
      </c>
      <c r="C21" s="1" t="s">
        <v>8</v>
      </c>
      <c r="D21" s="1" t="s">
        <v>38</v>
      </c>
      <c r="E21" s="34" t="s">
        <v>47</v>
      </c>
      <c r="F21" s="1" t="s">
        <v>10</v>
      </c>
      <c r="G21" s="5">
        <v>29</v>
      </c>
      <c r="H21" s="5">
        <v>79</v>
      </c>
      <c r="I21" s="5">
        <v>72</v>
      </c>
      <c r="J21" s="5">
        <v>90</v>
      </c>
      <c r="K21" s="5">
        <v>59</v>
      </c>
      <c r="L21" s="5">
        <v>68</v>
      </c>
      <c r="M21" s="5">
        <v>44.493000000000002</v>
      </c>
      <c r="N21" s="5">
        <v>16.052</v>
      </c>
      <c r="O21" s="5">
        <v>15.786</v>
      </c>
      <c r="P21" s="5">
        <v>28.129000000000001</v>
      </c>
      <c r="Q21" s="5">
        <v>83.99</v>
      </c>
      <c r="R21" s="5">
        <v>32.027999999999999</v>
      </c>
      <c r="S21" s="5">
        <v>8.4339999999999993</v>
      </c>
      <c r="T21" s="5">
        <v>2.9980000000000002</v>
      </c>
      <c r="U21" s="5">
        <v>3.5910000000000002</v>
      </c>
      <c r="V21" s="5">
        <v>23.004999999999999</v>
      </c>
      <c r="W21" s="5">
        <v>23.463000000000001</v>
      </c>
      <c r="X21" s="5">
        <v>38.786999999999999</v>
      </c>
      <c r="Y21" s="5">
        <v>26.259</v>
      </c>
      <c r="Z21" s="5">
        <v>16.574999999999999</v>
      </c>
      <c r="AA21" s="5">
        <v>11.372</v>
      </c>
      <c r="AB21" s="5">
        <v>19.544</v>
      </c>
      <c r="AC21" s="5">
        <v>6.4729999999999999</v>
      </c>
      <c r="AD21" s="5">
        <v>9.5180000000000007</v>
      </c>
      <c r="AE21" s="5">
        <v>12.627000000000001</v>
      </c>
      <c r="AF21" s="5">
        <v>2.802</v>
      </c>
      <c r="AG21" s="5">
        <v>3.91</v>
      </c>
      <c r="AH21" s="5">
        <v>3.5049999999999999</v>
      </c>
      <c r="AI21" s="5">
        <v>3.964</v>
      </c>
      <c r="AK21" s="5">
        <v>9</v>
      </c>
      <c r="AM21" s="13">
        <f>+AO21/$AO$3</f>
        <v>1.270989636598773E-2</v>
      </c>
      <c r="AN21" s="7">
        <f>IF(AK21=1,AM21,AM21+AN19)</f>
        <v>0.94576828037153404</v>
      </c>
      <c r="AO21" s="5">
        <f>SUM(G21:AJ21)</f>
        <v>834.30500000000006</v>
      </c>
    </row>
    <row r="22" spans="1:41" ht="12.6" thickBot="1" x14ac:dyDescent="0.3">
      <c r="A22" s="1" t="s">
        <v>112</v>
      </c>
      <c r="B22" s="1" t="s">
        <v>81</v>
      </c>
      <c r="C22" s="1" t="s">
        <v>8</v>
      </c>
      <c r="D22" s="1" t="s">
        <v>38</v>
      </c>
      <c r="E22" s="34" t="s">
        <v>47</v>
      </c>
      <c r="F22" s="1" t="s">
        <v>11</v>
      </c>
      <c r="G22" s="5" t="s">
        <v>13</v>
      </c>
      <c r="H22" s="5" t="s">
        <v>13</v>
      </c>
      <c r="I22" s="5" t="s">
        <v>13</v>
      </c>
      <c r="J22" s="5" t="s">
        <v>13</v>
      </c>
      <c r="K22" s="5" t="s">
        <v>13</v>
      </c>
      <c r="L22" s="5" t="s">
        <v>13</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c r="AA22" s="5" t="s">
        <v>12</v>
      </c>
      <c r="AB22" s="5" t="s">
        <v>12</v>
      </c>
      <c r="AC22" s="5" t="s">
        <v>12</v>
      </c>
      <c r="AD22" s="5" t="s">
        <v>12</v>
      </c>
      <c r="AE22" s="5" t="s">
        <v>12</v>
      </c>
      <c r="AF22" s="5" t="s">
        <v>12</v>
      </c>
      <c r="AG22" s="5" t="s">
        <v>12</v>
      </c>
      <c r="AH22" s="5" t="s">
        <v>12</v>
      </c>
      <c r="AI22" s="5" t="s">
        <v>15</v>
      </c>
      <c r="AK22" s="29">
        <v>9</v>
      </c>
    </row>
    <row r="23" spans="1:41" x14ac:dyDescent="0.25">
      <c r="A23" s="1" t="s">
        <v>112</v>
      </c>
      <c r="B23" s="1" t="s">
        <v>81</v>
      </c>
      <c r="C23" s="1" t="s">
        <v>8</v>
      </c>
      <c r="D23" s="1" t="s">
        <v>38</v>
      </c>
      <c r="E23" s="34" t="s">
        <v>49</v>
      </c>
      <c r="F23" s="1" t="s">
        <v>10</v>
      </c>
      <c r="G23" s="5">
        <v>33</v>
      </c>
      <c r="H23" s="5">
        <v>34</v>
      </c>
      <c r="I23" s="5">
        <v>43</v>
      </c>
      <c r="J23" s="5">
        <v>32</v>
      </c>
      <c r="K23" s="5">
        <v>55</v>
      </c>
      <c r="L23" s="5">
        <v>36</v>
      </c>
      <c r="M23" s="5">
        <v>38.225999999999999</v>
      </c>
      <c r="N23" s="5">
        <v>17.760999999999999</v>
      </c>
      <c r="O23" s="5">
        <v>20.001000000000001</v>
      </c>
      <c r="P23" s="5">
        <v>13.028</v>
      </c>
      <c r="Q23" s="5">
        <v>9.7129999999999992</v>
      </c>
      <c r="R23" s="5">
        <v>6.88</v>
      </c>
      <c r="S23" s="5">
        <v>14.009</v>
      </c>
      <c r="T23" s="5">
        <v>19.654</v>
      </c>
      <c r="U23" s="5">
        <v>17.271999999999998</v>
      </c>
      <c r="V23" s="5">
        <v>23.634</v>
      </c>
      <c r="W23" s="5">
        <v>18.14</v>
      </c>
      <c r="X23" s="5">
        <v>37.411999999999999</v>
      </c>
      <c r="Y23" s="5">
        <v>30.184000000000001</v>
      </c>
      <c r="Z23" s="5">
        <v>30.7</v>
      </c>
      <c r="AA23" s="5">
        <v>24.567</v>
      </c>
      <c r="AB23" s="5">
        <v>11.314</v>
      </c>
      <c r="AC23" s="5">
        <v>25.722999999999999</v>
      </c>
      <c r="AD23" s="5">
        <v>24.962</v>
      </c>
      <c r="AE23" s="5">
        <v>17.297000000000001</v>
      </c>
      <c r="AF23" s="5">
        <v>30.385000000000002</v>
      </c>
      <c r="AG23" s="5">
        <v>37.567</v>
      </c>
      <c r="AH23" s="5">
        <v>44.097000000000001</v>
      </c>
      <c r="AI23" s="5">
        <v>73.667000000000002</v>
      </c>
      <c r="AJ23" s="5">
        <v>3.12</v>
      </c>
      <c r="AK23" s="5">
        <v>10</v>
      </c>
      <c r="AM23" s="13">
        <f>+AO23/$AO$3</f>
        <v>1.2527208886923208E-2</v>
      </c>
      <c r="AN23" s="7">
        <f>IF(AK23=1,AM23,AM23+AN21)</f>
        <v>0.9582954892584572</v>
      </c>
      <c r="AO23" s="5">
        <f>SUM(G23:AJ23)</f>
        <v>822.31299999999999</v>
      </c>
    </row>
    <row r="24" spans="1:41" x14ac:dyDescent="0.25">
      <c r="A24" s="1" t="s">
        <v>112</v>
      </c>
      <c r="B24" s="1" t="s">
        <v>81</v>
      </c>
      <c r="C24" s="1" t="s">
        <v>8</v>
      </c>
      <c r="D24" s="1" t="s">
        <v>38</v>
      </c>
      <c r="E24" s="34" t="s">
        <v>49</v>
      </c>
      <c r="F24" s="1" t="s">
        <v>11</v>
      </c>
      <c r="G24" s="5" t="s">
        <v>13</v>
      </c>
      <c r="H24" s="5" t="s">
        <v>13</v>
      </c>
      <c r="I24" s="5" t="s">
        <v>13</v>
      </c>
      <c r="J24" s="5" t="s">
        <v>13</v>
      </c>
      <c r="K24" s="5" t="s">
        <v>13</v>
      </c>
      <c r="L24" s="5" t="s">
        <v>13</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12</v>
      </c>
      <c r="AF24" s="5" t="s">
        <v>12</v>
      </c>
      <c r="AG24" s="5" t="s">
        <v>12</v>
      </c>
      <c r="AH24" s="5" t="s">
        <v>12</v>
      </c>
      <c r="AI24" s="5" t="s">
        <v>12</v>
      </c>
      <c r="AJ24" s="5" t="s">
        <v>24</v>
      </c>
      <c r="AK24" s="5">
        <v>10</v>
      </c>
    </row>
    <row r="25" spans="1:41" x14ac:dyDescent="0.25">
      <c r="A25" s="1" t="s">
        <v>112</v>
      </c>
      <c r="B25" s="1" t="s">
        <v>81</v>
      </c>
      <c r="C25" s="1" t="s">
        <v>8</v>
      </c>
      <c r="D25" s="1" t="s">
        <v>52</v>
      </c>
      <c r="E25" s="34" t="s">
        <v>21</v>
      </c>
      <c r="F25" s="1" t="s">
        <v>10</v>
      </c>
      <c r="G25" s="5">
        <v>17.100000000000001</v>
      </c>
      <c r="H25" s="5">
        <v>4</v>
      </c>
      <c r="I25" s="5">
        <v>22.52</v>
      </c>
      <c r="J25" s="5">
        <v>18.600000000000001</v>
      </c>
      <c r="K25" s="5">
        <v>2</v>
      </c>
      <c r="L25" s="5">
        <v>8</v>
      </c>
      <c r="M25" s="5">
        <v>14</v>
      </c>
      <c r="N25" s="5">
        <v>28.67</v>
      </c>
      <c r="O25" s="5">
        <v>10.116</v>
      </c>
      <c r="P25" s="5">
        <v>11.958</v>
      </c>
      <c r="Q25" s="5">
        <v>22.152000000000001</v>
      </c>
      <c r="R25" s="5">
        <v>9.0280000000000005</v>
      </c>
      <c r="S25" s="5">
        <v>10.137</v>
      </c>
      <c r="T25" s="5">
        <v>14.115</v>
      </c>
      <c r="U25" s="5">
        <v>7.1</v>
      </c>
      <c r="V25" s="5">
        <v>7.17</v>
      </c>
      <c r="W25" s="5">
        <v>9.9039999999999999</v>
      </c>
      <c r="X25" s="5">
        <v>14.058</v>
      </c>
      <c r="Y25" s="5">
        <v>13.701000000000001</v>
      </c>
      <c r="Z25" s="5">
        <v>51.716999999999999</v>
      </c>
      <c r="AA25" s="5">
        <v>22.582999999999998</v>
      </c>
      <c r="AB25" s="5">
        <v>51.16</v>
      </c>
      <c r="AC25" s="5">
        <v>53.11</v>
      </c>
      <c r="AD25" s="5">
        <v>55.100999999999999</v>
      </c>
      <c r="AE25" s="5">
        <v>33.969000000000001</v>
      </c>
      <c r="AF25" s="5">
        <v>79.834999999999994</v>
      </c>
      <c r="AG25" s="5">
        <v>39.344000000000001</v>
      </c>
      <c r="AH25" s="5">
        <v>28.321999999999999</v>
      </c>
      <c r="AI25" s="5">
        <v>62.74</v>
      </c>
      <c r="AJ25" s="5">
        <v>60.548999999999999</v>
      </c>
      <c r="AK25" s="5">
        <v>11</v>
      </c>
      <c r="AM25" s="13">
        <f>+AO25/$AO$3</f>
        <v>1.1924638794618499E-2</v>
      </c>
      <c r="AN25" s="7">
        <f>IF(AK25=1,AM25,AM25+AN23)</f>
        <v>0.97022012805307567</v>
      </c>
      <c r="AO25" s="5">
        <f>SUM(G25:AJ25)</f>
        <v>782.7589999999999</v>
      </c>
    </row>
    <row r="26" spans="1:41" x14ac:dyDescent="0.25">
      <c r="A26" s="1" t="s">
        <v>112</v>
      </c>
      <c r="B26" s="1" t="s">
        <v>81</v>
      </c>
      <c r="C26" s="1" t="s">
        <v>8</v>
      </c>
      <c r="D26" s="1" t="s">
        <v>52</v>
      </c>
      <c r="E26" s="34" t="s">
        <v>21</v>
      </c>
      <c r="F26" s="1" t="s">
        <v>11</v>
      </c>
      <c r="G26" s="5">
        <v>-1</v>
      </c>
      <c r="H26" s="5" t="s">
        <v>13</v>
      </c>
      <c r="I26" s="5" t="s">
        <v>13</v>
      </c>
      <c r="J26" s="5" t="s">
        <v>13</v>
      </c>
      <c r="K26" s="5" t="s">
        <v>13</v>
      </c>
      <c r="L26" s="5" t="s">
        <v>13</v>
      </c>
      <c r="M26" s="5" t="s">
        <v>13</v>
      </c>
      <c r="N26" s="5" t="s">
        <v>13</v>
      </c>
      <c r="O26" s="5" t="s">
        <v>12</v>
      </c>
      <c r="P26" s="5" t="s">
        <v>13</v>
      </c>
      <c r="Q26" s="5" t="s">
        <v>13</v>
      </c>
      <c r="R26" s="5" t="s">
        <v>13</v>
      </c>
      <c r="S26" s="5" t="s">
        <v>13</v>
      </c>
      <c r="T26" s="5" t="s">
        <v>13</v>
      </c>
      <c r="U26" s="5" t="s">
        <v>12</v>
      </c>
      <c r="V26" s="5" t="s">
        <v>13</v>
      </c>
      <c r="W26" s="5" t="s">
        <v>13</v>
      </c>
      <c r="X26" s="5" t="s">
        <v>13</v>
      </c>
      <c r="Y26" s="5" t="s">
        <v>13</v>
      </c>
      <c r="Z26" s="5" t="s">
        <v>13</v>
      </c>
      <c r="AA26" s="5" t="s">
        <v>13</v>
      </c>
      <c r="AB26" s="5" t="s">
        <v>13</v>
      </c>
      <c r="AC26" s="5" t="s">
        <v>13</v>
      </c>
      <c r="AD26" s="5" t="s">
        <v>13</v>
      </c>
      <c r="AE26" s="5" t="s">
        <v>12</v>
      </c>
      <c r="AF26" s="5" t="s">
        <v>12</v>
      </c>
      <c r="AG26" s="5" t="s">
        <v>12</v>
      </c>
      <c r="AH26" s="5" t="s">
        <v>12</v>
      </c>
      <c r="AI26" s="5" t="s">
        <v>12</v>
      </c>
      <c r="AJ26" s="5" t="s">
        <v>12</v>
      </c>
      <c r="AK26" s="5">
        <v>11</v>
      </c>
    </row>
    <row r="27" spans="1:41" x14ac:dyDescent="0.25">
      <c r="A27" s="1" t="s">
        <v>112</v>
      </c>
      <c r="B27" s="1" t="s">
        <v>81</v>
      </c>
      <c r="C27" s="1" t="s">
        <v>30</v>
      </c>
      <c r="D27" s="1" t="s">
        <v>45</v>
      </c>
      <c r="E27" s="34" t="s">
        <v>21</v>
      </c>
      <c r="F27" s="1" t="s">
        <v>10</v>
      </c>
      <c r="M27" s="5">
        <v>429</v>
      </c>
      <c r="N27" s="5">
        <v>270</v>
      </c>
      <c r="O27" s="5">
        <v>49.2</v>
      </c>
      <c r="AK27" s="5">
        <v>12</v>
      </c>
      <c r="AM27" s="13">
        <f>+AO27/$AO$3</f>
        <v>1.1398163095069571E-2</v>
      </c>
      <c r="AN27" s="7">
        <f>IF(AK27=1,AM27,AM27+AN25)</f>
        <v>0.98161829114814525</v>
      </c>
      <c r="AO27" s="5">
        <f>SUM(G27:AJ27)</f>
        <v>748.2</v>
      </c>
    </row>
    <row r="28" spans="1:41" x14ac:dyDescent="0.25">
      <c r="A28" s="1" t="s">
        <v>112</v>
      </c>
      <c r="B28" s="1" t="s">
        <v>81</v>
      </c>
      <c r="C28" s="1" t="s">
        <v>30</v>
      </c>
      <c r="D28" s="1" t="s">
        <v>45</v>
      </c>
      <c r="E28" s="34" t="s">
        <v>21</v>
      </c>
      <c r="F28" s="1" t="s">
        <v>11</v>
      </c>
      <c r="M28" s="5">
        <v>-1</v>
      </c>
      <c r="N28" s="5">
        <v>-1</v>
      </c>
      <c r="O28" s="5">
        <v>-1</v>
      </c>
      <c r="AK28" s="5">
        <v>12</v>
      </c>
    </row>
    <row r="29" spans="1:41" x14ac:dyDescent="0.25">
      <c r="A29" s="1" t="s">
        <v>112</v>
      </c>
      <c r="B29" s="1" t="s">
        <v>81</v>
      </c>
      <c r="C29" s="1" t="s">
        <v>8</v>
      </c>
      <c r="D29" s="1" t="s">
        <v>217</v>
      </c>
      <c r="E29" s="34" t="s">
        <v>33</v>
      </c>
      <c r="F29" s="1" t="s">
        <v>10</v>
      </c>
      <c r="G29" s="5">
        <v>224</v>
      </c>
      <c r="H29" s="5">
        <v>228</v>
      </c>
      <c r="I29" s="5">
        <v>66</v>
      </c>
      <c r="J29" s="5">
        <v>33</v>
      </c>
      <c r="K29" s="5">
        <v>17</v>
      </c>
      <c r="L29" s="5">
        <v>29</v>
      </c>
      <c r="M29" s="5">
        <v>15</v>
      </c>
      <c r="N29" s="5">
        <v>3.2</v>
      </c>
      <c r="O29" s="5">
        <v>9</v>
      </c>
      <c r="P29" s="5">
        <v>4.49</v>
      </c>
      <c r="R29" s="5">
        <v>1.4850000000000001</v>
      </c>
      <c r="S29" s="5">
        <v>2.282</v>
      </c>
      <c r="T29" s="5">
        <v>0.309</v>
      </c>
      <c r="V29" s="5">
        <v>0.55500000000000005</v>
      </c>
      <c r="W29" s="5">
        <v>0.125</v>
      </c>
      <c r="X29" s="5">
        <v>2.677</v>
      </c>
      <c r="Y29" s="5">
        <v>0.86599999999999999</v>
      </c>
      <c r="Z29" s="5">
        <v>1.3129999999999999</v>
      </c>
      <c r="AA29" s="5">
        <v>0.48399999999999999</v>
      </c>
      <c r="AD29" s="5">
        <v>1.0649999999999999</v>
      </c>
      <c r="AE29" s="5">
        <v>5.0430000000000001</v>
      </c>
      <c r="AF29" s="5">
        <v>1.4550000000000001</v>
      </c>
      <c r="AK29" s="5">
        <v>13</v>
      </c>
      <c r="AM29" s="13">
        <f>+AO29/$AO$3</f>
        <v>9.8465534861469188E-3</v>
      </c>
      <c r="AN29" s="7">
        <f>IF(AK29=1,AM29,AM29+AN27)</f>
        <v>0.99146484463429219</v>
      </c>
      <c r="AO29" s="5">
        <f>SUM(G29:AJ29)</f>
        <v>646.34900000000016</v>
      </c>
    </row>
    <row r="30" spans="1:41" x14ac:dyDescent="0.25">
      <c r="A30" s="1" t="s">
        <v>112</v>
      </c>
      <c r="B30" s="1" t="s">
        <v>81</v>
      </c>
      <c r="C30" s="1" t="s">
        <v>8</v>
      </c>
      <c r="D30" s="1" t="s">
        <v>217</v>
      </c>
      <c r="E30" s="34" t="s">
        <v>33</v>
      </c>
      <c r="F30" s="1" t="s">
        <v>11</v>
      </c>
      <c r="G30" s="5" t="s">
        <v>23</v>
      </c>
      <c r="H30" s="5" t="s">
        <v>23</v>
      </c>
      <c r="I30" s="5" t="s">
        <v>23</v>
      </c>
      <c r="J30" s="5" t="s">
        <v>23</v>
      </c>
      <c r="K30" s="5" t="s">
        <v>23</v>
      </c>
      <c r="L30" s="5" t="s">
        <v>23</v>
      </c>
      <c r="M30" s="5" t="s">
        <v>23</v>
      </c>
      <c r="N30" s="5" t="s">
        <v>23</v>
      </c>
      <c r="O30" s="5" t="s">
        <v>23</v>
      </c>
      <c r="P30" s="5" t="s">
        <v>24</v>
      </c>
      <c r="Q30" s="5" t="s">
        <v>24</v>
      </c>
      <c r="R30" s="5" t="s">
        <v>24</v>
      </c>
      <c r="S30" s="5" t="s">
        <v>24</v>
      </c>
      <c r="T30" s="5" t="s">
        <v>17</v>
      </c>
      <c r="V30" s="5" t="s">
        <v>17</v>
      </c>
      <c r="W30" s="5" t="s">
        <v>23</v>
      </c>
      <c r="X30" s="5" t="s">
        <v>23</v>
      </c>
      <c r="Y30" s="5" t="s">
        <v>23</v>
      </c>
      <c r="Z30" s="5" t="s">
        <v>23</v>
      </c>
      <c r="AA30" s="5" t="s">
        <v>23</v>
      </c>
      <c r="AD30" s="5" t="s">
        <v>23</v>
      </c>
      <c r="AE30" s="5" t="s">
        <v>23</v>
      </c>
      <c r="AF30" s="5" t="s">
        <v>23</v>
      </c>
      <c r="AK30" s="5">
        <v>13</v>
      </c>
    </row>
    <row r="31" spans="1:41" x14ac:dyDescent="0.25">
      <c r="A31" s="1" t="s">
        <v>112</v>
      </c>
      <c r="B31" s="1" t="s">
        <v>81</v>
      </c>
      <c r="C31" s="1" t="s">
        <v>8</v>
      </c>
      <c r="D31" s="1" t="s">
        <v>38</v>
      </c>
      <c r="E31" s="34" t="s">
        <v>14</v>
      </c>
      <c r="F31" s="1" t="s">
        <v>10</v>
      </c>
      <c r="Y31" s="5">
        <v>16.346</v>
      </c>
      <c r="AI31" s="5">
        <v>33.308999999999997</v>
      </c>
      <c r="AJ31" s="5">
        <v>115.28400000000001</v>
      </c>
      <c r="AK31" s="5">
        <v>14</v>
      </c>
      <c r="AM31" s="13">
        <f>+AO31/$AO$3</f>
        <v>2.5126993086576855E-3</v>
      </c>
      <c r="AN31" s="7">
        <f>IF(AK31=1,AM31,AM31+AN29)</f>
        <v>0.9939775439429499</v>
      </c>
      <c r="AO31" s="5">
        <f>SUM(G31:AJ31)</f>
        <v>164.93900000000002</v>
      </c>
    </row>
    <row r="32" spans="1:41" x14ac:dyDescent="0.25">
      <c r="A32" s="1" t="s">
        <v>112</v>
      </c>
      <c r="B32" s="1" t="s">
        <v>81</v>
      </c>
      <c r="C32" s="1" t="s">
        <v>8</v>
      </c>
      <c r="D32" s="1" t="s">
        <v>38</v>
      </c>
      <c r="E32" s="34" t="s">
        <v>14</v>
      </c>
      <c r="F32" s="1" t="s">
        <v>11</v>
      </c>
      <c r="Y32" s="5" t="s">
        <v>12</v>
      </c>
      <c r="AI32" s="5">
        <v>-1</v>
      </c>
      <c r="AJ32" s="5" t="s">
        <v>12</v>
      </c>
      <c r="AK32" s="5">
        <v>14</v>
      </c>
    </row>
    <row r="33" spans="1:41" x14ac:dyDescent="0.25">
      <c r="A33" s="1" t="s">
        <v>112</v>
      </c>
      <c r="B33" s="1" t="s">
        <v>81</v>
      </c>
      <c r="C33" s="1" t="s">
        <v>30</v>
      </c>
      <c r="D33" s="1" t="s">
        <v>31</v>
      </c>
      <c r="E33" s="34" t="s">
        <v>21</v>
      </c>
      <c r="F33" s="1" t="s">
        <v>10</v>
      </c>
      <c r="P33" s="5">
        <v>73.722999999999999</v>
      </c>
      <c r="Q33" s="5">
        <v>10.8</v>
      </c>
      <c r="R33" s="5">
        <v>18.5</v>
      </c>
      <c r="S33" s="5">
        <v>27.3</v>
      </c>
      <c r="T33" s="5">
        <v>19.399999999999999</v>
      </c>
      <c r="AK33" s="5">
        <v>15</v>
      </c>
      <c r="AM33" s="13">
        <f>+AO33/$AO$3</f>
        <v>2.2808970503650117E-3</v>
      </c>
      <c r="AN33" s="7">
        <f>IF(AK33=1,AM33,AM33+AN31)</f>
        <v>0.99625844099331495</v>
      </c>
      <c r="AO33" s="5">
        <f>SUM(G33:AJ33)</f>
        <v>149.72300000000001</v>
      </c>
    </row>
    <row r="34" spans="1:41" x14ac:dyDescent="0.25">
      <c r="A34" s="1" t="s">
        <v>112</v>
      </c>
      <c r="B34" s="1" t="s">
        <v>81</v>
      </c>
      <c r="C34" s="1" t="s">
        <v>30</v>
      </c>
      <c r="D34" s="1" t="s">
        <v>31</v>
      </c>
      <c r="E34" s="34" t="s">
        <v>21</v>
      </c>
      <c r="F34" s="1" t="s">
        <v>11</v>
      </c>
      <c r="P34" s="5" t="s">
        <v>13</v>
      </c>
      <c r="Q34" s="5">
        <v>-1</v>
      </c>
      <c r="R34" s="5">
        <v>-1</v>
      </c>
      <c r="S34" s="5">
        <v>-1</v>
      </c>
      <c r="T34" s="5">
        <v>-1</v>
      </c>
      <c r="AK34" s="5">
        <v>15</v>
      </c>
    </row>
    <row r="35" spans="1:41" x14ac:dyDescent="0.25">
      <c r="A35" s="1" t="s">
        <v>112</v>
      </c>
      <c r="B35" s="1" t="s">
        <v>81</v>
      </c>
      <c r="C35" s="1" t="s">
        <v>30</v>
      </c>
      <c r="D35" s="1" t="s">
        <v>220</v>
      </c>
      <c r="E35" s="34" t="s">
        <v>33</v>
      </c>
      <c r="F35" s="1" t="s">
        <v>10</v>
      </c>
      <c r="G35" s="5">
        <v>2</v>
      </c>
      <c r="H35" s="5">
        <v>43</v>
      </c>
      <c r="I35" s="5">
        <v>9</v>
      </c>
      <c r="J35" s="5">
        <v>3</v>
      </c>
      <c r="AK35" s="5">
        <v>16</v>
      </c>
      <c r="AM35" s="13">
        <f>+AO35/$AO$3</f>
        <v>8.6834442183769786E-4</v>
      </c>
      <c r="AN35" s="7">
        <f>IF(AK35=1,AM35,AM35+AN33)</f>
        <v>0.99712678541515265</v>
      </c>
      <c r="AO35" s="5">
        <f>SUM(G35:AJ35)</f>
        <v>57</v>
      </c>
    </row>
    <row r="36" spans="1:41" x14ac:dyDescent="0.25">
      <c r="A36" s="1" t="s">
        <v>112</v>
      </c>
      <c r="B36" s="1" t="s">
        <v>81</v>
      </c>
      <c r="C36" s="1" t="s">
        <v>30</v>
      </c>
      <c r="D36" s="1" t="s">
        <v>220</v>
      </c>
      <c r="E36" s="34" t="s">
        <v>33</v>
      </c>
      <c r="F36" s="1" t="s">
        <v>11</v>
      </c>
      <c r="G36" s="5">
        <v>-1</v>
      </c>
      <c r="H36" s="5">
        <v>-1</v>
      </c>
      <c r="I36" s="5">
        <v>-1</v>
      </c>
      <c r="J36" s="5">
        <v>-1</v>
      </c>
      <c r="AK36" s="5">
        <v>16</v>
      </c>
    </row>
    <row r="37" spans="1:41" x14ac:dyDescent="0.25">
      <c r="A37" s="1" t="s">
        <v>112</v>
      </c>
      <c r="B37" s="1" t="s">
        <v>81</v>
      </c>
      <c r="C37" s="1" t="s">
        <v>8</v>
      </c>
      <c r="D37" s="1" t="s">
        <v>219</v>
      </c>
      <c r="E37" s="34" t="s">
        <v>21</v>
      </c>
      <c r="F37" s="1" t="s">
        <v>10</v>
      </c>
      <c r="S37" s="5">
        <v>1</v>
      </c>
      <c r="T37" s="5">
        <v>52</v>
      </c>
      <c r="AK37" s="5">
        <v>17</v>
      </c>
      <c r="AM37" s="13">
        <f>+AO37/$AO$3</f>
        <v>8.0740797118242084E-4</v>
      </c>
      <c r="AN37" s="7">
        <f>IF(AK37=1,AM37,AM37+AN35)</f>
        <v>0.99793419338633504</v>
      </c>
      <c r="AO37" s="5">
        <f>SUM(G37:AJ37)</f>
        <v>53</v>
      </c>
    </row>
    <row r="38" spans="1:41" x14ac:dyDescent="0.25">
      <c r="A38" s="1" t="s">
        <v>112</v>
      </c>
      <c r="B38" s="1" t="s">
        <v>81</v>
      </c>
      <c r="C38" s="1" t="s">
        <v>8</v>
      </c>
      <c r="D38" s="1" t="s">
        <v>219</v>
      </c>
      <c r="E38" s="34" t="s">
        <v>21</v>
      </c>
      <c r="F38" s="1" t="s">
        <v>11</v>
      </c>
      <c r="S38" s="5">
        <v>-1</v>
      </c>
      <c r="T38" s="5">
        <v>-1</v>
      </c>
      <c r="AK38" s="5">
        <v>17</v>
      </c>
    </row>
    <row r="39" spans="1:41" x14ac:dyDescent="0.25">
      <c r="A39" s="1" t="s">
        <v>112</v>
      </c>
      <c r="B39" s="1" t="s">
        <v>81</v>
      </c>
      <c r="C39" s="1" t="s">
        <v>8</v>
      </c>
      <c r="D39" s="1" t="s">
        <v>221</v>
      </c>
      <c r="E39" s="34" t="s">
        <v>21</v>
      </c>
      <c r="F39" s="1" t="s">
        <v>10</v>
      </c>
      <c r="M39" s="5">
        <v>1</v>
      </c>
      <c r="P39" s="5">
        <v>2.6</v>
      </c>
      <c r="Q39" s="5">
        <v>0.9</v>
      </c>
      <c r="R39" s="5">
        <v>9.8000000000000007</v>
      </c>
      <c r="S39" s="5">
        <v>4.97</v>
      </c>
      <c r="U39" s="5">
        <v>4.4279999999999999</v>
      </c>
      <c r="V39" s="5">
        <v>3.11</v>
      </c>
      <c r="W39" s="5">
        <v>1.6120000000000001</v>
      </c>
      <c r="X39" s="5">
        <v>8.0879999999999992</v>
      </c>
      <c r="Y39" s="5">
        <v>0.434</v>
      </c>
      <c r="AA39" s="5">
        <v>0.318</v>
      </c>
      <c r="AB39" s="5">
        <v>0.17399999999999999</v>
      </c>
      <c r="AC39" s="5">
        <v>9.3450000000000006</v>
      </c>
      <c r="AK39" s="5">
        <v>18</v>
      </c>
      <c r="AM39" s="13">
        <f>+AO39/$AO$3</f>
        <v>7.1263655630080121E-4</v>
      </c>
      <c r="AN39" s="7">
        <f>IF(AK39=1,AM39,AM39+AN37)</f>
        <v>0.99864682994263587</v>
      </c>
      <c r="AO39" s="5">
        <f>SUM(G39:AJ39)</f>
        <v>46.778999999999996</v>
      </c>
    </row>
    <row r="40" spans="1:41" x14ac:dyDescent="0.25">
      <c r="A40" s="1" t="s">
        <v>112</v>
      </c>
      <c r="B40" s="1" t="s">
        <v>81</v>
      </c>
      <c r="C40" s="1" t="s">
        <v>8</v>
      </c>
      <c r="D40" s="1" t="s">
        <v>221</v>
      </c>
      <c r="E40" s="34" t="s">
        <v>21</v>
      </c>
      <c r="F40" s="1" t="s">
        <v>11</v>
      </c>
      <c r="M40" s="5">
        <v>-1</v>
      </c>
      <c r="P40" s="5">
        <v>-1</v>
      </c>
      <c r="Q40" s="5">
        <v>-1</v>
      </c>
      <c r="R40" s="5">
        <v>-1</v>
      </c>
      <c r="S40" s="5">
        <v>-1</v>
      </c>
      <c r="U40" s="5" t="s">
        <v>15</v>
      </c>
      <c r="V40" s="5" t="s">
        <v>15</v>
      </c>
      <c r="W40" s="5" t="s">
        <v>15</v>
      </c>
      <c r="X40" s="5" t="s">
        <v>13</v>
      </c>
      <c r="Y40" s="5" t="s">
        <v>13</v>
      </c>
      <c r="AA40" s="5" t="s">
        <v>13</v>
      </c>
      <c r="AB40" s="5" t="s">
        <v>15</v>
      </c>
      <c r="AC40" s="5" t="s">
        <v>15</v>
      </c>
      <c r="AK40" s="5">
        <v>18</v>
      </c>
    </row>
    <row r="41" spans="1:41" x14ac:dyDescent="0.25">
      <c r="A41" s="1" t="s">
        <v>112</v>
      </c>
      <c r="B41" s="1" t="s">
        <v>81</v>
      </c>
      <c r="C41" s="1" t="s">
        <v>8</v>
      </c>
      <c r="D41" s="1" t="s">
        <v>38</v>
      </c>
      <c r="E41" s="34" t="s">
        <v>16</v>
      </c>
      <c r="F41" s="1" t="s">
        <v>10</v>
      </c>
      <c r="AC41" s="5">
        <v>0.78300000000000003</v>
      </c>
      <c r="AD41" s="5">
        <v>3.089</v>
      </c>
      <c r="AE41" s="5">
        <v>1.37</v>
      </c>
      <c r="AF41" s="5">
        <v>2.2130000000000001</v>
      </c>
      <c r="AG41" s="5">
        <v>2.3460000000000001</v>
      </c>
      <c r="AH41" s="5">
        <v>4.4219999999999997</v>
      </c>
      <c r="AI41" s="5">
        <v>2.6659999999999999</v>
      </c>
      <c r="AJ41" s="5">
        <v>2.851</v>
      </c>
      <c r="AK41" s="5">
        <v>19</v>
      </c>
      <c r="AM41" s="13">
        <f>+AO41/$AO$3</f>
        <v>3.0072138398379219E-4</v>
      </c>
      <c r="AN41" s="7">
        <f>IF(AK41=1,AM41,AM41+AN39)</f>
        <v>0.99894755132661961</v>
      </c>
      <c r="AO41" s="5">
        <f>SUM(G41:AJ41)</f>
        <v>19.739999999999998</v>
      </c>
    </row>
    <row r="42" spans="1:41" x14ac:dyDescent="0.25">
      <c r="A42" s="1" t="s">
        <v>112</v>
      </c>
      <c r="B42" s="1" t="s">
        <v>81</v>
      </c>
      <c r="C42" s="1" t="s">
        <v>8</v>
      </c>
      <c r="D42" s="1" t="s">
        <v>38</v>
      </c>
      <c r="E42" s="34" t="s">
        <v>16</v>
      </c>
      <c r="F42" s="1" t="s">
        <v>11</v>
      </c>
      <c r="AC42" s="5" t="s">
        <v>15</v>
      </c>
      <c r="AD42" s="5" t="s">
        <v>15</v>
      </c>
      <c r="AE42" s="5" t="s">
        <v>15</v>
      </c>
      <c r="AF42" s="5" t="s">
        <v>15</v>
      </c>
      <c r="AG42" s="5" t="s">
        <v>15</v>
      </c>
      <c r="AH42" s="5" t="s">
        <v>15</v>
      </c>
      <c r="AI42" s="5">
        <v>-1</v>
      </c>
      <c r="AJ42" s="5">
        <v>-1</v>
      </c>
      <c r="AK42" s="5">
        <v>19</v>
      </c>
    </row>
    <row r="43" spans="1:41" x14ac:dyDescent="0.25">
      <c r="A43" s="1" t="s">
        <v>112</v>
      </c>
      <c r="B43" s="1" t="s">
        <v>81</v>
      </c>
      <c r="C43" s="1" t="s">
        <v>8</v>
      </c>
      <c r="D43" s="1" t="s">
        <v>38</v>
      </c>
      <c r="E43" s="34" t="s">
        <v>33</v>
      </c>
      <c r="F43" s="1" t="s">
        <v>10</v>
      </c>
      <c r="AC43" s="5">
        <v>1.736</v>
      </c>
      <c r="AD43" s="5">
        <v>13.167</v>
      </c>
      <c r="AF43" s="5">
        <v>0.126</v>
      </c>
      <c r="AK43" s="5">
        <v>20</v>
      </c>
      <c r="AM43" s="13">
        <f>+AO43/$AO$3</f>
        <v>2.2895347922453969E-4</v>
      </c>
      <c r="AN43" s="7">
        <f>IF(AK43=1,AM43,AM43+AN41)</f>
        <v>0.99917650480584419</v>
      </c>
      <c r="AO43" s="5">
        <f>SUM(G43:AJ43)</f>
        <v>15.029</v>
      </c>
    </row>
    <row r="44" spans="1:41" x14ac:dyDescent="0.25">
      <c r="A44" s="1" t="s">
        <v>112</v>
      </c>
      <c r="B44" s="1" t="s">
        <v>81</v>
      </c>
      <c r="C44" s="1" t="s">
        <v>8</v>
      </c>
      <c r="D44" s="1" t="s">
        <v>38</v>
      </c>
      <c r="E44" s="34" t="s">
        <v>33</v>
      </c>
      <c r="F44" s="1" t="s">
        <v>11</v>
      </c>
      <c r="AC44" s="5" t="s">
        <v>12</v>
      </c>
      <c r="AD44" s="5" t="s">
        <v>12</v>
      </c>
      <c r="AF44" s="5" t="s">
        <v>15</v>
      </c>
      <c r="AG44" s="5" t="s">
        <v>15</v>
      </c>
      <c r="AK44" s="5">
        <v>20</v>
      </c>
    </row>
    <row r="45" spans="1:41" x14ac:dyDescent="0.25">
      <c r="A45" s="1" t="s">
        <v>112</v>
      </c>
      <c r="B45" s="1" t="s">
        <v>81</v>
      </c>
      <c r="C45" s="1" t="s">
        <v>8</v>
      </c>
      <c r="D45" s="1" t="s">
        <v>153</v>
      </c>
      <c r="E45" s="34" t="s">
        <v>21</v>
      </c>
      <c r="F45" s="1" t="s">
        <v>10</v>
      </c>
      <c r="H45" s="5">
        <v>0.4</v>
      </c>
      <c r="I45" s="5">
        <v>0.1</v>
      </c>
      <c r="M45" s="5">
        <v>13</v>
      </c>
      <c r="Z45" s="5">
        <v>0.5</v>
      </c>
      <c r="AK45" s="5">
        <v>21</v>
      </c>
      <c r="AM45" s="13">
        <f>+AO45/$AO$3</f>
        <v>2.1327757729346967E-4</v>
      </c>
      <c r="AN45" s="7">
        <f>IF(AK45=1,AM45,AM45+AN43)</f>
        <v>0.99938978238313769</v>
      </c>
      <c r="AO45" s="5">
        <f>SUM(G45:AJ45)</f>
        <v>14</v>
      </c>
    </row>
    <row r="46" spans="1:41" x14ac:dyDescent="0.25">
      <c r="A46" s="1" t="s">
        <v>112</v>
      </c>
      <c r="B46" s="1" t="s">
        <v>81</v>
      </c>
      <c r="C46" s="1" t="s">
        <v>8</v>
      </c>
      <c r="D46" s="1" t="s">
        <v>153</v>
      </c>
      <c r="E46" s="34" t="s">
        <v>21</v>
      </c>
      <c r="F46" s="1" t="s">
        <v>11</v>
      </c>
      <c r="H46" s="5">
        <v>-1</v>
      </c>
      <c r="I46" s="5">
        <v>-1</v>
      </c>
      <c r="M46" s="5">
        <v>-1</v>
      </c>
      <c r="Q46" s="5" t="s">
        <v>15</v>
      </c>
      <c r="Z46" s="5">
        <v>-1</v>
      </c>
      <c r="AC46" s="5" t="s">
        <v>15</v>
      </c>
      <c r="AJ46" s="5" t="s">
        <v>15</v>
      </c>
      <c r="AK46" s="5">
        <v>21</v>
      </c>
    </row>
    <row r="47" spans="1:41" x14ac:dyDescent="0.25">
      <c r="A47" s="1" t="s">
        <v>112</v>
      </c>
      <c r="B47" s="1" t="s">
        <v>81</v>
      </c>
      <c r="C47" s="1" t="s">
        <v>8</v>
      </c>
      <c r="D47" s="1" t="s">
        <v>217</v>
      </c>
      <c r="E47" s="34" t="s">
        <v>32</v>
      </c>
      <c r="F47" s="1" t="s">
        <v>10</v>
      </c>
      <c r="G47" s="5">
        <v>1</v>
      </c>
      <c r="H47" s="5">
        <v>2</v>
      </c>
      <c r="I47" s="5">
        <v>1</v>
      </c>
      <c r="J47" s="5">
        <v>3</v>
      </c>
      <c r="K47" s="5">
        <v>2</v>
      </c>
      <c r="L47" s="5">
        <v>1</v>
      </c>
      <c r="M47" s="5">
        <v>0.14000000000000001</v>
      </c>
      <c r="N47" s="5">
        <v>0.2</v>
      </c>
      <c r="O47" s="5">
        <v>0.4</v>
      </c>
      <c r="V47" s="5">
        <v>0.32200000000000001</v>
      </c>
      <c r="AK47" s="5">
        <v>22</v>
      </c>
      <c r="AM47" s="13">
        <f>+AO47/$AO$3</f>
        <v>1.6851975428716867E-4</v>
      </c>
      <c r="AN47" s="7">
        <f>IF(AK47=1,AM47,AM47+AN45)</f>
        <v>0.99955830213742491</v>
      </c>
      <c r="AO47" s="5">
        <f>SUM(G47:AJ47)</f>
        <v>11.061999999999999</v>
      </c>
    </row>
    <row r="48" spans="1:41" x14ac:dyDescent="0.25">
      <c r="A48" s="1" t="s">
        <v>112</v>
      </c>
      <c r="B48" s="1" t="s">
        <v>81</v>
      </c>
      <c r="C48" s="1" t="s">
        <v>8</v>
      </c>
      <c r="D48" s="1" t="s">
        <v>217</v>
      </c>
      <c r="E48" s="34" t="s">
        <v>32</v>
      </c>
      <c r="F48" s="1" t="s">
        <v>11</v>
      </c>
      <c r="G48" s="5">
        <v>-1</v>
      </c>
      <c r="H48" s="5">
        <v>-1</v>
      </c>
      <c r="I48" s="5" t="s">
        <v>24</v>
      </c>
      <c r="J48" s="5">
        <v>-1</v>
      </c>
      <c r="K48" s="5">
        <v>-1</v>
      </c>
      <c r="L48" s="5">
        <v>-1</v>
      </c>
      <c r="M48" s="5">
        <v>-1</v>
      </c>
      <c r="N48" s="5">
        <v>-1</v>
      </c>
      <c r="O48" s="5">
        <v>-1</v>
      </c>
      <c r="V48" s="5" t="s">
        <v>17</v>
      </c>
      <c r="AK48" s="5">
        <v>22</v>
      </c>
    </row>
    <row r="49" spans="1:41" x14ac:dyDescent="0.25">
      <c r="A49" s="1" t="s">
        <v>112</v>
      </c>
      <c r="B49" s="1" t="s">
        <v>81</v>
      </c>
      <c r="C49" s="1" t="s">
        <v>8</v>
      </c>
      <c r="D49" s="1" t="s">
        <v>222</v>
      </c>
      <c r="E49" s="34" t="s">
        <v>26</v>
      </c>
      <c r="F49" s="1" t="s">
        <v>10</v>
      </c>
      <c r="J49" s="5">
        <v>1</v>
      </c>
      <c r="K49" s="5">
        <v>2</v>
      </c>
      <c r="L49" s="5">
        <v>2</v>
      </c>
      <c r="M49" s="5">
        <v>1</v>
      </c>
      <c r="N49" s="5">
        <v>1</v>
      </c>
      <c r="O49" s="5">
        <v>1</v>
      </c>
      <c r="P49" s="5">
        <v>0.5</v>
      </c>
      <c r="Q49" s="5">
        <v>0.25</v>
      </c>
      <c r="Z49" s="5">
        <v>0.41</v>
      </c>
      <c r="AA49" s="5">
        <v>0.747</v>
      </c>
      <c r="AH49" s="5">
        <v>0.59399999999999997</v>
      </c>
      <c r="AK49" s="5">
        <v>23</v>
      </c>
      <c r="AM49" s="13">
        <f>+AO49/$AO$3</f>
        <v>1.5997341708276605E-4</v>
      </c>
      <c r="AN49" s="7">
        <f>IF(AK49=1,AM49,AM49+AN47)</f>
        <v>0.99971827555450765</v>
      </c>
      <c r="AO49" s="5">
        <f>SUM(G49:AJ49)</f>
        <v>10.500999999999999</v>
      </c>
    </row>
    <row r="50" spans="1:41" x14ac:dyDescent="0.25">
      <c r="A50" s="1" t="s">
        <v>112</v>
      </c>
      <c r="B50" s="1" t="s">
        <v>81</v>
      </c>
      <c r="C50" s="1" t="s">
        <v>8</v>
      </c>
      <c r="D50" s="1" t="s">
        <v>222</v>
      </c>
      <c r="E50" s="34" t="s">
        <v>26</v>
      </c>
      <c r="F50" s="1" t="s">
        <v>11</v>
      </c>
      <c r="J50" s="5">
        <v>-1</v>
      </c>
      <c r="K50" s="5">
        <v>-1</v>
      </c>
      <c r="L50" s="5" t="s">
        <v>15</v>
      </c>
      <c r="M50" s="5">
        <v>-1</v>
      </c>
      <c r="N50" s="5">
        <v>-1</v>
      </c>
      <c r="O50" s="5">
        <v>-1</v>
      </c>
      <c r="P50" s="5">
        <v>-1</v>
      </c>
      <c r="Q50" s="5">
        <v>-1</v>
      </c>
      <c r="Z50" s="5">
        <v>-1</v>
      </c>
      <c r="AA50" s="5">
        <v>-1</v>
      </c>
      <c r="AH50" s="5">
        <v>-1</v>
      </c>
      <c r="AK50" s="5">
        <v>23</v>
      </c>
    </row>
    <row r="51" spans="1:41" x14ac:dyDescent="0.25">
      <c r="A51" s="1" t="s">
        <v>112</v>
      </c>
      <c r="B51" s="1" t="s">
        <v>81</v>
      </c>
      <c r="C51" s="1" t="s">
        <v>19</v>
      </c>
      <c r="D51" s="1" t="s">
        <v>20</v>
      </c>
      <c r="E51" s="34" t="s">
        <v>21</v>
      </c>
      <c r="F51" s="1" t="s">
        <v>10</v>
      </c>
      <c r="I51" s="5">
        <v>4.33</v>
      </c>
      <c r="K51" s="5">
        <v>2</v>
      </c>
      <c r="AK51" s="5">
        <v>24</v>
      </c>
      <c r="AM51" s="13">
        <f>+AO51/$AO$3</f>
        <v>9.6431933161975926E-5</v>
      </c>
      <c r="AN51" s="7">
        <f>IF(AK51=1,AM51,AM51+AN49)</f>
        <v>0.99981470748766965</v>
      </c>
      <c r="AO51" s="5">
        <f>SUM(G51:AJ51)</f>
        <v>6.33</v>
      </c>
    </row>
    <row r="52" spans="1:41" x14ac:dyDescent="0.25">
      <c r="A52" s="1" t="s">
        <v>112</v>
      </c>
      <c r="B52" s="1" t="s">
        <v>81</v>
      </c>
      <c r="C52" s="1" t="s">
        <v>19</v>
      </c>
      <c r="D52" s="1" t="s">
        <v>20</v>
      </c>
      <c r="E52" s="34" t="s">
        <v>21</v>
      </c>
      <c r="F52" s="1" t="s">
        <v>11</v>
      </c>
      <c r="I52" s="5" t="s">
        <v>13</v>
      </c>
      <c r="J52" s="5" t="s">
        <v>15</v>
      </c>
      <c r="K52" s="5" t="s">
        <v>13</v>
      </c>
      <c r="M52" s="5" t="s">
        <v>15</v>
      </c>
      <c r="AK52" s="5">
        <v>24</v>
      </c>
    </row>
    <row r="53" spans="1:41" x14ac:dyDescent="0.25">
      <c r="A53" s="1" t="s">
        <v>112</v>
      </c>
      <c r="B53" s="1" t="s">
        <v>81</v>
      </c>
      <c r="C53" s="1" t="s">
        <v>8</v>
      </c>
      <c r="D53" s="1" t="s">
        <v>217</v>
      </c>
      <c r="E53" s="34" t="s">
        <v>22</v>
      </c>
      <c r="F53" s="1" t="s">
        <v>10</v>
      </c>
      <c r="H53" s="5">
        <v>0.17</v>
      </c>
      <c r="I53" s="5">
        <v>1</v>
      </c>
      <c r="J53" s="5">
        <v>4</v>
      </c>
      <c r="O53" s="5">
        <v>0.1</v>
      </c>
      <c r="AK53" s="5">
        <v>25</v>
      </c>
      <c r="AM53" s="13">
        <f>+AO53/$AO$3</f>
        <v>8.0283773738327495E-5</v>
      </c>
      <c r="AN53" s="7">
        <f>IF(AK53=1,AM53,AM53+AN51)</f>
        <v>0.99989499126140802</v>
      </c>
      <c r="AO53" s="5">
        <f>SUM(G53:AJ53)</f>
        <v>5.27</v>
      </c>
    </row>
    <row r="54" spans="1:41" x14ac:dyDescent="0.25">
      <c r="A54" s="1" t="s">
        <v>112</v>
      </c>
      <c r="B54" s="1" t="s">
        <v>81</v>
      </c>
      <c r="C54" s="1" t="s">
        <v>8</v>
      </c>
      <c r="D54" s="1" t="s">
        <v>217</v>
      </c>
      <c r="E54" s="34" t="s">
        <v>22</v>
      </c>
      <c r="F54" s="1" t="s">
        <v>11</v>
      </c>
      <c r="H54" s="5" t="s">
        <v>18</v>
      </c>
      <c r="I54" s="5" t="s">
        <v>18</v>
      </c>
      <c r="J54" s="5" t="s">
        <v>18</v>
      </c>
      <c r="L54" s="5" t="s">
        <v>15</v>
      </c>
      <c r="O54" s="5" t="s">
        <v>17</v>
      </c>
      <c r="AK54" s="5">
        <v>25</v>
      </c>
    </row>
    <row r="55" spans="1:41" x14ac:dyDescent="0.25">
      <c r="A55" s="1" t="s">
        <v>112</v>
      </c>
      <c r="B55" s="1" t="s">
        <v>81</v>
      </c>
      <c r="C55" s="1" t="s">
        <v>8</v>
      </c>
      <c r="D55" s="1" t="s">
        <v>222</v>
      </c>
      <c r="E55" s="34" t="s">
        <v>21</v>
      </c>
      <c r="F55" s="1" t="s">
        <v>10</v>
      </c>
      <c r="W55" s="5">
        <v>0.27</v>
      </c>
      <c r="Y55" s="5">
        <v>0.255</v>
      </c>
      <c r="AC55" s="5">
        <v>0.33300000000000002</v>
      </c>
      <c r="AH55" s="5">
        <v>0.82699999999999996</v>
      </c>
      <c r="AI55" s="5">
        <v>0.254</v>
      </c>
      <c r="AK55" s="5">
        <v>26</v>
      </c>
      <c r="AM55" s="13">
        <f>+AO55/$AO$3</f>
        <v>2.9538944455145548E-5</v>
      </c>
      <c r="AN55" s="7">
        <f>IF(AK55=1,AM55,AM55+AN53)</f>
        <v>0.99992453020586314</v>
      </c>
      <c r="AO55" s="5">
        <f>SUM(G55:AJ55)</f>
        <v>1.9390000000000001</v>
      </c>
    </row>
    <row r="56" spans="1:41" x14ac:dyDescent="0.25">
      <c r="A56" s="1" t="s">
        <v>112</v>
      </c>
      <c r="B56" s="1" t="s">
        <v>81</v>
      </c>
      <c r="C56" s="1" t="s">
        <v>8</v>
      </c>
      <c r="D56" s="1" t="s">
        <v>222</v>
      </c>
      <c r="E56" s="34" t="s">
        <v>21</v>
      </c>
      <c r="F56" s="1" t="s">
        <v>11</v>
      </c>
      <c r="W56" s="5" t="s">
        <v>13</v>
      </c>
      <c r="Y56" s="5" t="s">
        <v>15</v>
      </c>
      <c r="AC56" s="5" t="s">
        <v>15</v>
      </c>
      <c r="AH56" s="5" t="s">
        <v>15</v>
      </c>
      <c r="AI56" s="5" t="s">
        <v>15</v>
      </c>
      <c r="AK56" s="5">
        <v>26</v>
      </c>
    </row>
    <row r="57" spans="1:41" x14ac:dyDescent="0.25">
      <c r="A57" s="1" t="s">
        <v>112</v>
      </c>
      <c r="B57" s="1" t="s">
        <v>81</v>
      </c>
      <c r="C57" s="1" t="s">
        <v>8</v>
      </c>
      <c r="D57" s="1" t="s">
        <v>217</v>
      </c>
      <c r="E57" s="34" t="s">
        <v>47</v>
      </c>
      <c r="F57" s="1" t="s">
        <v>10</v>
      </c>
      <c r="AH57" s="5">
        <v>0.77600000000000002</v>
      </c>
      <c r="AJ57" s="5">
        <v>0.19700000000000001</v>
      </c>
      <c r="AK57" s="5">
        <v>27</v>
      </c>
      <c r="AM57" s="13">
        <f>+AO57/$AO$3</f>
        <v>1.4822791621896142E-5</v>
      </c>
      <c r="AN57" s="7">
        <f>IF(AK57=1,AM57,AM57+AN55)</f>
        <v>0.99993935299748504</v>
      </c>
      <c r="AO57" s="5">
        <f>SUM(G57:AJ57)</f>
        <v>0.97300000000000009</v>
      </c>
    </row>
    <row r="58" spans="1:41" x14ac:dyDescent="0.25">
      <c r="A58" s="1" t="s">
        <v>112</v>
      </c>
      <c r="B58" s="1" t="s">
        <v>81</v>
      </c>
      <c r="C58" s="1" t="s">
        <v>8</v>
      </c>
      <c r="D58" s="1" t="s">
        <v>217</v>
      </c>
      <c r="E58" s="34" t="s">
        <v>47</v>
      </c>
      <c r="F58" s="1" t="s">
        <v>11</v>
      </c>
      <c r="AH58" s="5" t="s">
        <v>23</v>
      </c>
      <c r="AJ58" s="5" t="s">
        <v>23</v>
      </c>
      <c r="AK58" s="5">
        <v>27</v>
      </c>
    </row>
    <row r="59" spans="1:41" x14ac:dyDescent="0.25">
      <c r="A59" s="1" t="s">
        <v>112</v>
      </c>
      <c r="B59" s="1" t="s">
        <v>81</v>
      </c>
      <c r="C59" s="1" t="s">
        <v>8</v>
      </c>
      <c r="D59" s="1" t="s">
        <v>222</v>
      </c>
      <c r="E59" s="34" t="s">
        <v>14</v>
      </c>
      <c r="F59" s="1" t="s">
        <v>10</v>
      </c>
      <c r="AE59" s="5">
        <v>0.45500000000000002</v>
      </c>
      <c r="AI59" s="5">
        <v>0.45500000000000002</v>
      </c>
      <c r="AK59" s="5">
        <v>28</v>
      </c>
      <c r="AM59" s="13">
        <f>+AO59/$AO$3</f>
        <v>1.3863042524075528E-5</v>
      </c>
      <c r="AN59" s="7">
        <f>IF(AK59=1,AM59,AM59+AN57)</f>
        <v>0.99995321604000909</v>
      </c>
      <c r="AO59" s="5">
        <f>SUM(G59:AJ59)</f>
        <v>0.91</v>
      </c>
    </row>
    <row r="60" spans="1:41" x14ac:dyDescent="0.25">
      <c r="A60" s="1" t="s">
        <v>112</v>
      </c>
      <c r="B60" s="1" t="s">
        <v>81</v>
      </c>
      <c r="C60" s="1" t="s">
        <v>8</v>
      </c>
      <c r="D60" s="1" t="s">
        <v>222</v>
      </c>
      <c r="E60" s="34" t="s">
        <v>14</v>
      </c>
      <c r="F60" s="1" t="s">
        <v>11</v>
      </c>
      <c r="AE60" s="5">
        <v>-1</v>
      </c>
      <c r="AI60" s="5">
        <v>-1</v>
      </c>
      <c r="AK60" s="5">
        <v>28</v>
      </c>
    </row>
    <row r="61" spans="1:41" x14ac:dyDescent="0.25">
      <c r="A61" s="1" t="s">
        <v>112</v>
      </c>
      <c r="B61" s="1" t="s">
        <v>81</v>
      </c>
      <c r="C61" s="1" t="s">
        <v>8</v>
      </c>
      <c r="D61" s="1" t="s">
        <v>222</v>
      </c>
      <c r="E61" s="34" t="s">
        <v>32</v>
      </c>
      <c r="F61" s="1" t="s">
        <v>10</v>
      </c>
      <c r="AF61" s="5">
        <v>0.41199999999999998</v>
      </c>
      <c r="AG61" s="5">
        <v>0.33900000000000002</v>
      </c>
      <c r="AK61" s="5">
        <v>29</v>
      </c>
      <c r="AM61" s="13">
        <f>+AO61/$AO$3</f>
        <v>1.1440818610528265E-5</v>
      </c>
      <c r="AN61" s="7">
        <f>IF(AK61=1,AM61,AM61+AN59)</f>
        <v>0.99996465685861957</v>
      </c>
      <c r="AO61" s="5">
        <f>SUM(G61:AJ61)</f>
        <v>0.751</v>
      </c>
    </row>
    <row r="62" spans="1:41" x14ac:dyDescent="0.25">
      <c r="A62" s="1" t="s">
        <v>112</v>
      </c>
      <c r="B62" s="1" t="s">
        <v>81</v>
      </c>
      <c r="C62" s="1" t="s">
        <v>8</v>
      </c>
      <c r="D62" s="1" t="s">
        <v>222</v>
      </c>
      <c r="E62" s="34" t="s">
        <v>32</v>
      </c>
      <c r="F62" s="1" t="s">
        <v>11</v>
      </c>
      <c r="AF62" s="5">
        <v>-1</v>
      </c>
      <c r="AG62" s="5">
        <v>-1</v>
      </c>
      <c r="AK62" s="5">
        <v>29</v>
      </c>
    </row>
    <row r="63" spans="1:41" x14ac:dyDescent="0.25">
      <c r="A63" s="1" t="s">
        <v>112</v>
      </c>
      <c r="B63" s="1" t="s">
        <v>81</v>
      </c>
      <c r="C63" s="1" t="s">
        <v>8</v>
      </c>
      <c r="D63" s="1" t="s">
        <v>217</v>
      </c>
      <c r="E63" s="34" t="s">
        <v>16</v>
      </c>
      <c r="F63" s="1" t="s">
        <v>10</v>
      </c>
      <c r="Y63" s="5">
        <v>0.4</v>
      </c>
      <c r="AK63" s="5">
        <v>30</v>
      </c>
      <c r="AM63" s="13">
        <f>+AO63/$AO$3</f>
        <v>6.0936450655277048E-6</v>
      </c>
      <c r="AN63" s="7">
        <f>IF(AK63=1,AM63,AM63+AN61)</f>
        <v>0.99997075050368511</v>
      </c>
      <c r="AO63" s="5">
        <f>SUM(G63:AJ63)</f>
        <v>0.4</v>
      </c>
    </row>
    <row r="64" spans="1:41" x14ac:dyDescent="0.25">
      <c r="A64" s="1" t="s">
        <v>112</v>
      </c>
      <c r="B64" s="1" t="s">
        <v>81</v>
      </c>
      <c r="C64" s="1" t="s">
        <v>8</v>
      </c>
      <c r="D64" s="1" t="s">
        <v>217</v>
      </c>
      <c r="E64" s="34" t="s">
        <v>16</v>
      </c>
      <c r="F64" s="1" t="s">
        <v>11</v>
      </c>
      <c r="H64" s="5" t="s">
        <v>15</v>
      </c>
      <c r="Y64" s="5" t="s">
        <v>23</v>
      </c>
      <c r="AK64" s="5">
        <v>30</v>
      </c>
    </row>
    <row r="65" spans="1:41" x14ac:dyDescent="0.25">
      <c r="A65" s="1" t="s">
        <v>112</v>
      </c>
      <c r="B65" s="1" t="s">
        <v>81</v>
      </c>
      <c r="C65" s="1" t="s">
        <v>8</v>
      </c>
      <c r="D65" s="1" t="s">
        <v>38</v>
      </c>
      <c r="E65" s="34" t="s">
        <v>22</v>
      </c>
      <c r="F65" s="1" t="s">
        <v>10</v>
      </c>
      <c r="O65" s="5">
        <v>0.36599999999999999</v>
      </c>
      <c r="AK65" s="5">
        <v>31</v>
      </c>
      <c r="AM65" s="13">
        <f>+AO65/$AO$3</f>
        <v>5.5756852349578497E-6</v>
      </c>
      <c r="AN65" s="7">
        <f>IF(AK65=1,AM65,AM65+AN63)</f>
        <v>0.99997632618892007</v>
      </c>
      <c r="AO65" s="5">
        <f>SUM(G65:AJ65)</f>
        <v>0.36599999999999999</v>
      </c>
    </row>
    <row r="66" spans="1:41" x14ac:dyDescent="0.25">
      <c r="A66" s="1" t="s">
        <v>112</v>
      </c>
      <c r="B66" s="1" t="s">
        <v>81</v>
      </c>
      <c r="C66" s="1" t="s">
        <v>8</v>
      </c>
      <c r="D66" s="1" t="s">
        <v>38</v>
      </c>
      <c r="E66" s="34" t="s">
        <v>22</v>
      </c>
      <c r="F66" s="1" t="s">
        <v>11</v>
      </c>
      <c r="O66" s="5" t="s">
        <v>15</v>
      </c>
      <c r="Y66" s="5" t="s">
        <v>18</v>
      </c>
      <c r="AK66" s="5">
        <v>31</v>
      </c>
    </row>
    <row r="67" spans="1:41" x14ac:dyDescent="0.25">
      <c r="A67" s="1" t="s">
        <v>112</v>
      </c>
      <c r="B67" s="1" t="s">
        <v>81</v>
      </c>
      <c r="C67" s="1" t="s">
        <v>8</v>
      </c>
      <c r="D67" s="1" t="s">
        <v>224</v>
      </c>
      <c r="E67" s="34" t="s">
        <v>21</v>
      </c>
      <c r="F67" s="1" t="s">
        <v>10</v>
      </c>
      <c r="AB67" s="5">
        <v>0.28899999999999998</v>
      </c>
      <c r="AK67" s="5">
        <v>32</v>
      </c>
      <c r="AM67" s="13">
        <f>+AO67/$AO$3</f>
        <v>4.4026585598437663E-6</v>
      </c>
      <c r="AN67" s="7">
        <f>IF(AK67=1,AM67,AM67+AN65)</f>
        <v>0.9999807288474799</v>
      </c>
      <c r="AO67" s="5">
        <f>SUM(G67:AJ67)</f>
        <v>0.28899999999999998</v>
      </c>
    </row>
    <row r="68" spans="1:41" x14ac:dyDescent="0.25">
      <c r="A68" s="1" t="s">
        <v>112</v>
      </c>
      <c r="B68" s="1" t="s">
        <v>81</v>
      </c>
      <c r="C68" s="1" t="s">
        <v>8</v>
      </c>
      <c r="D68" s="1" t="s">
        <v>224</v>
      </c>
      <c r="E68" s="34" t="s">
        <v>21</v>
      </c>
      <c r="F68" s="1" t="s">
        <v>11</v>
      </c>
      <c r="AB68" s="5" t="s">
        <v>15</v>
      </c>
      <c r="AK68" s="5">
        <v>32</v>
      </c>
    </row>
    <row r="69" spans="1:41" x14ac:dyDescent="0.25">
      <c r="A69" s="1" t="s">
        <v>112</v>
      </c>
      <c r="B69" s="1" t="s">
        <v>81</v>
      </c>
      <c r="C69" s="1" t="s">
        <v>8</v>
      </c>
      <c r="D69" s="1" t="s">
        <v>35</v>
      </c>
      <c r="E69" s="34" t="s">
        <v>21</v>
      </c>
      <c r="F69" s="1" t="s">
        <v>10</v>
      </c>
      <c r="T69" s="5">
        <v>0.25</v>
      </c>
      <c r="AK69" s="5">
        <v>33</v>
      </c>
      <c r="AM69" s="13">
        <f>+AO69/$AO$3</f>
        <v>3.8085281659548154E-6</v>
      </c>
      <c r="AN69" s="7">
        <f>IF(AK69=1,AM69,AM69+AN67)</f>
        <v>0.99998453737564585</v>
      </c>
      <c r="AO69" s="5">
        <f>SUM(G69:AJ69)</f>
        <v>0.25</v>
      </c>
    </row>
    <row r="70" spans="1:41" x14ac:dyDescent="0.25">
      <c r="A70" s="1" t="s">
        <v>112</v>
      </c>
      <c r="B70" s="1" t="s">
        <v>81</v>
      </c>
      <c r="C70" s="1" t="s">
        <v>8</v>
      </c>
      <c r="D70" s="1" t="s">
        <v>35</v>
      </c>
      <c r="E70" s="34" t="s">
        <v>21</v>
      </c>
      <c r="F70" s="1" t="s">
        <v>11</v>
      </c>
      <c r="L70" s="5" t="s">
        <v>15</v>
      </c>
      <c r="M70" s="5" t="s">
        <v>15</v>
      </c>
      <c r="T70" s="5" t="s">
        <v>15</v>
      </c>
      <c r="AK70" s="5">
        <v>33</v>
      </c>
    </row>
    <row r="71" spans="1:41" x14ac:dyDescent="0.25">
      <c r="A71" s="1" t="s">
        <v>112</v>
      </c>
      <c r="B71" s="1" t="s">
        <v>81</v>
      </c>
      <c r="C71" s="1" t="s">
        <v>8</v>
      </c>
      <c r="D71" s="1" t="s">
        <v>215</v>
      </c>
      <c r="E71" s="34" t="s">
        <v>21</v>
      </c>
      <c r="F71" s="1" t="s">
        <v>10</v>
      </c>
      <c r="AJ71" s="5">
        <v>0.24399999999999999</v>
      </c>
      <c r="AK71" s="5">
        <v>34</v>
      </c>
      <c r="AM71" s="13">
        <f>+AO71/$AO$3</f>
        <v>3.7171234899718995E-6</v>
      </c>
      <c r="AN71" s="7">
        <f>IF(AK71=1,AM71,AM71+AN69)</f>
        <v>0.99998825449913586</v>
      </c>
      <c r="AO71" s="5">
        <f>SUM(G71:AJ71)</f>
        <v>0.24399999999999999</v>
      </c>
    </row>
    <row r="72" spans="1:41" x14ac:dyDescent="0.25">
      <c r="A72" s="1" t="s">
        <v>112</v>
      </c>
      <c r="B72" s="1" t="s">
        <v>81</v>
      </c>
      <c r="C72" s="1" t="s">
        <v>8</v>
      </c>
      <c r="D72" s="1" t="s">
        <v>215</v>
      </c>
      <c r="E72" s="34" t="s">
        <v>21</v>
      </c>
      <c r="F72" s="1" t="s">
        <v>11</v>
      </c>
      <c r="V72" s="5" t="s">
        <v>15</v>
      </c>
      <c r="AJ72" s="5" t="s">
        <v>15</v>
      </c>
      <c r="AK72" s="5">
        <v>34</v>
      </c>
    </row>
    <row r="73" spans="1:41" x14ac:dyDescent="0.25">
      <c r="A73" s="1" t="s">
        <v>112</v>
      </c>
      <c r="B73" s="1" t="s">
        <v>81</v>
      </c>
      <c r="C73" s="1" t="s">
        <v>30</v>
      </c>
      <c r="D73" s="1" t="s">
        <v>158</v>
      </c>
      <c r="E73" s="34" t="s">
        <v>26</v>
      </c>
      <c r="F73" s="1" t="s">
        <v>10</v>
      </c>
      <c r="AA73" s="5">
        <v>0.22500000000000001</v>
      </c>
      <c r="AK73" s="5">
        <v>35</v>
      </c>
      <c r="AM73" s="13">
        <f>+AO73/$AO$3</f>
        <v>3.4276753493593339E-6</v>
      </c>
      <c r="AN73" s="7">
        <f>IF(AK73=1,AM73,AM73+AN71)</f>
        <v>0.9999916821744852</v>
      </c>
      <c r="AO73" s="5">
        <f>SUM(G73:AJ73)</f>
        <v>0.22500000000000001</v>
      </c>
    </row>
    <row r="74" spans="1:41" x14ac:dyDescent="0.25">
      <c r="A74" s="1" t="s">
        <v>112</v>
      </c>
      <c r="B74" s="1" t="s">
        <v>81</v>
      </c>
      <c r="C74" s="1" t="s">
        <v>30</v>
      </c>
      <c r="D74" s="1" t="s">
        <v>158</v>
      </c>
      <c r="E74" s="34" t="s">
        <v>26</v>
      </c>
      <c r="F74" s="1" t="s">
        <v>11</v>
      </c>
      <c r="AA74" s="5">
        <v>-1</v>
      </c>
      <c r="AK74" s="5">
        <v>35</v>
      </c>
    </row>
    <row r="75" spans="1:41" x14ac:dyDescent="0.25">
      <c r="A75" s="1" t="s">
        <v>112</v>
      </c>
      <c r="B75" s="1" t="s">
        <v>81</v>
      </c>
      <c r="C75" s="1" t="s">
        <v>30</v>
      </c>
      <c r="D75" s="1" t="s">
        <v>83</v>
      </c>
      <c r="E75" s="34" t="s">
        <v>21</v>
      </c>
      <c r="F75" s="1" t="s">
        <v>10</v>
      </c>
      <c r="AB75" s="5">
        <v>8.8999999999999996E-2</v>
      </c>
      <c r="AC75" s="5">
        <v>7.4999999999999997E-2</v>
      </c>
      <c r="AD75" s="5">
        <v>1.7000000000000001E-2</v>
      </c>
      <c r="AK75" s="5">
        <v>36</v>
      </c>
      <c r="AM75" s="13">
        <f>+AO75/$AO$3</f>
        <v>2.7573743921512864E-6</v>
      </c>
      <c r="AN75" s="7">
        <f>IF(AK75=1,AM75,AM75+AN73)</f>
        <v>0.99999443954887735</v>
      </c>
      <c r="AO75" s="5">
        <f>SUM(G75:AJ75)</f>
        <v>0.18099999999999999</v>
      </c>
    </row>
    <row r="76" spans="1:41" x14ac:dyDescent="0.25">
      <c r="A76" s="1" t="s">
        <v>112</v>
      </c>
      <c r="B76" s="1" t="s">
        <v>81</v>
      </c>
      <c r="C76" s="1" t="s">
        <v>30</v>
      </c>
      <c r="D76" s="1" t="s">
        <v>83</v>
      </c>
      <c r="E76" s="34" t="s">
        <v>21</v>
      </c>
      <c r="F76" s="1" t="s">
        <v>11</v>
      </c>
      <c r="AB76" s="5" t="s">
        <v>15</v>
      </c>
      <c r="AC76" s="5" t="s">
        <v>15</v>
      </c>
      <c r="AD76" s="5" t="s">
        <v>15</v>
      </c>
      <c r="AK76" s="5">
        <v>36</v>
      </c>
      <c r="AM76" s="13"/>
      <c r="AN76" s="7"/>
      <c r="AO76" s="5"/>
    </row>
    <row r="77" spans="1:41" x14ac:dyDescent="0.25">
      <c r="A77" s="1" t="s">
        <v>112</v>
      </c>
      <c r="B77" s="1" t="s">
        <v>81</v>
      </c>
      <c r="C77" s="1" t="s">
        <v>8</v>
      </c>
      <c r="D77" s="1" t="s">
        <v>235</v>
      </c>
      <c r="E77" s="34" t="s">
        <v>26</v>
      </c>
      <c r="F77" s="1" t="s">
        <v>10</v>
      </c>
      <c r="AB77" s="5">
        <v>7.4999999999999997E-2</v>
      </c>
      <c r="AC77" s="5">
        <v>0.06</v>
      </c>
      <c r="AK77" s="5">
        <v>37</v>
      </c>
      <c r="AM77" s="13">
        <f>+AO77/$AO$3</f>
        <v>2.0566052096156003E-6</v>
      </c>
      <c r="AN77" s="7">
        <f>IF(AK77=1,AM77,AM77+AN75)</f>
        <v>0.99999649615408692</v>
      </c>
      <c r="AO77" s="5">
        <f>SUM(G77:AJ77)</f>
        <v>0.13500000000000001</v>
      </c>
    </row>
    <row r="78" spans="1:41" x14ac:dyDescent="0.25">
      <c r="A78" s="1" t="s">
        <v>112</v>
      </c>
      <c r="B78" s="1" t="s">
        <v>81</v>
      </c>
      <c r="C78" s="1" t="s">
        <v>8</v>
      </c>
      <c r="D78" s="1" t="s">
        <v>235</v>
      </c>
      <c r="E78" s="34" t="s">
        <v>26</v>
      </c>
      <c r="F78" s="1" t="s">
        <v>11</v>
      </c>
      <c r="AB78" s="5">
        <v>-1</v>
      </c>
      <c r="AC78" s="5">
        <v>-1</v>
      </c>
      <c r="AK78" s="5">
        <v>37</v>
      </c>
      <c r="AM78" s="13"/>
      <c r="AN78" s="7"/>
      <c r="AO78" s="5"/>
    </row>
    <row r="79" spans="1:41" x14ac:dyDescent="0.25">
      <c r="A79" s="1" t="s">
        <v>112</v>
      </c>
      <c r="B79" s="1" t="s">
        <v>81</v>
      </c>
      <c r="C79" s="1" t="s">
        <v>8</v>
      </c>
      <c r="D79" s="1" t="s">
        <v>212</v>
      </c>
      <c r="E79" s="34" t="s">
        <v>21</v>
      </c>
      <c r="F79" s="1" t="s">
        <v>10</v>
      </c>
      <c r="AI79" s="5">
        <v>0.11700000000000001</v>
      </c>
      <c r="AK79" s="5">
        <v>38</v>
      </c>
      <c r="AM79" s="13">
        <f>+AO79/$AO$3</f>
        <v>1.7823911816668538E-6</v>
      </c>
      <c r="AN79" s="7">
        <f>IF(AK79=1,AM79,AM79+AN77)</f>
        <v>0.99999827854526857</v>
      </c>
      <c r="AO79" s="5">
        <f>SUM(G79:AJ79)</f>
        <v>0.11700000000000001</v>
      </c>
    </row>
    <row r="80" spans="1:41" x14ac:dyDescent="0.25">
      <c r="A80" s="1" t="s">
        <v>112</v>
      </c>
      <c r="B80" s="1" t="s">
        <v>81</v>
      </c>
      <c r="C80" s="1" t="s">
        <v>8</v>
      </c>
      <c r="D80" s="1" t="s">
        <v>212</v>
      </c>
      <c r="E80" s="34" t="s">
        <v>21</v>
      </c>
      <c r="F80" s="1" t="s">
        <v>11</v>
      </c>
      <c r="AI80" s="5">
        <v>-1</v>
      </c>
      <c r="AK80" s="5">
        <v>38</v>
      </c>
      <c r="AM80" s="13"/>
      <c r="AN80" s="7"/>
      <c r="AO80" s="5"/>
    </row>
    <row r="81" spans="1:41" x14ac:dyDescent="0.25">
      <c r="A81" s="1" t="s">
        <v>112</v>
      </c>
      <c r="B81" s="1" t="s">
        <v>81</v>
      </c>
      <c r="C81" s="1" t="s">
        <v>30</v>
      </c>
      <c r="D81" s="1" t="s">
        <v>83</v>
      </c>
      <c r="E81" s="34" t="s">
        <v>14</v>
      </c>
      <c r="F81" s="1" t="s">
        <v>10</v>
      </c>
      <c r="H81" s="8"/>
      <c r="I81" s="8"/>
      <c r="J81" s="8"/>
      <c r="K81" s="8"/>
      <c r="L81" s="8"/>
      <c r="M81" s="8"/>
      <c r="N81" s="8"/>
      <c r="O81" s="8"/>
      <c r="P81" s="8"/>
      <c r="Q81" s="8"/>
      <c r="R81" s="8"/>
      <c r="S81" s="8"/>
      <c r="T81" s="8"/>
      <c r="U81" s="8"/>
      <c r="V81" s="8"/>
      <c r="W81" s="8"/>
      <c r="X81" s="8"/>
      <c r="Y81" s="8"/>
      <c r="Z81" s="8"/>
      <c r="AA81" s="8"/>
      <c r="AB81" s="8">
        <v>5.3999999999999999E-2</v>
      </c>
      <c r="AC81" s="8"/>
      <c r="AD81" s="8"/>
      <c r="AE81" s="8"/>
      <c r="AF81" s="8"/>
      <c r="AG81" s="8"/>
      <c r="AH81" s="8"/>
      <c r="AI81" s="8"/>
      <c r="AJ81" s="8"/>
      <c r="AK81" s="5">
        <v>39</v>
      </c>
      <c r="AM81" s="13">
        <f>+AO81/$AO$3</f>
        <v>8.2264208384624007E-7</v>
      </c>
      <c r="AN81" s="7">
        <f>IF(AK81=1,AM81,AM81+AN79)</f>
        <v>0.99999910118735247</v>
      </c>
      <c r="AO81" s="5">
        <f>SUM(G81:AJ81)</f>
        <v>5.3999999999999999E-2</v>
      </c>
    </row>
    <row r="82" spans="1:41" x14ac:dyDescent="0.25">
      <c r="A82" s="1" t="s">
        <v>112</v>
      </c>
      <c r="B82" s="1" t="s">
        <v>81</v>
      </c>
      <c r="C82" s="1" t="s">
        <v>30</v>
      </c>
      <c r="D82" s="1" t="s">
        <v>83</v>
      </c>
      <c r="E82" s="34" t="s">
        <v>14</v>
      </c>
      <c r="F82" s="1" t="s">
        <v>11</v>
      </c>
      <c r="AB82" s="5" t="s">
        <v>15</v>
      </c>
      <c r="AK82" s="5">
        <v>39</v>
      </c>
      <c r="AM82" s="13"/>
      <c r="AN82" s="7"/>
      <c r="AO82" s="5"/>
    </row>
    <row r="83" spans="1:41" x14ac:dyDescent="0.25">
      <c r="A83" s="1" t="s">
        <v>112</v>
      </c>
      <c r="B83" s="1" t="s">
        <v>81</v>
      </c>
      <c r="C83" s="1" t="s">
        <v>30</v>
      </c>
      <c r="D83" s="1" t="s">
        <v>83</v>
      </c>
      <c r="E83" s="34" t="s">
        <v>33</v>
      </c>
      <c r="F83" s="1" t="s">
        <v>10</v>
      </c>
      <c r="H83" s="8"/>
      <c r="I83" s="8"/>
      <c r="J83" s="8"/>
      <c r="K83" s="8"/>
      <c r="L83" s="8"/>
      <c r="M83" s="8"/>
      <c r="N83" s="8"/>
      <c r="O83" s="8"/>
      <c r="P83" s="8"/>
      <c r="Q83" s="8"/>
      <c r="R83" s="8"/>
      <c r="S83" s="8"/>
      <c r="T83" s="8"/>
      <c r="U83" s="8"/>
      <c r="V83" s="8"/>
      <c r="W83" s="8"/>
      <c r="X83" s="8"/>
      <c r="Y83" s="8"/>
      <c r="Z83" s="8"/>
      <c r="AA83" s="8"/>
      <c r="AB83" s="8">
        <v>4.7E-2</v>
      </c>
      <c r="AC83" s="8"/>
      <c r="AD83" s="8"/>
      <c r="AE83" s="8"/>
      <c r="AF83" s="8"/>
      <c r="AG83" s="8"/>
      <c r="AH83" s="8"/>
      <c r="AI83" s="8"/>
      <c r="AJ83" s="8"/>
      <c r="AK83" s="5">
        <v>40</v>
      </c>
      <c r="AM83" s="13">
        <f>+AO83/$AO$3</f>
        <v>7.1600329519950526E-7</v>
      </c>
      <c r="AN83" s="7">
        <f>IF(AK83=1,AM83,AM83+AN81)</f>
        <v>0.99999981719064768</v>
      </c>
      <c r="AO83" s="5">
        <f>SUM(G83:AJ83)</f>
        <v>4.7E-2</v>
      </c>
    </row>
    <row r="84" spans="1:41" x14ac:dyDescent="0.25">
      <c r="A84" s="1" t="s">
        <v>112</v>
      </c>
      <c r="B84" s="1" t="s">
        <v>81</v>
      </c>
      <c r="C84" s="1" t="s">
        <v>30</v>
      </c>
      <c r="D84" s="1" t="s">
        <v>83</v>
      </c>
      <c r="E84" s="34" t="s">
        <v>33</v>
      </c>
      <c r="F84" s="1" t="s">
        <v>11</v>
      </c>
      <c r="AB84" s="5" t="s">
        <v>15</v>
      </c>
      <c r="AE84" s="5" t="s">
        <v>15</v>
      </c>
      <c r="AK84" s="5">
        <v>40</v>
      </c>
      <c r="AM84" s="13"/>
      <c r="AN84" s="7"/>
      <c r="AO84" s="5"/>
    </row>
    <row r="85" spans="1:41" x14ac:dyDescent="0.25">
      <c r="A85" s="1" t="s">
        <v>112</v>
      </c>
      <c r="B85" s="1" t="s">
        <v>81</v>
      </c>
      <c r="C85" s="1" t="s">
        <v>30</v>
      </c>
      <c r="D85" s="1" t="s">
        <v>60</v>
      </c>
      <c r="E85" s="34" t="s">
        <v>16</v>
      </c>
      <c r="F85" s="1" t="s">
        <v>10</v>
      </c>
      <c r="H85" s="8"/>
      <c r="I85" s="8"/>
      <c r="J85" s="8"/>
      <c r="K85" s="8"/>
      <c r="L85" s="8"/>
      <c r="M85" s="8">
        <v>1.2E-2</v>
      </c>
      <c r="N85" s="8"/>
      <c r="O85" s="8"/>
      <c r="P85" s="8"/>
      <c r="Q85" s="8"/>
      <c r="R85" s="8"/>
      <c r="S85" s="8"/>
      <c r="T85" s="8"/>
      <c r="U85" s="8"/>
      <c r="V85" s="8"/>
      <c r="W85" s="8"/>
      <c r="X85" s="8"/>
      <c r="Y85" s="8"/>
      <c r="Z85" s="8"/>
      <c r="AA85" s="8"/>
      <c r="AB85" s="8"/>
      <c r="AC85" s="8"/>
      <c r="AD85" s="8"/>
      <c r="AE85" s="8"/>
      <c r="AF85" s="8"/>
      <c r="AG85" s="8"/>
      <c r="AH85" s="8"/>
      <c r="AI85" s="8"/>
      <c r="AJ85" s="8"/>
      <c r="AK85" s="5">
        <v>41</v>
      </c>
      <c r="AM85" s="13">
        <f>+AO85/$AO$3</f>
        <v>1.8280935196583115E-7</v>
      </c>
      <c r="AN85" s="7">
        <f>IF(AK85=1,AM85,AM85+AN83)</f>
        <v>0.99999999999999967</v>
      </c>
      <c r="AO85" s="5">
        <f>SUM(G85:AJ85)</f>
        <v>1.2E-2</v>
      </c>
    </row>
    <row r="86" spans="1:41" x14ac:dyDescent="0.25">
      <c r="A86" s="1" t="s">
        <v>112</v>
      </c>
      <c r="B86" s="1" t="s">
        <v>81</v>
      </c>
      <c r="C86" s="1" t="s">
        <v>30</v>
      </c>
      <c r="D86" s="1" t="s">
        <v>60</v>
      </c>
      <c r="E86" s="34" t="s">
        <v>16</v>
      </c>
      <c r="F86" s="1" t="s">
        <v>11</v>
      </c>
      <c r="M86" s="5">
        <v>-1</v>
      </c>
      <c r="X86" s="5" t="s">
        <v>15</v>
      </c>
      <c r="AK86" s="5">
        <v>41</v>
      </c>
      <c r="AM86" s="13"/>
      <c r="AN86" s="7"/>
      <c r="AO86" s="5"/>
    </row>
    <row r="87" spans="1:41" x14ac:dyDescent="0.25">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41" x14ac:dyDescent="0.25">
      <c r="AM88" s="13"/>
      <c r="AN88" s="7"/>
      <c r="AO88" s="5"/>
    </row>
    <row r="89" spans="1:41" x14ac:dyDescent="0.25">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41" x14ac:dyDescent="0.25">
      <c r="AM90" s="13"/>
      <c r="AN90" s="7"/>
      <c r="AO90" s="5"/>
    </row>
    <row r="91" spans="1:41" x14ac:dyDescent="0.25">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41" x14ac:dyDescent="0.25">
      <c r="AM92" s="13"/>
      <c r="AN92" s="7"/>
      <c r="AO92" s="5"/>
    </row>
    <row r="93" spans="1:41" x14ac:dyDescent="0.25">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41" x14ac:dyDescent="0.25">
      <c r="AM94" s="13"/>
      <c r="AN94" s="7"/>
      <c r="AO94" s="5"/>
    </row>
    <row r="95" spans="1:41" x14ac:dyDescent="0.25">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41" x14ac:dyDescent="0.25">
      <c r="AM96" s="13"/>
      <c r="AN96" s="7"/>
      <c r="AO96" s="5"/>
    </row>
    <row r="97" spans="8:41" x14ac:dyDescent="0.25">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8:41" x14ac:dyDescent="0.25">
      <c r="AM98" s="13"/>
      <c r="AN98" s="7"/>
      <c r="AO98" s="5"/>
    </row>
    <row r="99" spans="8:41" x14ac:dyDescent="0.2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8:41" x14ac:dyDescent="0.25">
      <c r="AM100" s="13"/>
      <c r="AN100" s="7"/>
      <c r="AO100" s="5"/>
    </row>
    <row r="101" spans="8:41" x14ac:dyDescent="0.2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73" spans="7:7" x14ac:dyDescent="0.25">
      <c r="G173" s="8"/>
    </row>
    <row r="175" spans="7:7" x14ac:dyDescent="0.25">
      <c r="G175" s="8"/>
    </row>
    <row r="177" spans="7:7" x14ac:dyDescent="0.25">
      <c r="G177" s="8"/>
    </row>
  </sheetData>
  <mergeCells count="3">
    <mergeCell ref="E2:F2"/>
    <mergeCell ref="A1:D1"/>
    <mergeCell ref="B3:C3"/>
  </mergeCells>
  <conditionalFormatting sqref="E5:E51000">
    <cfRule type="cellIs" dxfId="473" priority="1" operator="equal">
      <formula>"UN"</formula>
    </cfRule>
  </conditionalFormatting>
  <conditionalFormatting sqref="G171 G173 G175 G177">
    <cfRule type="cellIs" dxfId="472" priority="44" operator="equal">
      <formula>"abc"</formula>
    </cfRule>
    <cfRule type="cellIs" dxfId="471" priority="37" operator="equal">
      <formula>-1</formula>
    </cfRule>
    <cfRule type="cellIs" dxfId="470" priority="38" operator="equal">
      <formula>"a"</formula>
    </cfRule>
    <cfRule type="cellIs" dxfId="469" priority="39" operator="equal">
      <formula>"b"</formula>
    </cfRule>
    <cfRule type="cellIs" dxfId="468" priority="40" operator="equal">
      <formula>"c"</formula>
    </cfRule>
    <cfRule type="cellIs" dxfId="467" priority="41" operator="equal">
      <formula>"bc"</formula>
    </cfRule>
    <cfRule type="cellIs" dxfId="466" priority="42" operator="equal">
      <formula>"ab"</formula>
    </cfRule>
    <cfRule type="cellIs" dxfId="465" priority="43" operator="equal">
      <formula>"ac"</formula>
    </cfRule>
  </conditionalFormatting>
  <conditionalFormatting sqref="G6:AJ84">
    <cfRule type="cellIs" dxfId="464" priority="2" operator="equal">
      <formula>-1</formula>
    </cfRule>
    <cfRule type="cellIs" dxfId="463" priority="3" operator="equal">
      <formula>"a"</formula>
    </cfRule>
    <cfRule type="cellIs" dxfId="462" priority="4" operator="equal">
      <formula>"b"</formula>
    </cfRule>
    <cfRule type="cellIs" dxfId="461" priority="5" operator="equal">
      <formula>"c"</formula>
    </cfRule>
    <cfRule type="cellIs" dxfId="460" priority="6" operator="equal">
      <formula>"bc"</formula>
    </cfRule>
    <cfRule type="cellIs" dxfId="459" priority="7" operator="equal">
      <formula>"ab"</formula>
    </cfRule>
    <cfRule type="cellIs" dxfId="458" priority="8" operator="equal">
      <formula>"ac"</formula>
    </cfRule>
    <cfRule type="cellIs" dxfId="457" priority="9" operator="equal">
      <formula>"abc"</formula>
    </cfRule>
  </conditionalFormatting>
  <conditionalFormatting sqref="Z85:AJ85 H85:Y97 G85:G169 Z87:AJ87 Z89:AJ89 Z91:AJ91 Z93:AJ93 Z95:AJ95 Z97:AJ97 H99:AJ99 H101:AJ101">
    <cfRule type="cellIs" dxfId="456" priority="55" operator="equal">
      <formula>-1</formula>
    </cfRule>
    <cfRule type="cellIs" dxfId="455" priority="56" operator="equal">
      <formula>"a"</formula>
    </cfRule>
    <cfRule type="cellIs" dxfId="454" priority="57" operator="equal">
      <formula>"b"</formula>
    </cfRule>
    <cfRule type="cellIs" dxfId="453" priority="58" operator="equal">
      <formula>"c"</formula>
    </cfRule>
    <cfRule type="cellIs" dxfId="452" priority="59" operator="equal">
      <formula>"bc"</formula>
    </cfRule>
    <cfRule type="cellIs" dxfId="451" priority="60" operator="equal">
      <formula>"ab"</formula>
    </cfRule>
    <cfRule type="cellIs" dxfId="450" priority="61" operator="equal">
      <formula>"ac"</formula>
    </cfRule>
    <cfRule type="cellIs" dxfId="449" priority="62" operator="equal">
      <formula>"abc"</formula>
    </cfRule>
  </conditionalFormatting>
  <conditionalFormatting sqref="AM5:AM88">
    <cfRule type="colorScale" priority="1000">
      <colorScale>
        <cfvo type="min"/>
        <cfvo type="percentile" val="50"/>
        <cfvo type="max"/>
        <color rgb="FFF8696B"/>
        <color rgb="FFFFEB84"/>
        <color rgb="FF63BE7B"/>
      </colorScale>
    </cfRule>
  </conditionalFormatting>
  <conditionalFormatting sqref="AM8">
    <cfRule type="colorScale" priority="74">
      <colorScale>
        <cfvo type="min"/>
        <cfvo type="percentile" val="50"/>
        <cfvo type="max"/>
        <color rgb="FFF8696B"/>
        <color rgb="FFFFEB84"/>
        <color rgb="FF63BE7B"/>
      </colorScale>
    </cfRule>
  </conditionalFormatting>
  <conditionalFormatting sqref="AM86:AM97">
    <cfRule type="colorScale" priority="1002">
      <colorScale>
        <cfvo type="min"/>
        <cfvo type="percentile" val="50"/>
        <cfvo type="max"/>
        <color rgb="FFF8696B"/>
        <color rgb="FFFFEB84"/>
        <color rgb="FF63BE7B"/>
      </colorScale>
    </cfRule>
  </conditionalFormatting>
  <conditionalFormatting sqref="AN5:AN88">
    <cfRule type="colorScale" priority="53">
      <colorScale>
        <cfvo type="min"/>
        <cfvo type="percentile" val="50"/>
        <cfvo type="num" val="0.97499999999999998"/>
        <color rgb="FF63BE7B"/>
        <color rgb="FFFCFCFF"/>
        <color rgb="FFF8696B"/>
      </colorScale>
    </cfRule>
  </conditionalFormatting>
  <conditionalFormatting sqref="AN8 AN6 AN87 AN89 AN91 AN93 AN95 AN97 AN99 AN101">
    <cfRule type="colorScale" priority="75">
      <colorScale>
        <cfvo type="min"/>
        <cfvo type="percentile" val="50"/>
        <cfvo type="num" val="0.97499999999999998"/>
        <color rgb="FF63BE7B"/>
        <color rgb="FFFCFCFF"/>
        <color rgb="FFF8696B"/>
      </colorScale>
    </cfRule>
  </conditionalFormatting>
  <conditionalFormatting sqref="AN8">
    <cfRule type="colorScale" priority="73">
      <colorScale>
        <cfvo type="min"/>
        <cfvo type="percentile" val="50"/>
        <cfvo type="num" val="0.97499999999999998"/>
        <color rgb="FF63BE7B"/>
        <color rgb="FFFCFCFF"/>
        <color rgb="FFF8696B"/>
      </colorScale>
    </cfRule>
  </conditionalFormatting>
  <conditionalFormatting sqref="AN86:AN97">
    <cfRule type="colorScale" priority="1039">
      <colorScale>
        <cfvo type="min"/>
        <cfvo type="percentile" val="50"/>
        <cfvo type="num" val="0.97499999999999998"/>
        <color rgb="FF63BE7B"/>
        <color rgb="FFFCFCFF"/>
        <color rgb="FFF8696B"/>
      </colorScale>
    </cfRule>
  </conditionalFormatting>
  <conditionalFormatting sqref="AO2">
    <cfRule type="cellIs" dxfId="448" priority="36" operator="equal">
      <formula>"Check functions"</formula>
    </cfRule>
  </conditionalFormatting>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AQ320"/>
  <sheetViews>
    <sheetView zoomScale="70" zoomScaleNormal="70" zoomScaleSheetLayoutView="90" workbookViewId="0">
      <selection activeCell="E14" sqref="E14"/>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1" customWidth="1"/>
    <col min="39" max="39" width="5.6640625" style="14" bestFit="1" customWidth="1"/>
    <col min="40" max="40" width="5.5546875" style="1" bestFit="1" customWidth="1"/>
    <col min="41" max="41" width="9" style="1" bestFit="1" customWidth="1"/>
    <col min="42" max="42" width="9.109375" style="1"/>
    <col min="43" max="43" width="17.109375" style="1" customWidth="1"/>
    <col min="44" max="16384" width="9.109375" style="1"/>
  </cols>
  <sheetData>
    <row r="1" spans="1:43" x14ac:dyDescent="0.25">
      <c r="A1" s="55" t="str">
        <f>"Table " &amp; VLOOKUP(AO1,header!$B$6:$C$33,1,FALSE) &amp; ". "&amp; VLOOKUP(AO1,header!$B$6:$C$33,2,FALSE)</f>
        <v>Table 7. BET-A stock (AT + MD)</v>
      </c>
      <c r="B1" s="55"/>
      <c r="C1" s="55"/>
      <c r="D1" s="55"/>
      <c r="AO1" s="12">
        <v>7</v>
      </c>
    </row>
    <row r="2" spans="1:43" x14ac:dyDescent="0.25">
      <c r="E2" s="54" t="s">
        <v>146</v>
      </c>
      <c r="F2" s="54"/>
      <c r="G2" s="19">
        <f t="shared" ref="G2:AJ2" si="0">SUMIF(G5:G320,"&gt;0")</f>
        <v>113789.79700000001</v>
      </c>
      <c r="H2" s="19">
        <f t="shared" si="0"/>
        <v>134932.408</v>
      </c>
      <c r="I2" s="19">
        <f t="shared" si="0"/>
        <v>128046.66400000002</v>
      </c>
      <c r="J2" s="19">
        <f t="shared" si="0"/>
        <v>120767.17899999999</v>
      </c>
      <c r="K2" s="19">
        <f t="shared" si="0"/>
        <v>110254.51800000001</v>
      </c>
      <c r="L2" s="19">
        <f t="shared" si="0"/>
        <v>107953.54300000001</v>
      </c>
      <c r="M2" s="19">
        <f t="shared" si="0"/>
        <v>121424.92599999996</v>
      </c>
      <c r="N2" s="19">
        <f t="shared" si="0"/>
        <v>103434.12699999996</v>
      </c>
      <c r="O2" s="19">
        <f t="shared" si="0"/>
        <v>91636.063000000009</v>
      </c>
      <c r="P2" s="19">
        <f t="shared" si="0"/>
        <v>75801.800000000017</v>
      </c>
      <c r="Q2" s="19">
        <f t="shared" si="0"/>
        <v>87595.563000000038</v>
      </c>
      <c r="R2" s="19">
        <f t="shared" si="0"/>
        <v>90043.437999999995</v>
      </c>
      <c r="S2" s="19">
        <f t="shared" si="0"/>
        <v>67953.736999999979</v>
      </c>
      <c r="T2" s="19">
        <f t="shared" si="0"/>
        <v>59191.864999999998</v>
      </c>
      <c r="U2" s="19">
        <f t="shared" si="0"/>
        <v>69894.899999999965</v>
      </c>
      <c r="V2" s="19">
        <f t="shared" si="0"/>
        <v>63172.112000000008</v>
      </c>
      <c r="W2" s="19">
        <f t="shared" si="0"/>
        <v>76426.651999999973</v>
      </c>
      <c r="X2" s="19">
        <f t="shared" si="0"/>
        <v>76073.572</v>
      </c>
      <c r="Y2" s="19">
        <f t="shared" si="0"/>
        <v>76749.340999999986</v>
      </c>
      <c r="Z2" s="19">
        <f t="shared" si="0"/>
        <v>71316.611000000004</v>
      </c>
      <c r="AA2" s="19">
        <f t="shared" si="0"/>
        <v>66976.637999999992</v>
      </c>
      <c r="AB2" s="19">
        <f t="shared" si="0"/>
        <v>75307.90400000001</v>
      </c>
      <c r="AC2" s="19">
        <f t="shared" si="0"/>
        <v>79999.587000000014</v>
      </c>
      <c r="AD2" s="19">
        <f t="shared" si="0"/>
        <v>79896.620000000024</v>
      </c>
      <c r="AE2" s="19">
        <f t="shared" si="0"/>
        <v>78665.11500000002</v>
      </c>
      <c r="AF2" s="19">
        <f t="shared" si="0"/>
        <v>73076.55200000004</v>
      </c>
      <c r="AG2" s="19">
        <f t="shared" si="0"/>
        <v>75384.059000000067</v>
      </c>
      <c r="AH2" s="19">
        <f t="shared" si="0"/>
        <v>57971.224999999991</v>
      </c>
      <c r="AI2" s="19">
        <f t="shared" si="0"/>
        <v>47568.300999999985</v>
      </c>
      <c r="AJ2" s="19">
        <f t="shared" si="0"/>
        <v>62512.648000000001</v>
      </c>
      <c r="AO2" s="12" t="str">
        <f>IF((ROUND(SUM(G2:AJ2),5)=ROUND(AO3,5)),"Ok","Check functions")</f>
        <v>Ok</v>
      </c>
      <c r="AQ2" s="42"/>
    </row>
    <row r="3" spans="1:43" x14ac:dyDescent="0.25">
      <c r="A3" s="45" t="s">
        <v>243</v>
      </c>
      <c r="B3" s="56">
        <v>6.55579</v>
      </c>
      <c r="C3" s="56"/>
      <c r="AO3" s="5">
        <f>SUM(AO5:AO320)</f>
        <v>2543817.4650000017</v>
      </c>
      <c r="AQ3" s="42"/>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5">
      <c r="A5" s="1" t="s">
        <v>92</v>
      </c>
      <c r="B5" s="1" t="s">
        <v>93</v>
      </c>
      <c r="C5" s="1" t="s">
        <v>8</v>
      </c>
      <c r="D5" s="1" t="s">
        <v>25</v>
      </c>
      <c r="E5" s="34" t="s">
        <v>21</v>
      </c>
      <c r="F5" s="1" t="s">
        <v>10</v>
      </c>
      <c r="G5" s="5">
        <v>35053</v>
      </c>
      <c r="H5" s="5">
        <v>38503</v>
      </c>
      <c r="I5" s="5">
        <v>35477</v>
      </c>
      <c r="J5" s="5">
        <v>33171</v>
      </c>
      <c r="K5" s="5">
        <v>26490</v>
      </c>
      <c r="L5" s="5">
        <v>24330</v>
      </c>
      <c r="M5" s="5">
        <v>21833</v>
      </c>
      <c r="N5" s="5">
        <v>24605</v>
      </c>
      <c r="O5" s="5">
        <v>18087</v>
      </c>
      <c r="P5" s="5">
        <v>15306.019</v>
      </c>
      <c r="Q5" s="5">
        <v>19572.225999999999</v>
      </c>
      <c r="R5" s="5">
        <v>18509</v>
      </c>
      <c r="S5" s="5">
        <v>14025.634</v>
      </c>
      <c r="T5" s="5">
        <v>15735.137000000001</v>
      </c>
      <c r="U5" s="5">
        <v>17993.121999999999</v>
      </c>
      <c r="V5" s="5">
        <v>16683.543000000001</v>
      </c>
      <c r="W5" s="5">
        <v>16395.346000000001</v>
      </c>
      <c r="X5" s="5">
        <v>15204.842000000001</v>
      </c>
      <c r="Y5" s="5">
        <v>12306.127</v>
      </c>
      <c r="Z5" s="5">
        <v>15390.482</v>
      </c>
      <c r="AA5" s="5">
        <v>13397.439</v>
      </c>
      <c r="AB5" s="5">
        <v>13603.234</v>
      </c>
      <c r="AC5" s="5">
        <v>12389.772999999999</v>
      </c>
      <c r="AD5" s="5">
        <v>10364.927</v>
      </c>
      <c r="AE5" s="5">
        <v>10993.511</v>
      </c>
      <c r="AF5" s="5">
        <v>9880.5239999999994</v>
      </c>
      <c r="AG5" s="5">
        <v>9341.3529999999992</v>
      </c>
      <c r="AH5" s="5">
        <v>8991.0220000000008</v>
      </c>
      <c r="AI5" s="5">
        <v>9351.44</v>
      </c>
      <c r="AJ5" s="5">
        <v>12166.944</v>
      </c>
      <c r="AK5" s="5">
        <v>1</v>
      </c>
      <c r="AM5" s="13">
        <f>+AO5/$AO$3</f>
        <v>0.21430415212594653</v>
      </c>
      <c r="AN5" s="7">
        <f>IF(AK5=1,AM5,AM5+AN3)</f>
        <v>0.21430415212594653</v>
      </c>
      <c r="AO5" s="5">
        <f>SUM(G5:AJ5)</f>
        <v>545150.64500000002</v>
      </c>
    </row>
    <row r="6" spans="1:43" x14ac:dyDescent="0.25">
      <c r="A6" s="1" t="s">
        <v>92</v>
      </c>
      <c r="B6" s="1" t="s">
        <v>93</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13</v>
      </c>
      <c r="AG6" s="5" t="s">
        <v>13</v>
      </c>
      <c r="AH6" s="5" t="s">
        <v>13</v>
      </c>
      <c r="AI6" s="5" t="s">
        <v>15</v>
      </c>
      <c r="AJ6" s="5" t="s">
        <v>15</v>
      </c>
      <c r="AK6" s="5">
        <v>1</v>
      </c>
    </row>
    <row r="7" spans="1:43" x14ac:dyDescent="0.25">
      <c r="A7" s="1" t="s">
        <v>92</v>
      </c>
      <c r="B7" s="1" t="s">
        <v>93</v>
      </c>
      <c r="C7" s="1" t="s">
        <v>19</v>
      </c>
      <c r="D7" s="1" t="s">
        <v>20</v>
      </c>
      <c r="E7" s="34" t="s">
        <v>21</v>
      </c>
      <c r="F7" s="1" t="s">
        <v>10</v>
      </c>
      <c r="G7" s="5">
        <v>13426</v>
      </c>
      <c r="H7" s="5">
        <v>19680</v>
      </c>
      <c r="I7" s="5">
        <v>18023</v>
      </c>
      <c r="J7" s="5">
        <v>21850</v>
      </c>
      <c r="K7" s="5">
        <v>19242</v>
      </c>
      <c r="L7" s="5">
        <v>16314</v>
      </c>
      <c r="M7" s="5">
        <v>16837</v>
      </c>
      <c r="N7" s="5">
        <v>16795</v>
      </c>
      <c r="O7" s="5">
        <v>16429</v>
      </c>
      <c r="P7" s="5">
        <v>18483</v>
      </c>
      <c r="Q7" s="5">
        <v>21563</v>
      </c>
      <c r="R7" s="5">
        <v>17717</v>
      </c>
      <c r="S7" s="5">
        <v>11984</v>
      </c>
      <c r="T7" s="5">
        <v>2965</v>
      </c>
      <c r="U7" s="5">
        <v>12116</v>
      </c>
      <c r="V7" s="5">
        <v>10418</v>
      </c>
      <c r="W7" s="5">
        <v>13252</v>
      </c>
      <c r="X7" s="5">
        <v>13189</v>
      </c>
      <c r="Y7" s="5">
        <v>13732.499</v>
      </c>
      <c r="Z7" s="5">
        <v>10818.97</v>
      </c>
      <c r="AA7" s="5">
        <v>10316</v>
      </c>
      <c r="AB7" s="5">
        <v>13272</v>
      </c>
      <c r="AC7" s="5">
        <v>16453</v>
      </c>
      <c r="AD7" s="5">
        <v>13115</v>
      </c>
      <c r="AE7" s="5">
        <v>11845</v>
      </c>
      <c r="AF7" s="5">
        <v>11630</v>
      </c>
      <c r="AG7" s="5">
        <v>11288</v>
      </c>
      <c r="AH7" s="5">
        <v>9226</v>
      </c>
      <c r="AI7" s="5">
        <v>4093</v>
      </c>
      <c r="AJ7" s="5">
        <v>8181</v>
      </c>
      <c r="AK7" s="5">
        <v>2</v>
      </c>
      <c r="AM7" s="13">
        <f>+AO7/$AO$3</f>
        <v>0.16284716757379433</v>
      </c>
      <c r="AN7" s="7">
        <f>IF(AK7=1,AM7,AM7+AN5)</f>
        <v>0.37715131969974086</v>
      </c>
      <c r="AO7" s="5">
        <f>SUM(G7:AJ7)</f>
        <v>414253.46899999998</v>
      </c>
    </row>
    <row r="8" spans="1:43" x14ac:dyDescent="0.25">
      <c r="A8" s="1" t="s">
        <v>92</v>
      </c>
      <c r="B8" s="1" t="s">
        <v>93</v>
      </c>
      <c r="C8" s="1" t="s">
        <v>19</v>
      </c>
      <c r="D8" s="1" t="s">
        <v>20</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12</v>
      </c>
      <c r="AD8" s="5" t="s">
        <v>12</v>
      </c>
      <c r="AE8" s="5" t="s">
        <v>12</v>
      </c>
      <c r="AF8" s="5" t="s">
        <v>12</v>
      </c>
      <c r="AG8" s="5" t="s">
        <v>12</v>
      </c>
      <c r="AH8" s="5" t="s">
        <v>12</v>
      </c>
      <c r="AI8" s="5" t="s">
        <v>12</v>
      </c>
      <c r="AJ8" s="5" t="s">
        <v>12</v>
      </c>
      <c r="AK8" s="5">
        <v>2</v>
      </c>
    </row>
    <row r="9" spans="1:43" x14ac:dyDescent="0.25">
      <c r="A9" s="1" t="s">
        <v>92</v>
      </c>
      <c r="B9" s="1" t="s">
        <v>93</v>
      </c>
      <c r="C9" s="1" t="s">
        <v>8</v>
      </c>
      <c r="D9" s="1" t="s">
        <v>212</v>
      </c>
      <c r="E9" s="34" t="s">
        <v>28</v>
      </c>
      <c r="F9" s="1" t="s">
        <v>10</v>
      </c>
      <c r="G9" s="5">
        <v>12494.584000000001</v>
      </c>
      <c r="H9" s="5">
        <v>12699.698</v>
      </c>
      <c r="I9" s="5">
        <v>9971.4609999999993</v>
      </c>
      <c r="J9" s="5">
        <v>8970.0740000000005</v>
      </c>
      <c r="K9" s="5">
        <v>6239.9889999999996</v>
      </c>
      <c r="L9" s="5">
        <v>4863.2969999999996</v>
      </c>
      <c r="M9" s="5">
        <v>5508.1819999999998</v>
      </c>
      <c r="N9" s="5">
        <v>6901.0730000000003</v>
      </c>
      <c r="O9" s="5">
        <v>5923</v>
      </c>
      <c r="P9" s="5">
        <v>7037.5</v>
      </c>
      <c r="Q9" s="5">
        <v>6594.6930000000002</v>
      </c>
      <c r="R9" s="5">
        <v>4187.3040000000001</v>
      </c>
      <c r="S9" s="5">
        <v>3155.34</v>
      </c>
      <c r="T9" s="5">
        <v>3415.893</v>
      </c>
      <c r="U9" s="5">
        <v>3359.4050000000002</v>
      </c>
      <c r="V9" s="5">
        <v>5456.223</v>
      </c>
      <c r="W9" s="5">
        <v>8018.6940000000004</v>
      </c>
      <c r="X9" s="5">
        <v>7910.4470000000001</v>
      </c>
      <c r="Y9" s="5">
        <v>8049.8950000000004</v>
      </c>
      <c r="Z9" s="5">
        <v>7484.8019999999997</v>
      </c>
      <c r="AA9" s="5">
        <v>6848.8040000000001</v>
      </c>
      <c r="AB9" s="5">
        <v>6463.634</v>
      </c>
      <c r="AC9" s="5">
        <v>5908.0439999999999</v>
      </c>
      <c r="AD9" s="5">
        <v>7206.1049999999996</v>
      </c>
      <c r="AE9" s="5">
        <v>6387.3190000000004</v>
      </c>
      <c r="AF9" s="5">
        <v>5140.5159999999996</v>
      </c>
      <c r="AG9" s="5">
        <v>5348.6279999999997</v>
      </c>
      <c r="AH9" s="5">
        <v>3067.8820000000001</v>
      </c>
      <c r="AI9" s="5">
        <v>3857.3739999999998</v>
      </c>
      <c r="AJ9" s="5">
        <v>3906.8209999999999</v>
      </c>
      <c r="AK9" s="5">
        <v>3</v>
      </c>
      <c r="AM9" s="13">
        <f>+AO9/$AO$3</f>
        <v>7.5625190740641404E-2</v>
      </c>
      <c r="AN9" s="7">
        <f>IF(AK9=1,AM9,AM9+AN7)</f>
        <v>0.45277651044038225</v>
      </c>
      <c r="AO9" s="5">
        <f>SUM(G9:AJ9)</f>
        <v>192376.68100000001</v>
      </c>
    </row>
    <row r="10" spans="1:43" x14ac:dyDescent="0.25">
      <c r="A10" s="1" t="s">
        <v>92</v>
      </c>
      <c r="B10" s="1" t="s">
        <v>93</v>
      </c>
      <c r="C10" s="1" t="s">
        <v>8</v>
      </c>
      <c r="D10" s="1" t="s">
        <v>212</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15</v>
      </c>
      <c r="AI10" s="5" t="s">
        <v>12</v>
      </c>
      <c r="AJ10" s="5" t="s">
        <v>12</v>
      </c>
      <c r="AK10" s="5">
        <v>3</v>
      </c>
    </row>
    <row r="11" spans="1:43" x14ac:dyDescent="0.25">
      <c r="A11" s="1" t="s">
        <v>92</v>
      </c>
      <c r="B11" s="1" t="s">
        <v>93</v>
      </c>
      <c r="C11" s="1" t="s">
        <v>8</v>
      </c>
      <c r="D11" s="1" t="s">
        <v>152</v>
      </c>
      <c r="E11" s="34" t="s">
        <v>21</v>
      </c>
      <c r="F11" s="1" t="s">
        <v>10</v>
      </c>
      <c r="G11" s="5">
        <v>70</v>
      </c>
      <c r="H11" s="5">
        <v>428</v>
      </c>
      <c r="I11" s="5">
        <v>476</v>
      </c>
      <c r="J11" s="5">
        <v>520</v>
      </c>
      <c r="K11" s="5">
        <v>427</v>
      </c>
      <c r="L11" s="5">
        <v>1503</v>
      </c>
      <c r="M11" s="5">
        <v>7347</v>
      </c>
      <c r="N11" s="5">
        <v>6563.5</v>
      </c>
      <c r="O11" s="5">
        <v>7210</v>
      </c>
      <c r="P11" s="5">
        <v>5839.5</v>
      </c>
      <c r="Q11" s="5">
        <v>7889.7</v>
      </c>
      <c r="R11" s="5">
        <v>6555.2719999999999</v>
      </c>
      <c r="S11" s="5">
        <v>6200.1880000000001</v>
      </c>
      <c r="T11" s="5">
        <v>7200</v>
      </c>
      <c r="U11" s="5">
        <v>7399</v>
      </c>
      <c r="V11" s="5">
        <v>5686</v>
      </c>
      <c r="W11" s="5">
        <v>4973</v>
      </c>
      <c r="X11" s="5">
        <v>5489.3639999999996</v>
      </c>
      <c r="Y11" s="5">
        <v>3720.221</v>
      </c>
      <c r="Z11" s="5">
        <v>3231.24</v>
      </c>
      <c r="AA11" s="5">
        <v>2371.3040000000001</v>
      </c>
      <c r="AB11" s="5">
        <v>2231.75</v>
      </c>
      <c r="AC11" s="5">
        <v>4941.848</v>
      </c>
      <c r="AD11" s="5">
        <v>5852.39</v>
      </c>
      <c r="AE11" s="5">
        <v>5514.3580000000002</v>
      </c>
      <c r="AF11" s="5">
        <v>4823.0860000000002</v>
      </c>
      <c r="AG11" s="5">
        <v>5718.4889999999996</v>
      </c>
      <c r="AH11" s="5">
        <v>3613.5830000000001</v>
      </c>
      <c r="AI11" s="5">
        <v>1638.49</v>
      </c>
      <c r="AJ11" s="5">
        <v>3248.9380000000001</v>
      </c>
      <c r="AK11" s="5">
        <v>4</v>
      </c>
      <c r="AM11" s="13">
        <f>+AO11/$AO$3</f>
        <v>5.0586263664952044E-2</v>
      </c>
      <c r="AN11" s="7">
        <f>IF(AK11=1,AM11,AM11+AN9)</f>
        <v>0.50336277410533425</v>
      </c>
      <c r="AO11" s="5">
        <f>SUM(G11:AJ11)</f>
        <v>128682.22100000001</v>
      </c>
    </row>
    <row r="12" spans="1:43" x14ac:dyDescent="0.25">
      <c r="A12" s="1" t="s">
        <v>92</v>
      </c>
      <c r="B12" s="1" t="s">
        <v>93</v>
      </c>
      <c r="C12" s="1" t="s">
        <v>8</v>
      </c>
      <c r="D12" s="1" t="s">
        <v>152</v>
      </c>
      <c r="E12" s="34" t="s">
        <v>21</v>
      </c>
      <c r="F12" s="1" t="s">
        <v>11</v>
      </c>
      <c r="G12" s="5">
        <v>-1</v>
      </c>
      <c r="H12" s="5" t="s">
        <v>24</v>
      </c>
      <c r="I12" s="5" t="s">
        <v>24</v>
      </c>
      <c r="J12" s="5" t="s">
        <v>24</v>
      </c>
      <c r="K12" s="5">
        <v>-1</v>
      </c>
      <c r="L12" s="5" t="s">
        <v>15</v>
      </c>
      <c r="M12" s="5" t="s">
        <v>15</v>
      </c>
      <c r="N12" s="5" t="s">
        <v>15</v>
      </c>
      <c r="O12" s="5" t="s">
        <v>13</v>
      </c>
      <c r="P12" s="5" t="s">
        <v>13</v>
      </c>
      <c r="Q12" s="5" t="s">
        <v>15</v>
      </c>
      <c r="R12" s="5" t="s">
        <v>13</v>
      </c>
      <c r="S12" s="5" t="s">
        <v>13</v>
      </c>
      <c r="T12" s="5" t="s">
        <v>13</v>
      </c>
      <c r="U12" s="5" t="s">
        <v>15</v>
      </c>
      <c r="V12" s="5" t="s">
        <v>13</v>
      </c>
      <c r="W12" s="5" t="s">
        <v>13</v>
      </c>
      <c r="X12" s="5" t="s">
        <v>13</v>
      </c>
      <c r="Y12" s="5" t="s">
        <v>13</v>
      </c>
      <c r="Z12" s="5" t="s">
        <v>13</v>
      </c>
      <c r="AA12" s="5" t="s">
        <v>13</v>
      </c>
      <c r="AB12" s="5" t="s">
        <v>12</v>
      </c>
      <c r="AC12" s="5" t="s">
        <v>13</v>
      </c>
      <c r="AD12" s="5" t="s">
        <v>12</v>
      </c>
      <c r="AE12" s="5" t="s">
        <v>12</v>
      </c>
      <c r="AF12" s="5" t="s">
        <v>12</v>
      </c>
      <c r="AG12" s="5" t="s">
        <v>13</v>
      </c>
      <c r="AH12" s="5" t="s">
        <v>12</v>
      </c>
      <c r="AI12" s="5" t="s">
        <v>12</v>
      </c>
      <c r="AJ12" s="5" t="s">
        <v>12</v>
      </c>
      <c r="AK12" s="5">
        <v>4</v>
      </c>
    </row>
    <row r="13" spans="1:43" x14ac:dyDescent="0.25">
      <c r="A13" s="1" t="s">
        <v>92</v>
      </c>
      <c r="B13" s="1" t="s">
        <v>93</v>
      </c>
      <c r="C13" s="1" t="s">
        <v>8</v>
      </c>
      <c r="D13" s="1" t="s">
        <v>212</v>
      </c>
      <c r="E13" s="34" t="s">
        <v>9</v>
      </c>
      <c r="F13" s="1" t="s">
        <v>10</v>
      </c>
      <c r="G13" s="5">
        <v>4901</v>
      </c>
      <c r="H13" s="5">
        <v>9848</v>
      </c>
      <c r="I13" s="5">
        <v>8073</v>
      </c>
      <c r="J13" s="5">
        <v>6248</v>
      </c>
      <c r="K13" s="5">
        <v>6260</v>
      </c>
      <c r="L13" s="5">
        <v>2165.0509999999999</v>
      </c>
      <c r="M13" s="5">
        <v>8562.5730000000003</v>
      </c>
      <c r="N13" s="5">
        <v>4084.1579999999999</v>
      </c>
      <c r="O13" s="5">
        <v>3897.261</v>
      </c>
      <c r="P13" s="5">
        <v>3163.7069999999999</v>
      </c>
      <c r="Q13" s="5">
        <v>4157.6040000000003</v>
      </c>
      <c r="R13" s="5">
        <v>3838.069</v>
      </c>
      <c r="S13" s="5">
        <v>4417.3869999999997</v>
      </c>
      <c r="T13" s="5">
        <v>3782.99</v>
      </c>
      <c r="U13" s="5">
        <v>3007.4639999999999</v>
      </c>
      <c r="V13" s="5">
        <v>1959.4880000000001</v>
      </c>
      <c r="W13" s="5">
        <v>3868.1489999999999</v>
      </c>
      <c r="X13" s="5">
        <v>2819.1149999999998</v>
      </c>
      <c r="Y13" s="5">
        <v>4506.1509999999998</v>
      </c>
      <c r="Z13" s="5">
        <v>2913.3429999999998</v>
      </c>
      <c r="AA13" s="5">
        <v>2389.4609999999998</v>
      </c>
      <c r="AB13" s="5">
        <v>3462.6419999999998</v>
      </c>
      <c r="AC13" s="5">
        <v>3508.1</v>
      </c>
      <c r="AD13" s="5">
        <v>3834.5320000000002</v>
      </c>
      <c r="AE13" s="5">
        <v>4810.8789999999999</v>
      </c>
      <c r="AF13" s="5">
        <v>2990.7510000000002</v>
      </c>
      <c r="AG13" s="5">
        <v>3631.0129999999999</v>
      </c>
      <c r="AH13" s="5">
        <v>2888.5039999999999</v>
      </c>
      <c r="AI13" s="5">
        <v>2611.4380000000001</v>
      </c>
      <c r="AJ13" s="5">
        <v>2357.0940000000001</v>
      </c>
      <c r="AK13" s="5">
        <v>5</v>
      </c>
      <c r="AM13" s="13">
        <f>+AO13/$AO$3</f>
        <v>4.9121812283807055E-2</v>
      </c>
      <c r="AN13" s="7">
        <f>IF(AK13=1,AM13,AM13+AN11)</f>
        <v>0.55248458638914133</v>
      </c>
      <c r="AO13" s="5">
        <f>SUM(G13:AJ13)</f>
        <v>124956.924</v>
      </c>
    </row>
    <row r="14" spans="1:43" x14ac:dyDescent="0.25">
      <c r="A14" s="1" t="s">
        <v>92</v>
      </c>
      <c r="B14" s="1" t="s">
        <v>93</v>
      </c>
      <c r="C14" s="1" t="s">
        <v>8</v>
      </c>
      <c r="D14" s="1" t="s">
        <v>212</v>
      </c>
      <c r="E14" s="34" t="s">
        <v>9</v>
      </c>
      <c r="F14" s="1" t="s">
        <v>11</v>
      </c>
      <c r="G14" s="5" t="s">
        <v>18</v>
      </c>
      <c r="H14" s="5" t="s">
        <v>18</v>
      </c>
      <c r="I14" s="5" t="s">
        <v>18</v>
      </c>
      <c r="J14" s="5" t="s">
        <v>18</v>
      </c>
      <c r="K14" s="5" t="s">
        <v>12</v>
      </c>
      <c r="L14" s="5" t="s">
        <v>18</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15</v>
      </c>
      <c r="AI14" s="5" t="s">
        <v>12</v>
      </c>
      <c r="AJ14" s="5" t="s">
        <v>12</v>
      </c>
      <c r="AK14" s="5">
        <v>5</v>
      </c>
    </row>
    <row r="15" spans="1:43" x14ac:dyDescent="0.25">
      <c r="A15" s="1" t="s">
        <v>92</v>
      </c>
      <c r="B15" s="1" t="s">
        <v>93</v>
      </c>
      <c r="C15" s="1" t="s">
        <v>8</v>
      </c>
      <c r="D15" s="1" t="s">
        <v>213</v>
      </c>
      <c r="E15" s="34" t="s">
        <v>28</v>
      </c>
      <c r="F15" s="1" t="s">
        <v>10</v>
      </c>
      <c r="G15" s="5">
        <v>11661.668</v>
      </c>
      <c r="H15" s="5">
        <v>11045.401</v>
      </c>
      <c r="I15" s="5">
        <v>6975.2659999999996</v>
      </c>
      <c r="J15" s="5">
        <v>7091.4679999999998</v>
      </c>
      <c r="K15" s="5">
        <v>4646.442</v>
      </c>
      <c r="L15" s="5">
        <v>4108.4110000000001</v>
      </c>
      <c r="M15" s="5">
        <v>3936.46</v>
      </c>
      <c r="N15" s="5">
        <v>4543.5140000000001</v>
      </c>
      <c r="O15" s="5">
        <v>4171.63</v>
      </c>
      <c r="P15" s="5">
        <v>3802.453</v>
      </c>
      <c r="Q15" s="5">
        <v>3735.1039999999998</v>
      </c>
      <c r="R15" s="5">
        <v>2813.3519999999999</v>
      </c>
      <c r="S15" s="5">
        <v>2135.6779999999999</v>
      </c>
      <c r="T15" s="5">
        <v>2480.5630000000001</v>
      </c>
      <c r="U15" s="5">
        <v>807.61800000000005</v>
      </c>
      <c r="V15" s="5">
        <v>1039.569</v>
      </c>
      <c r="W15" s="5">
        <v>2193.607</v>
      </c>
      <c r="X15" s="5">
        <v>3320.375</v>
      </c>
      <c r="Y15" s="5">
        <v>3662.6320000000001</v>
      </c>
      <c r="Z15" s="5">
        <v>3765.6509999999998</v>
      </c>
      <c r="AA15" s="5">
        <v>3252.6089999999999</v>
      </c>
      <c r="AB15" s="5">
        <v>3816.87</v>
      </c>
      <c r="AC15" s="5">
        <v>2980.5160000000001</v>
      </c>
      <c r="AD15" s="5">
        <v>4622.5259999999998</v>
      </c>
      <c r="AE15" s="5">
        <v>3737.2350000000001</v>
      </c>
      <c r="AF15" s="5">
        <v>4095.0929999999998</v>
      </c>
      <c r="AG15" s="5">
        <v>5077.8130000000001</v>
      </c>
      <c r="AH15" s="5">
        <v>2192.1669999999999</v>
      </c>
      <c r="AI15" s="5">
        <v>2028.231</v>
      </c>
      <c r="AJ15" s="5">
        <v>4185.6989999999996</v>
      </c>
      <c r="AK15" s="5">
        <v>6</v>
      </c>
      <c r="AM15" s="13">
        <f>+AO15/$AO$3</f>
        <v>4.8716396795396598E-2</v>
      </c>
      <c r="AN15" s="7">
        <f>IF(AK15=1,AM15,AM15+AN13)</f>
        <v>0.60120098318453796</v>
      </c>
      <c r="AO15" s="5">
        <f>SUM(G15:AJ15)</f>
        <v>123925.62099999998</v>
      </c>
    </row>
    <row r="16" spans="1:43" x14ac:dyDescent="0.25">
      <c r="A16" s="1" t="s">
        <v>92</v>
      </c>
      <c r="B16" s="1" t="s">
        <v>93</v>
      </c>
      <c r="C16" s="1" t="s">
        <v>8</v>
      </c>
      <c r="D16" s="1" t="s">
        <v>213</v>
      </c>
      <c r="E16" s="34" t="s">
        <v>28</v>
      </c>
      <c r="F16" s="1" t="s">
        <v>11</v>
      </c>
      <c r="G16" s="5" t="s">
        <v>12</v>
      </c>
      <c r="H16" s="5" t="s">
        <v>12</v>
      </c>
      <c r="I16" s="5" t="s">
        <v>12</v>
      </c>
      <c r="J16" s="5" t="s">
        <v>12</v>
      </c>
      <c r="K16" s="5" t="s">
        <v>12</v>
      </c>
      <c r="L16" s="5" t="s">
        <v>12</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12</v>
      </c>
      <c r="AJ16" s="5" t="s">
        <v>12</v>
      </c>
      <c r="AK16" s="5">
        <v>6</v>
      </c>
    </row>
    <row r="17" spans="1:41" x14ac:dyDescent="0.25">
      <c r="A17" s="1" t="s">
        <v>92</v>
      </c>
      <c r="B17" s="1" t="s">
        <v>93</v>
      </c>
      <c r="C17" s="1" t="s">
        <v>30</v>
      </c>
      <c r="D17" s="1" t="s">
        <v>45</v>
      </c>
      <c r="E17" s="34" t="s">
        <v>21</v>
      </c>
      <c r="F17" s="1" t="s">
        <v>10</v>
      </c>
      <c r="G17" s="5">
        <v>4378</v>
      </c>
      <c r="H17" s="5">
        <v>8964</v>
      </c>
      <c r="I17" s="5">
        <v>10697</v>
      </c>
      <c r="J17" s="5">
        <v>11862</v>
      </c>
      <c r="K17" s="5">
        <v>16565</v>
      </c>
      <c r="L17" s="5">
        <v>23484</v>
      </c>
      <c r="M17" s="5">
        <v>22190</v>
      </c>
      <c r="N17" s="5">
        <v>15092</v>
      </c>
      <c r="O17" s="5">
        <v>7907</v>
      </c>
      <c r="P17" s="5">
        <v>383</v>
      </c>
      <c r="AK17" s="5">
        <v>7</v>
      </c>
      <c r="AM17" s="13">
        <f>+AO17/$AO$3</f>
        <v>4.7771509423141692E-2</v>
      </c>
      <c r="AN17" s="7">
        <f>IF(AK17=1,AM17,AM17+AN15)</f>
        <v>0.64897249260767964</v>
      </c>
      <c r="AO17" s="5">
        <f>SUM(G17:AJ17)</f>
        <v>121522</v>
      </c>
    </row>
    <row r="18" spans="1:41" x14ac:dyDescent="0.25">
      <c r="A18" s="1" t="s">
        <v>92</v>
      </c>
      <c r="B18" s="1" t="s">
        <v>93</v>
      </c>
      <c r="C18" s="1" t="s">
        <v>30</v>
      </c>
      <c r="D18" s="1" t="s">
        <v>45</v>
      </c>
      <c r="E18" s="34" t="s">
        <v>21</v>
      </c>
      <c r="F18" s="1" t="s">
        <v>11</v>
      </c>
      <c r="G18" s="5">
        <v>-1</v>
      </c>
      <c r="H18" s="5">
        <v>-1</v>
      </c>
      <c r="I18" s="5">
        <v>-1</v>
      </c>
      <c r="J18" s="5">
        <v>-1</v>
      </c>
      <c r="K18" s="5">
        <v>-1</v>
      </c>
      <c r="L18" s="5">
        <v>-1</v>
      </c>
      <c r="M18" s="5">
        <v>-1</v>
      </c>
      <c r="N18" s="5">
        <v>-1</v>
      </c>
      <c r="O18" s="5">
        <v>-1</v>
      </c>
      <c r="P18" s="5">
        <v>-1</v>
      </c>
      <c r="AK18" s="5">
        <v>7</v>
      </c>
    </row>
    <row r="19" spans="1:41" x14ac:dyDescent="0.25">
      <c r="A19" s="1" t="s">
        <v>92</v>
      </c>
      <c r="B19" s="1" t="s">
        <v>93</v>
      </c>
      <c r="C19" s="1" t="s">
        <v>8</v>
      </c>
      <c r="D19" s="1" t="s">
        <v>215</v>
      </c>
      <c r="E19" s="34" t="s">
        <v>9</v>
      </c>
      <c r="F19" s="1" t="s">
        <v>10</v>
      </c>
      <c r="G19" s="5">
        <v>5493</v>
      </c>
      <c r="H19" s="5">
        <v>3036</v>
      </c>
      <c r="I19" s="5">
        <v>9629</v>
      </c>
      <c r="J19" s="5">
        <v>5810</v>
      </c>
      <c r="K19" s="5">
        <v>5437</v>
      </c>
      <c r="L19" s="5">
        <v>6334</v>
      </c>
      <c r="M19" s="5">
        <v>3313.7</v>
      </c>
      <c r="N19" s="5">
        <v>1497.5</v>
      </c>
      <c r="O19" s="5">
        <v>1605.03</v>
      </c>
      <c r="P19" s="5">
        <v>2420.4650000000001</v>
      </c>
      <c r="Q19" s="5">
        <v>1571.827</v>
      </c>
      <c r="R19" s="5">
        <v>3161.3180000000002</v>
      </c>
      <c r="S19" s="5">
        <v>3721.1239999999998</v>
      </c>
      <c r="T19" s="5">
        <v>4625.7150000000001</v>
      </c>
      <c r="U19" s="5">
        <v>4871.6239999999998</v>
      </c>
      <c r="V19" s="5">
        <v>2738.3719999999998</v>
      </c>
      <c r="W19" s="5">
        <v>5120.8500000000004</v>
      </c>
      <c r="X19" s="5">
        <v>2872.3739999999998</v>
      </c>
      <c r="Y19" s="5">
        <v>6470.3620000000001</v>
      </c>
      <c r="Z19" s="5">
        <v>5985.6769999999997</v>
      </c>
      <c r="AA19" s="5">
        <v>5239.6350000000002</v>
      </c>
      <c r="AB19" s="5">
        <v>3736.7620000000002</v>
      </c>
      <c r="AC19" s="5">
        <v>3012.1990000000001</v>
      </c>
      <c r="AD19" s="5">
        <v>1677.222</v>
      </c>
      <c r="AE19" s="5">
        <v>2697.846</v>
      </c>
      <c r="AF19" s="5">
        <v>3870.2530000000002</v>
      </c>
      <c r="AG19" s="5">
        <v>2917.239</v>
      </c>
      <c r="AH19" s="5">
        <v>2809.6370000000002</v>
      </c>
      <c r="AI19" s="5">
        <v>2921.8</v>
      </c>
      <c r="AJ19" s="5">
        <v>2895.03</v>
      </c>
      <c r="AK19" s="5">
        <v>8</v>
      </c>
      <c r="AM19" s="13">
        <f>+AO19/$AO$3</f>
        <v>4.6187496790379923E-2</v>
      </c>
      <c r="AN19" s="7">
        <f>IF(AK19=1,AM19,AM19+AN17)</f>
        <v>0.69515998939805956</v>
      </c>
      <c r="AO19" s="5">
        <f>SUM(G19:AJ19)</f>
        <v>117492.56099999997</v>
      </c>
    </row>
    <row r="20" spans="1:41" x14ac:dyDescent="0.25">
      <c r="A20" s="1" t="s">
        <v>92</v>
      </c>
      <c r="B20" s="1" t="s">
        <v>93</v>
      </c>
      <c r="C20" s="1" t="s">
        <v>8</v>
      </c>
      <c r="D20" s="1" t="s">
        <v>215</v>
      </c>
      <c r="E20" s="34" t="s">
        <v>9</v>
      </c>
      <c r="F20" s="1" t="s">
        <v>11</v>
      </c>
      <c r="G20" s="5" t="s">
        <v>12</v>
      </c>
      <c r="H20" s="5" t="s">
        <v>12</v>
      </c>
      <c r="I20" s="5" t="s">
        <v>12</v>
      </c>
      <c r="J20" s="5" t="s">
        <v>12</v>
      </c>
      <c r="K20" s="5" t="s">
        <v>12</v>
      </c>
      <c r="L20" s="5" t="s">
        <v>12</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13</v>
      </c>
      <c r="AF20" s="5" t="s">
        <v>13</v>
      </c>
      <c r="AG20" s="5" t="s">
        <v>13</v>
      </c>
      <c r="AH20" s="5" t="s">
        <v>13</v>
      </c>
      <c r="AI20" s="5" t="s">
        <v>15</v>
      </c>
      <c r="AJ20" s="5" t="s">
        <v>15</v>
      </c>
      <c r="AK20" s="5">
        <v>8</v>
      </c>
    </row>
    <row r="21" spans="1:41" x14ac:dyDescent="0.25">
      <c r="A21" s="1" t="s">
        <v>92</v>
      </c>
      <c r="B21" s="1" t="s">
        <v>93</v>
      </c>
      <c r="C21" s="1" t="s">
        <v>8</v>
      </c>
      <c r="D21" s="1" t="s">
        <v>68</v>
      </c>
      <c r="E21" s="34" t="s">
        <v>28</v>
      </c>
      <c r="F21" s="1" t="s">
        <v>10</v>
      </c>
      <c r="J21" s="5">
        <v>1328.316</v>
      </c>
      <c r="K21" s="5">
        <v>2969.6239999999998</v>
      </c>
      <c r="L21" s="5">
        <v>3137.7829999999999</v>
      </c>
      <c r="M21" s="5">
        <v>6648.37</v>
      </c>
      <c r="N21" s="5">
        <v>3468.038</v>
      </c>
      <c r="O21" s="5">
        <v>5621.39</v>
      </c>
      <c r="P21" s="5">
        <v>5606.4809999999998</v>
      </c>
      <c r="Q21" s="5">
        <v>5330.067</v>
      </c>
      <c r="R21" s="5">
        <v>6200.7290000000003</v>
      </c>
      <c r="S21" s="5">
        <v>5444.2979999999998</v>
      </c>
      <c r="T21" s="5">
        <v>2135.7269999999999</v>
      </c>
      <c r="U21" s="5">
        <v>2368.8629999999998</v>
      </c>
      <c r="V21" s="5">
        <v>2867.5010000000002</v>
      </c>
      <c r="W21" s="5">
        <v>3557.7890000000002</v>
      </c>
      <c r="X21" s="5">
        <v>5369.5010000000002</v>
      </c>
      <c r="Y21" s="5">
        <v>3029.5549999999998</v>
      </c>
      <c r="Z21" s="5">
        <v>4110.5</v>
      </c>
      <c r="AA21" s="5">
        <v>2503</v>
      </c>
      <c r="AB21" s="5">
        <v>3373</v>
      </c>
      <c r="AC21" s="5">
        <v>5335.5</v>
      </c>
      <c r="AD21" s="5">
        <v>4855.8</v>
      </c>
      <c r="AE21" s="5">
        <v>3524</v>
      </c>
      <c r="AF21" s="5">
        <v>3110.5</v>
      </c>
      <c r="AG21" s="5">
        <v>2729</v>
      </c>
      <c r="AH21" s="5">
        <v>2912</v>
      </c>
      <c r="AI21" s="5">
        <v>1923</v>
      </c>
      <c r="AJ21" s="5">
        <v>3647</v>
      </c>
      <c r="AK21" s="5">
        <v>9</v>
      </c>
      <c r="AM21" s="13">
        <f>+AO21/$AO$3</f>
        <v>4.053251989132009E-2</v>
      </c>
      <c r="AN21" s="7">
        <f>IF(AK21=1,AM21,AM21+AN19)</f>
        <v>0.73569250928937968</v>
      </c>
      <c r="AO21" s="5">
        <f>SUM(G21:AJ21)</f>
        <v>103107.33200000001</v>
      </c>
    </row>
    <row r="22" spans="1:41" x14ac:dyDescent="0.25">
      <c r="A22" s="1" t="s">
        <v>92</v>
      </c>
      <c r="B22" s="1" t="s">
        <v>93</v>
      </c>
      <c r="C22" s="1" t="s">
        <v>8</v>
      </c>
      <c r="D22" s="1" t="s">
        <v>68</v>
      </c>
      <c r="E22" s="34" t="s">
        <v>28</v>
      </c>
      <c r="F22" s="1" t="s">
        <v>11</v>
      </c>
      <c r="J22" s="5" t="s">
        <v>12</v>
      </c>
      <c r="K22" s="5" t="s">
        <v>12</v>
      </c>
      <c r="L22" s="5" t="s">
        <v>12</v>
      </c>
      <c r="M22" s="5" t="s">
        <v>12</v>
      </c>
      <c r="N22" s="5" t="s">
        <v>12</v>
      </c>
      <c r="O22" s="5" t="s">
        <v>12</v>
      </c>
      <c r="P22" s="5" t="s">
        <v>12</v>
      </c>
      <c r="Q22" s="5" t="s">
        <v>12</v>
      </c>
      <c r="R22" s="5" t="s">
        <v>12</v>
      </c>
      <c r="S22" s="5" t="s">
        <v>12</v>
      </c>
      <c r="T22" s="5" t="s">
        <v>12</v>
      </c>
      <c r="U22" s="5" t="s">
        <v>13</v>
      </c>
      <c r="V22" s="5" t="s">
        <v>12</v>
      </c>
      <c r="W22" s="5" t="s">
        <v>12</v>
      </c>
      <c r="X22" s="5" t="s">
        <v>12</v>
      </c>
      <c r="Y22" s="5" t="s">
        <v>12</v>
      </c>
      <c r="Z22" s="5" t="s">
        <v>12</v>
      </c>
      <c r="AA22" s="5" t="s">
        <v>12</v>
      </c>
      <c r="AB22" s="5" t="s">
        <v>12</v>
      </c>
      <c r="AC22" s="5" t="s">
        <v>12</v>
      </c>
      <c r="AD22" s="5" t="s">
        <v>12</v>
      </c>
      <c r="AE22" s="5" t="s">
        <v>12</v>
      </c>
      <c r="AF22" s="5" t="s">
        <v>13</v>
      </c>
      <c r="AG22" s="5" t="s">
        <v>13</v>
      </c>
      <c r="AH22" s="5" t="s">
        <v>13</v>
      </c>
      <c r="AI22" s="5">
        <v>-1</v>
      </c>
      <c r="AJ22" s="5">
        <v>-1</v>
      </c>
      <c r="AK22" s="5">
        <v>9</v>
      </c>
    </row>
    <row r="23" spans="1:41" x14ac:dyDescent="0.25">
      <c r="A23" s="1" t="s">
        <v>92</v>
      </c>
      <c r="B23" s="1" t="s">
        <v>93</v>
      </c>
      <c r="C23" s="1" t="s">
        <v>8</v>
      </c>
      <c r="D23" s="1" t="s">
        <v>68</v>
      </c>
      <c r="E23" s="34" t="s">
        <v>9</v>
      </c>
      <c r="F23" s="1" t="s">
        <v>10</v>
      </c>
      <c r="G23" s="5">
        <v>3577</v>
      </c>
      <c r="H23" s="5">
        <v>4738</v>
      </c>
      <c r="I23" s="5">
        <v>5517</v>
      </c>
      <c r="J23" s="5">
        <v>3422.6840000000002</v>
      </c>
      <c r="K23" s="5">
        <v>7204.0860000000002</v>
      </c>
      <c r="L23" s="5">
        <v>7509.4669999999996</v>
      </c>
      <c r="M23" s="5">
        <v>5055.8999999999996</v>
      </c>
      <c r="N23" s="5">
        <v>2163.5819999999999</v>
      </c>
      <c r="O23" s="5">
        <v>4242.4399999999996</v>
      </c>
      <c r="P23" s="5">
        <v>873.17899999999997</v>
      </c>
      <c r="Q23" s="5">
        <v>3730.873</v>
      </c>
      <c r="R23" s="5">
        <v>11686.790999999999</v>
      </c>
      <c r="S23" s="5">
        <v>3415.7020000000002</v>
      </c>
      <c r="T23" s="5">
        <v>171.226</v>
      </c>
      <c r="U23" s="5">
        <v>189.917</v>
      </c>
      <c r="V23" s="5">
        <v>504.28800000000001</v>
      </c>
      <c r="W23" s="5">
        <v>956.88</v>
      </c>
      <c r="X23" s="5">
        <v>883.41499999999996</v>
      </c>
      <c r="Y23" s="5">
        <v>511.02199999999999</v>
      </c>
      <c r="Z23" s="5">
        <v>357.5</v>
      </c>
      <c r="AA23" s="5">
        <v>460</v>
      </c>
      <c r="AB23" s="5">
        <v>802</v>
      </c>
      <c r="AC23" s="5">
        <v>581.5</v>
      </c>
      <c r="AD23" s="5">
        <v>337.8</v>
      </c>
      <c r="AE23" s="5">
        <v>313.7</v>
      </c>
      <c r="AF23" s="5">
        <v>525</v>
      </c>
      <c r="AG23" s="5">
        <v>187.5</v>
      </c>
      <c r="AH23" s="5">
        <v>247.5</v>
      </c>
      <c r="AI23" s="5">
        <v>2</v>
      </c>
      <c r="AJ23" s="5">
        <v>25</v>
      </c>
      <c r="AK23" s="5">
        <v>10</v>
      </c>
      <c r="AM23" s="13">
        <f>+AO23/$AO$3</f>
        <v>2.7593549052073965E-2</v>
      </c>
      <c r="AN23" s="7">
        <f>IF(AK23=1,AM23,AM23+AN21)</f>
        <v>0.76328605834145369</v>
      </c>
      <c r="AO23" s="5">
        <f>SUM(G23:AJ23)</f>
        <v>70192.95199999999</v>
      </c>
    </row>
    <row r="24" spans="1:41" x14ac:dyDescent="0.25">
      <c r="A24" s="1" t="s">
        <v>92</v>
      </c>
      <c r="B24" s="1" t="s">
        <v>93</v>
      </c>
      <c r="C24" s="1" t="s">
        <v>8</v>
      </c>
      <c r="D24" s="1" t="s">
        <v>68</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13</v>
      </c>
      <c r="V24" s="5" t="s">
        <v>12</v>
      </c>
      <c r="W24" s="5" t="s">
        <v>12</v>
      </c>
      <c r="X24" s="5" t="s">
        <v>12</v>
      </c>
      <c r="Y24" s="5" t="s">
        <v>12</v>
      </c>
      <c r="Z24" s="5" t="s">
        <v>12</v>
      </c>
      <c r="AA24" s="5" t="s">
        <v>12</v>
      </c>
      <c r="AB24" s="5" t="s">
        <v>12</v>
      </c>
      <c r="AC24" s="5" t="s">
        <v>12</v>
      </c>
      <c r="AD24" s="5" t="s">
        <v>12</v>
      </c>
      <c r="AE24" s="5" t="s">
        <v>12</v>
      </c>
      <c r="AF24" s="5" t="s">
        <v>13</v>
      </c>
      <c r="AG24" s="5" t="s">
        <v>13</v>
      </c>
      <c r="AH24" s="5" t="s">
        <v>13</v>
      </c>
      <c r="AI24" s="5">
        <v>-1</v>
      </c>
      <c r="AJ24" s="5">
        <v>-1</v>
      </c>
      <c r="AK24" s="5">
        <v>10</v>
      </c>
    </row>
    <row r="25" spans="1:41" x14ac:dyDescent="0.25">
      <c r="A25" s="1" t="s">
        <v>92</v>
      </c>
      <c r="B25" s="1" t="s">
        <v>93</v>
      </c>
      <c r="C25" s="1" t="s">
        <v>8</v>
      </c>
      <c r="D25" s="1" t="s">
        <v>58</v>
      </c>
      <c r="E25" s="34" t="s">
        <v>28</v>
      </c>
      <c r="F25" s="1" t="s">
        <v>10</v>
      </c>
      <c r="J25" s="5">
        <v>1893.31</v>
      </c>
      <c r="K25" s="5">
        <v>2890.04</v>
      </c>
      <c r="L25" s="5">
        <v>2919.16</v>
      </c>
      <c r="M25" s="5">
        <v>3428.06</v>
      </c>
      <c r="N25" s="5">
        <v>2358.5</v>
      </c>
      <c r="O25" s="5">
        <v>2802.61</v>
      </c>
      <c r="P25" s="5">
        <v>1879.24</v>
      </c>
      <c r="Q25" s="5">
        <v>2757.66</v>
      </c>
      <c r="R25" s="5">
        <v>3343</v>
      </c>
      <c r="S25" s="5">
        <v>12.96</v>
      </c>
      <c r="T25" s="5">
        <v>441.47399999999999</v>
      </c>
      <c r="U25" s="5">
        <v>272.32299999999998</v>
      </c>
      <c r="V25" s="5">
        <v>1734.1279999999999</v>
      </c>
      <c r="W25" s="5">
        <v>2464.7080000000001</v>
      </c>
      <c r="X25" s="5">
        <v>2747.0749999999998</v>
      </c>
      <c r="Y25" s="5">
        <v>3487.6289999999999</v>
      </c>
      <c r="Z25" s="5">
        <v>2950.252</v>
      </c>
      <c r="AA25" s="5">
        <v>1998.2629999999999</v>
      </c>
      <c r="AB25" s="5">
        <v>2357.2849999999999</v>
      </c>
      <c r="AC25" s="5">
        <v>2572.88</v>
      </c>
      <c r="AD25" s="5">
        <v>3598.4670000000001</v>
      </c>
      <c r="AE25" s="5">
        <v>2844.1419999999998</v>
      </c>
      <c r="AF25" s="5">
        <v>3529.9830000000002</v>
      </c>
      <c r="AG25" s="5">
        <v>2786.826</v>
      </c>
      <c r="AH25" s="5">
        <v>1519.16</v>
      </c>
      <c r="AI25" s="5">
        <v>1758.0530000000001</v>
      </c>
      <c r="AJ25" s="5">
        <v>823.78</v>
      </c>
      <c r="AK25" s="5">
        <v>11</v>
      </c>
      <c r="AM25" s="13">
        <f>+AO25/$AO$3</f>
        <v>2.4440027185677001E-2</v>
      </c>
      <c r="AN25" s="7">
        <f>IF(AK25=1,AM25,AM25+AN23)</f>
        <v>0.78772608552713064</v>
      </c>
      <c r="AO25" s="5">
        <f>SUM(G25:AJ25)</f>
        <v>62170.967999999993</v>
      </c>
    </row>
    <row r="26" spans="1:41" x14ac:dyDescent="0.25">
      <c r="A26" s="1" t="s">
        <v>92</v>
      </c>
      <c r="B26" s="1" t="s">
        <v>93</v>
      </c>
      <c r="C26" s="1" t="s">
        <v>8</v>
      </c>
      <c r="D26" s="1" t="s">
        <v>58</v>
      </c>
      <c r="E26" s="34" t="s">
        <v>28</v>
      </c>
      <c r="F26" s="1" t="s">
        <v>11</v>
      </c>
      <c r="J26" s="5" t="s">
        <v>13</v>
      </c>
      <c r="K26" s="5" t="s">
        <v>13</v>
      </c>
      <c r="L26" s="5" t="s">
        <v>13</v>
      </c>
      <c r="M26" s="5" t="s">
        <v>15</v>
      </c>
      <c r="N26" s="5" t="s">
        <v>13</v>
      </c>
      <c r="O26" s="5" t="s">
        <v>13</v>
      </c>
      <c r="P26" s="5" t="s">
        <v>13</v>
      </c>
      <c r="Q26" s="5" t="s">
        <v>13</v>
      </c>
      <c r="R26" s="5" t="s">
        <v>13</v>
      </c>
      <c r="S26" s="5" t="s">
        <v>24</v>
      </c>
      <c r="T26" s="5" t="s">
        <v>13</v>
      </c>
      <c r="U26" s="5" t="s">
        <v>12</v>
      </c>
      <c r="V26" s="5" t="s">
        <v>12</v>
      </c>
      <c r="W26" s="5" t="s">
        <v>12</v>
      </c>
      <c r="X26" s="5" t="s">
        <v>12</v>
      </c>
      <c r="Y26" s="5" t="s">
        <v>12</v>
      </c>
      <c r="Z26" s="5" t="s">
        <v>12</v>
      </c>
      <c r="AA26" s="5" t="s">
        <v>12</v>
      </c>
      <c r="AB26" s="5" t="s">
        <v>12</v>
      </c>
      <c r="AC26" s="5" t="s">
        <v>12</v>
      </c>
      <c r="AD26" s="5" t="s">
        <v>12</v>
      </c>
      <c r="AE26" s="5" t="s">
        <v>12</v>
      </c>
      <c r="AF26" s="5" t="s">
        <v>18</v>
      </c>
      <c r="AG26" s="5" t="s">
        <v>12</v>
      </c>
      <c r="AH26" s="5" t="s">
        <v>12</v>
      </c>
      <c r="AI26" s="5" t="s">
        <v>12</v>
      </c>
      <c r="AJ26" s="5" t="s">
        <v>12</v>
      </c>
      <c r="AK26" s="5">
        <v>11</v>
      </c>
    </row>
    <row r="27" spans="1:41" x14ac:dyDescent="0.25">
      <c r="A27" s="1" t="s">
        <v>92</v>
      </c>
      <c r="B27" s="1" t="s">
        <v>93</v>
      </c>
      <c r="C27" s="1" t="s">
        <v>8</v>
      </c>
      <c r="D27" s="1" t="s">
        <v>35</v>
      </c>
      <c r="E27" s="34" t="s">
        <v>28</v>
      </c>
      <c r="F27" s="1" t="s">
        <v>10</v>
      </c>
      <c r="G27" s="5">
        <v>4112.5</v>
      </c>
      <c r="H27" s="5">
        <v>5378.36</v>
      </c>
      <c r="I27" s="5">
        <v>4304.49</v>
      </c>
      <c r="J27" s="5">
        <v>1934.36</v>
      </c>
      <c r="K27" s="5">
        <v>431.3</v>
      </c>
      <c r="L27" s="5">
        <v>175.47</v>
      </c>
      <c r="M27" s="5">
        <v>319.42</v>
      </c>
      <c r="N27" s="5">
        <v>378.23</v>
      </c>
      <c r="O27" s="5">
        <v>89.31</v>
      </c>
      <c r="P27" s="5">
        <v>62.76</v>
      </c>
      <c r="R27" s="5">
        <v>1521.06</v>
      </c>
      <c r="S27" s="5">
        <v>2461.145</v>
      </c>
      <c r="T27" s="5">
        <v>2520.8710000000001</v>
      </c>
      <c r="U27" s="5">
        <v>3057.1889999999999</v>
      </c>
      <c r="V27" s="5">
        <v>2360.44</v>
      </c>
      <c r="W27" s="5">
        <v>2489.6680000000001</v>
      </c>
      <c r="X27" s="5">
        <v>3084.8180000000002</v>
      </c>
      <c r="Y27" s="5">
        <v>3531.34</v>
      </c>
      <c r="Z27" s="5">
        <v>1735.546</v>
      </c>
      <c r="AA27" s="5">
        <v>2853.319</v>
      </c>
      <c r="AB27" s="5">
        <v>2341.192</v>
      </c>
      <c r="AC27" s="5">
        <v>1288.8389999999999</v>
      </c>
      <c r="AD27" s="5">
        <v>2022.046</v>
      </c>
      <c r="AE27" s="5">
        <v>1559.463</v>
      </c>
      <c r="AF27" s="5">
        <v>1663.7819999999999</v>
      </c>
      <c r="AG27" s="5">
        <v>2555.11</v>
      </c>
      <c r="AH27" s="5">
        <v>1182.74</v>
      </c>
      <c r="AI27" s="5">
        <v>940.26</v>
      </c>
      <c r="AJ27" s="5">
        <v>1138</v>
      </c>
      <c r="AK27" s="5">
        <v>12</v>
      </c>
      <c r="AM27" s="13">
        <f>+AO27/$AO$3</f>
        <v>2.2601082346134446E-2</v>
      </c>
      <c r="AN27" s="7">
        <f>IF(AK27=1,AM27,AM27+AN25)</f>
        <v>0.81032716787326509</v>
      </c>
      <c r="AO27" s="5">
        <f>SUM(G27:AJ27)</f>
        <v>57493.028000000013</v>
      </c>
    </row>
    <row r="28" spans="1:41" x14ac:dyDescent="0.25">
      <c r="A28" s="1" t="s">
        <v>92</v>
      </c>
      <c r="B28" s="1" t="s">
        <v>93</v>
      </c>
      <c r="C28" s="1" t="s">
        <v>8</v>
      </c>
      <c r="D28" s="1" t="s">
        <v>35</v>
      </c>
      <c r="E28" s="34" t="s">
        <v>28</v>
      </c>
      <c r="F28" s="1" t="s">
        <v>11</v>
      </c>
      <c r="G28" s="5" t="s">
        <v>13</v>
      </c>
      <c r="H28" s="5" t="s">
        <v>13</v>
      </c>
      <c r="I28" s="5" t="s">
        <v>13</v>
      </c>
      <c r="J28" s="5" t="s">
        <v>13</v>
      </c>
      <c r="K28" s="5" t="s">
        <v>13</v>
      </c>
      <c r="L28" s="5" t="s">
        <v>13</v>
      </c>
      <c r="M28" s="5" t="s">
        <v>15</v>
      </c>
      <c r="N28" s="5" t="s">
        <v>13</v>
      </c>
      <c r="O28" s="5" t="s">
        <v>13</v>
      </c>
      <c r="P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13</v>
      </c>
      <c r="AH28" s="5" t="s">
        <v>12</v>
      </c>
      <c r="AI28" s="5" t="s">
        <v>12</v>
      </c>
      <c r="AJ28" s="5" t="s">
        <v>12</v>
      </c>
      <c r="AK28" s="5">
        <v>12</v>
      </c>
    </row>
    <row r="29" spans="1:41" x14ac:dyDescent="0.25">
      <c r="A29" s="1" t="s">
        <v>92</v>
      </c>
      <c r="B29" s="1" t="s">
        <v>93</v>
      </c>
      <c r="C29" s="1" t="s">
        <v>8</v>
      </c>
      <c r="D29" s="1" t="s">
        <v>153</v>
      </c>
      <c r="E29" s="34" t="s">
        <v>21</v>
      </c>
      <c r="F29" s="1" t="s">
        <v>10</v>
      </c>
      <c r="G29" s="5">
        <v>1256</v>
      </c>
      <c r="H29" s="5">
        <v>596</v>
      </c>
      <c r="I29" s="5">
        <v>1935</v>
      </c>
      <c r="J29" s="5">
        <v>1707</v>
      </c>
      <c r="K29" s="5">
        <v>1237</v>
      </c>
      <c r="L29" s="5">
        <v>644.29999999999995</v>
      </c>
      <c r="M29" s="5">
        <v>2024</v>
      </c>
      <c r="N29" s="5">
        <v>2762.2</v>
      </c>
      <c r="O29" s="5">
        <v>2533.8000000000002</v>
      </c>
      <c r="P29" s="5">
        <v>2581.5</v>
      </c>
      <c r="Q29" s="5">
        <v>2373.8690000000001</v>
      </c>
      <c r="R29" s="5">
        <v>1453.3009999999999</v>
      </c>
      <c r="S29" s="5">
        <v>1014.575</v>
      </c>
      <c r="T29" s="5">
        <v>1422.9549999999999</v>
      </c>
      <c r="U29" s="5">
        <v>927.274</v>
      </c>
      <c r="V29" s="5">
        <v>784.76400000000001</v>
      </c>
      <c r="W29" s="5">
        <v>1008.519</v>
      </c>
      <c r="X29" s="5">
        <v>1054.588</v>
      </c>
      <c r="Y29" s="5">
        <v>1452.1179999999999</v>
      </c>
      <c r="Z29" s="5">
        <v>1165.174</v>
      </c>
      <c r="AA29" s="5">
        <v>1377.088</v>
      </c>
      <c r="AB29" s="5">
        <v>1965.5050000000001</v>
      </c>
      <c r="AC29" s="5">
        <v>2605.5210000000002</v>
      </c>
      <c r="AD29" s="5">
        <v>2322.2579999999998</v>
      </c>
      <c r="AE29" s="5">
        <v>2171.4679999999998</v>
      </c>
      <c r="AF29" s="5">
        <v>1594.7819999999999</v>
      </c>
      <c r="AG29" s="5">
        <v>1630.19</v>
      </c>
      <c r="AH29" s="5">
        <v>1704.6489999999999</v>
      </c>
      <c r="AI29" s="5">
        <v>1857.3879999999999</v>
      </c>
      <c r="AJ29" s="5">
        <v>2556</v>
      </c>
      <c r="AK29" s="5">
        <v>13</v>
      </c>
      <c r="AM29" s="13">
        <f>+AO29/$AO$3</f>
        <v>1.9544950329209242E-2</v>
      </c>
      <c r="AN29" s="7">
        <f>IF(AK29=1,AM29,AM29+AN27)</f>
        <v>0.82987211820247431</v>
      </c>
      <c r="AO29" s="5">
        <f>SUM(G29:AJ29)</f>
        <v>49718.786</v>
      </c>
    </row>
    <row r="30" spans="1:41" x14ac:dyDescent="0.25">
      <c r="A30" s="1" t="s">
        <v>92</v>
      </c>
      <c r="B30" s="1" t="s">
        <v>93</v>
      </c>
      <c r="C30" s="1" t="s">
        <v>8</v>
      </c>
      <c r="D30" s="1" t="s">
        <v>153</v>
      </c>
      <c r="E30" s="34" t="s">
        <v>21</v>
      </c>
      <c r="F30" s="1" t="s">
        <v>11</v>
      </c>
      <c r="G30" s="5" t="s">
        <v>13</v>
      </c>
      <c r="H30" s="5" t="s">
        <v>13</v>
      </c>
      <c r="I30" s="5" t="s">
        <v>13</v>
      </c>
      <c r="J30" s="5" t="s">
        <v>15</v>
      </c>
      <c r="K30" s="5" t="s">
        <v>15</v>
      </c>
      <c r="L30" s="5" t="s">
        <v>15</v>
      </c>
      <c r="M30" s="5" t="s">
        <v>13</v>
      </c>
      <c r="N30" s="5" t="s">
        <v>13</v>
      </c>
      <c r="O30" s="5" t="s">
        <v>13</v>
      </c>
      <c r="P30" s="5" t="s">
        <v>13</v>
      </c>
      <c r="Q30" s="5" t="s">
        <v>13</v>
      </c>
      <c r="R30" s="5" t="s">
        <v>13</v>
      </c>
      <c r="S30" s="5" t="s">
        <v>13</v>
      </c>
      <c r="T30" s="5" t="s">
        <v>13</v>
      </c>
      <c r="U30" s="5" t="s">
        <v>13</v>
      </c>
      <c r="V30" s="5" t="s">
        <v>13</v>
      </c>
      <c r="W30" s="5" t="s">
        <v>13</v>
      </c>
      <c r="X30" s="5" t="s">
        <v>13</v>
      </c>
      <c r="Y30" s="5" t="s">
        <v>13</v>
      </c>
      <c r="Z30" s="5" t="s">
        <v>13</v>
      </c>
      <c r="AA30" s="5" t="s">
        <v>15</v>
      </c>
      <c r="AB30" s="5" t="s">
        <v>15</v>
      </c>
      <c r="AC30" s="5" t="s">
        <v>15</v>
      </c>
      <c r="AD30" s="5" t="s">
        <v>15</v>
      </c>
      <c r="AE30" s="5" t="s">
        <v>13</v>
      </c>
      <c r="AF30" s="5" t="s">
        <v>13</v>
      </c>
      <c r="AG30" s="5" t="s">
        <v>13</v>
      </c>
      <c r="AH30" s="5" t="s">
        <v>13</v>
      </c>
      <c r="AI30" s="5" t="s">
        <v>13</v>
      </c>
      <c r="AJ30" s="5" t="s">
        <v>13</v>
      </c>
      <c r="AK30" s="5">
        <v>13</v>
      </c>
    </row>
    <row r="31" spans="1:41" x14ac:dyDescent="0.25">
      <c r="A31" s="1" t="s">
        <v>92</v>
      </c>
      <c r="B31" s="1" t="s">
        <v>93</v>
      </c>
      <c r="C31" s="1" t="s">
        <v>8</v>
      </c>
      <c r="D31" s="1" t="s">
        <v>153</v>
      </c>
      <c r="E31" s="34" t="s">
        <v>33</v>
      </c>
      <c r="F31" s="1" t="s">
        <v>10</v>
      </c>
      <c r="T31" s="5">
        <v>3.343</v>
      </c>
      <c r="U31" s="5">
        <v>6.9930000000000003</v>
      </c>
      <c r="V31" s="5">
        <v>3.4000000000000002E-2</v>
      </c>
      <c r="W31" s="5">
        <v>69</v>
      </c>
      <c r="X31" s="5">
        <v>21.754999999999999</v>
      </c>
      <c r="Y31" s="5">
        <v>209.62700000000001</v>
      </c>
      <c r="Z31" s="5">
        <v>554.55499999999995</v>
      </c>
      <c r="AA31" s="5">
        <v>2011.7840000000001</v>
      </c>
      <c r="AB31" s="5">
        <v>4331.7309999999998</v>
      </c>
      <c r="AC31" s="5">
        <v>4966.5529999999999</v>
      </c>
      <c r="AD31" s="5">
        <v>5336.0630000000001</v>
      </c>
      <c r="AE31" s="5">
        <v>5085.7510000000002</v>
      </c>
      <c r="AF31" s="5">
        <v>3400.7849999999999</v>
      </c>
      <c r="AG31" s="5">
        <v>4562.68</v>
      </c>
      <c r="AH31" s="5">
        <v>4250.6459999999997</v>
      </c>
      <c r="AI31" s="5">
        <v>4339</v>
      </c>
      <c r="AJ31" s="5">
        <v>3633</v>
      </c>
      <c r="AK31" s="5">
        <v>14</v>
      </c>
      <c r="AM31" s="13">
        <f>+AO31/$AO$3</f>
        <v>1.6818541655857361E-2</v>
      </c>
      <c r="AN31" s="7">
        <f>IF(AK31=1,AM31,AM31+AN29)</f>
        <v>0.8466906598583317</v>
      </c>
      <c r="AO31" s="5">
        <f>SUM(G31:AJ31)</f>
        <v>42783.3</v>
      </c>
    </row>
    <row r="32" spans="1:41" x14ac:dyDescent="0.25">
      <c r="A32" s="1" t="s">
        <v>92</v>
      </c>
      <c r="B32" s="1" t="s">
        <v>93</v>
      </c>
      <c r="C32" s="1" t="s">
        <v>8</v>
      </c>
      <c r="D32" s="1" t="s">
        <v>153</v>
      </c>
      <c r="E32" s="34" t="s">
        <v>33</v>
      </c>
      <c r="F32" s="1" t="s">
        <v>11</v>
      </c>
      <c r="T32" s="5">
        <v>-1</v>
      </c>
      <c r="U32" s="5">
        <v>-1</v>
      </c>
      <c r="V32" s="5">
        <v>-1</v>
      </c>
      <c r="W32" s="5">
        <v>-1</v>
      </c>
      <c r="X32" s="5" t="s">
        <v>15</v>
      </c>
      <c r="Y32" s="5">
        <v>-1</v>
      </c>
      <c r="Z32" s="5">
        <v>-1</v>
      </c>
      <c r="AA32" s="5">
        <v>-1</v>
      </c>
      <c r="AB32" s="5" t="s">
        <v>15</v>
      </c>
      <c r="AC32" s="5">
        <v>-1</v>
      </c>
      <c r="AD32" s="5">
        <v>-1</v>
      </c>
      <c r="AE32" s="5" t="s">
        <v>13</v>
      </c>
      <c r="AF32" s="5" t="s">
        <v>13</v>
      </c>
      <c r="AG32" s="5" t="s">
        <v>15</v>
      </c>
      <c r="AH32" s="5" t="s">
        <v>13</v>
      </c>
      <c r="AI32" s="5" t="s">
        <v>15</v>
      </c>
      <c r="AJ32" s="5" t="s">
        <v>15</v>
      </c>
      <c r="AK32" s="5">
        <v>14</v>
      </c>
    </row>
    <row r="33" spans="1:41" x14ac:dyDescent="0.25">
      <c r="A33" s="1" t="s">
        <v>92</v>
      </c>
      <c r="B33" s="1" t="s">
        <v>93</v>
      </c>
      <c r="C33" s="1" t="s">
        <v>8</v>
      </c>
      <c r="D33" s="1" t="s">
        <v>219</v>
      </c>
      <c r="E33" s="34" t="s">
        <v>21</v>
      </c>
      <c r="F33" s="1" t="s">
        <v>10</v>
      </c>
      <c r="G33" s="5">
        <v>377</v>
      </c>
      <c r="H33" s="5">
        <v>386</v>
      </c>
      <c r="I33" s="5">
        <v>423</v>
      </c>
      <c r="J33" s="5">
        <v>1250</v>
      </c>
      <c r="K33" s="5">
        <v>796</v>
      </c>
      <c r="L33" s="5">
        <v>163</v>
      </c>
      <c r="M33" s="5">
        <v>124</v>
      </c>
      <c r="N33" s="5">
        <v>43.404000000000003</v>
      </c>
      <c r="O33" s="5">
        <v>1.3</v>
      </c>
      <c r="P33" s="5">
        <v>87.3</v>
      </c>
      <c r="Q33" s="5">
        <v>143</v>
      </c>
      <c r="R33" s="5">
        <v>629</v>
      </c>
      <c r="S33" s="5">
        <v>770</v>
      </c>
      <c r="T33" s="5">
        <v>2067</v>
      </c>
      <c r="U33" s="5">
        <v>2136</v>
      </c>
      <c r="V33" s="5">
        <v>2599</v>
      </c>
      <c r="W33" s="5">
        <v>2134</v>
      </c>
      <c r="X33" s="5">
        <v>2646</v>
      </c>
      <c r="Y33" s="5">
        <v>2762</v>
      </c>
      <c r="Z33" s="5">
        <v>1908</v>
      </c>
      <c r="AA33" s="5">
        <v>1150.876</v>
      </c>
      <c r="AB33" s="5">
        <v>1038.836</v>
      </c>
      <c r="AC33" s="5">
        <v>676.60900000000004</v>
      </c>
      <c r="AD33" s="5">
        <v>561.96799999999996</v>
      </c>
      <c r="AE33" s="5">
        <v>432.08600000000001</v>
      </c>
      <c r="AF33" s="5">
        <v>623.03099999999995</v>
      </c>
      <c r="AG33" s="5">
        <v>539.83600000000001</v>
      </c>
      <c r="AH33" s="5">
        <v>587.149</v>
      </c>
      <c r="AI33" s="5">
        <v>674.375</v>
      </c>
      <c r="AJ33" s="5">
        <v>763.45399999999995</v>
      </c>
      <c r="AK33" s="5">
        <v>15</v>
      </c>
      <c r="AM33" s="13">
        <f>+AO33/$AO$3</f>
        <v>1.1200970349497928E-2</v>
      </c>
      <c r="AN33" s="7">
        <f>IF(AK33=1,AM33,AM33+AN31)</f>
        <v>0.85789163020782966</v>
      </c>
      <c r="AO33" s="5">
        <f>SUM(G33:AJ33)</f>
        <v>28493.224000000002</v>
      </c>
    </row>
    <row r="34" spans="1:41" x14ac:dyDescent="0.25">
      <c r="A34" s="1" t="s">
        <v>92</v>
      </c>
      <c r="B34" s="1" t="s">
        <v>93</v>
      </c>
      <c r="C34" s="1" t="s">
        <v>8</v>
      </c>
      <c r="D34" s="1" t="s">
        <v>219</v>
      </c>
      <c r="E34" s="34" t="s">
        <v>21</v>
      </c>
      <c r="F34" s="1" t="s">
        <v>11</v>
      </c>
      <c r="G34" s="5" t="s">
        <v>15</v>
      </c>
      <c r="H34" s="5" t="s">
        <v>15</v>
      </c>
      <c r="I34" s="5" t="s">
        <v>15</v>
      </c>
      <c r="J34" s="5" t="s">
        <v>15</v>
      </c>
      <c r="K34" s="5" t="s">
        <v>15</v>
      </c>
      <c r="L34" s="5" t="s">
        <v>15</v>
      </c>
      <c r="M34" s="5" t="s">
        <v>15</v>
      </c>
      <c r="N34" s="5" t="s">
        <v>15</v>
      </c>
      <c r="O34" s="5" t="s">
        <v>15</v>
      </c>
      <c r="P34" s="5" t="s">
        <v>15</v>
      </c>
      <c r="Q34" s="5" t="s">
        <v>15</v>
      </c>
      <c r="R34" s="5" t="s">
        <v>15</v>
      </c>
      <c r="S34" s="5" t="s">
        <v>15</v>
      </c>
      <c r="T34" s="5" t="s">
        <v>15</v>
      </c>
      <c r="U34" s="5" t="s">
        <v>15</v>
      </c>
      <c r="V34" s="5" t="s">
        <v>15</v>
      </c>
      <c r="W34" s="5" t="s">
        <v>15</v>
      </c>
      <c r="X34" s="5" t="s">
        <v>13</v>
      </c>
      <c r="Y34" s="5" t="s">
        <v>13</v>
      </c>
      <c r="Z34" s="5" t="s">
        <v>12</v>
      </c>
      <c r="AA34" s="5" t="s">
        <v>12</v>
      </c>
      <c r="AB34" s="5" t="s">
        <v>12</v>
      </c>
      <c r="AC34" s="5" t="s">
        <v>12</v>
      </c>
      <c r="AD34" s="5" t="s">
        <v>12</v>
      </c>
      <c r="AE34" s="5" t="s">
        <v>12</v>
      </c>
      <c r="AF34" s="5" t="s">
        <v>12</v>
      </c>
      <c r="AG34" s="5" t="s">
        <v>12</v>
      </c>
      <c r="AH34" s="5" t="s">
        <v>12</v>
      </c>
      <c r="AI34" s="5" t="s">
        <v>12</v>
      </c>
      <c r="AJ34" s="5" t="s">
        <v>13</v>
      </c>
      <c r="AK34" s="5">
        <v>15</v>
      </c>
    </row>
    <row r="35" spans="1:41" x14ac:dyDescent="0.25">
      <c r="A35" s="1" t="s">
        <v>92</v>
      </c>
      <c r="B35" s="1" t="s">
        <v>93</v>
      </c>
      <c r="C35" s="1" t="s">
        <v>8</v>
      </c>
      <c r="D35" s="1" t="s">
        <v>35</v>
      </c>
      <c r="E35" s="34" t="s">
        <v>21</v>
      </c>
      <c r="F35" s="1" t="s">
        <v>10</v>
      </c>
      <c r="G35" s="5">
        <v>5998</v>
      </c>
      <c r="H35" s="5">
        <v>7709</v>
      </c>
      <c r="I35" s="5">
        <v>5623</v>
      </c>
      <c r="J35" s="5">
        <v>2843</v>
      </c>
      <c r="K35" s="5">
        <v>1667</v>
      </c>
      <c r="L35" s="5">
        <v>1077</v>
      </c>
      <c r="N35" s="5">
        <v>483.84</v>
      </c>
      <c r="O35" s="5">
        <v>473</v>
      </c>
      <c r="P35" s="5">
        <v>148</v>
      </c>
      <c r="AD35" s="5">
        <v>314.85599999999999</v>
      </c>
      <c r="AE35" s="5">
        <v>104.952</v>
      </c>
      <c r="AF35" s="5">
        <v>403.69400000000002</v>
      </c>
      <c r="AG35" s="5">
        <v>497.28399999999999</v>
      </c>
      <c r="AH35" s="5">
        <v>464.85</v>
      </c>
      <c r="AI35" s="5">
        <v>219.46600000000001</v>
      </c>
      <c r="AJ35" s="5">
        <v>202.46199999999999</v>
      </c>
      <c r="AK35" s="5">
        <v>16</v>
      </c>
      <c r="AM35" s="13">
        <f>+AO35/$AO$3</f>
        <v>1.1097260077974966E-2</v>
      </c>
      <c r="AN35" s="7">
        <f>IF(AK35=1,AM35,AM35+AN33)</f>
        <v>0.86898889028580462</v>
      </c>
      <c r="AO35" s="5">
        <f>SUM(G35:AJ35)</f>
        <v>28229.403999999999</v>
      </c>
    </row>
    <row r="36" spans="1:41" x14ac:dyDescent="0.25">
      <c r="A36" s="1" t="s">
        <v>92</v>
      </c>
      <c r="B36" s="1" t="s">
        <v>93</v>
      </c>
      <c r="C36" s="1" t="s">
        <v>8</v>
      </c>
      <c r="D36" s="1" t="s">
        <v>35</v>
      </c>
      <c r="E36" s="34" t="s">
        <v>21</v>
      </c>
      <c r="F36" s="1" t="s">
        <v>11</v>
      </c>
      <c r="G36" s="5">
        <v>-1</v>
      </c>
      <c r="H36" s="5">
        <v>-1</v>
      </c>
      <c r="I36" s="5">
        <v>-1</v>
      </c>
      <c r="J36" s="5">
        <v>-1</v>
      </c>
      <c r="K36" s="5">
        <v>-1</v>
      </c>
      <c r="L36" s="5">
        <v>-1</v>
      </c>
      <c r="N36" s="5" t="s">
        <v>15</v>
      </c>
      <c r="O36" s="5">
        <v>-1</v>
      </c>
      <c r="P36" s="5">
        <v>-1</v>
      </c>
      <c r="AD36" s="5">
        <v>-1</v>
      </c>
      <c r="AE36" s="5">
        <v>-1</v>
      </c>
      <c r="AF36" s="5">
        <v>-1</v>
      </c>
      <c r="AG36" s="5" t="s">
        <v>15</v>
      </c>
      <c r="AH36" s="5" t="s">
        <v>15</v>
      </c>
      <c r="AI36" s="5" t="s">
        <v>15</v>
      </c>
      <c r="AJ36" s="5" t="s">
        <v>15</v>
      </c>
      <c r="AK36" s="5">
        <v>16</v>
      </c>
    </row>
    <row r="37" spans="1:41" x14ac:dyDescent="0.25">
      <c r="A37" s="1" t="s">
        <v>92</v>
      </c>
      <c r="B37" s="1" t="s">
        <v>93</v>
      </c>
      <c r="C37" s="1" t="s">
        <v>8</v>
      </c>
      <c r="D37" s="1" t="s">
        <v>39</v>
      </c>
      <c r="E37" s="34" t="s">
        <v>21</v>
      </c>
      <c r="F37" s="1" t="s">
        <v>10</v>
      </c>
      <c r="L37" s="5">
        <v>1154</v>
      </c>
      <c r="M37" s="5">
        <v>2113</v>
      </c>
      <c r="N37" s="5">
        <v>974.78499999999997</v>
      </c>
      <c r="O37" s="5">
        <v>377.07400000000001</v>
      </c>
      <c r="P37" s="5">
        <v>837.00400000000002</v>
      </c>
      <c r="Q37" s="5">
        <v>855.21</v>
      </c>
      <c r="R37" s="5">
        <v>1854.144</v>
      </c>
      <c r="S37" s="5">
        <v>1742.825</v>
      </c>
      <c r="T37" s="5">
        <v>1815.787</v>
      </c>
      <c r="U37" s="5">
        <v>2368.1750000000002</v>
      </c>
      <c r="V37" s="5">
        <v>1874.309</v>
      </c>
      <c r="W37" s="5">
        <v>1880.009</v>
      </c>
      <c r="X37" s="5">
        <v>1399.2059999999999</v>
      </c>
      <c r="Y37" s="5">
        <v>1266.7070000000001</v>
      </c>
      <c r="Z37" s="5">
        <v>531.553</v>
      </c>
      <c r="AA37" s="5">
        <v>1323.2719999999999</v>
      </c>
      <c r="AB37" s="5">
        <v>1963.9860000000001</v>
      </c>
      <c r="AK37" s="5">
        <v>17</v>
      </c>
      <c r="AM37" s="13">
        <f>+AO37/$AO$3</f>
        <v>9.5647766928119507E-3</v>
      </c>
      <c r="AN37" s="7">
        <f>IF(AK37=1,AM37,AM37+AN35)</f>
        <v>0.87855366697861659</v>
      </c>
      <c r="AO37" s="5">
        <f>SUM(G37:AJ37)</f>
        <v>24331.045999999998</v>
      </c>
    </row>
    <row r="38" spans="1:41" x14ac:dyDescent="0.25">
      <c r="A38" s="1" t="s">
        <v>92</v>
      </c>
      <c r="B38" s="1" t="s">
        <v>93</v>
      </c>
      <c r="C38" s="1" t="s">
        <v>8</v>
      </c>
      <c r="D38" s="1" t="s">
        <v>39</v>
      </c>
      <c r="E38" s="34" t="s">
        <v>21</v>
      </c>
      <c r="F38" s="1" t="s">
        <v>11</v>
      </c>
      <c r="L38" s="5" t="s">
        <v>15</v>
      </c>
      <c r="M38" s="5" t="s">
        <v>15</v>
      </c>
      <c r="N38" s="5" t="s">
        <v>15</v>
      </c>
      <c r="O38" s="5">
        <v>-1</v>
      </c>
      <c r="P38" s="5">
        <v>-1</v>
      </c>
      <c r="Q38" s="5" t="s">
        <v>15</v>
      </c>
      <c r="R38" s="5" t="s">
        <v>15</v>
      </c>
      <c r="S38" s="5" t="s">
        <v>15</v>
      </c>
      <c r="T38" s="5" t="s">
        <v>15</v>
      </c>
      <c r="U38" s="5" t="s">
        <v>15</v>
      </c>
      <c r="V38" s="5" t="s">
        <v>15</v>
      </c>
      <c r="W38" s="5" t="s">
        <v>13</v>
      </c>
      <c r="X38" s="5" t="s">
        <v>13</v>
      </c>
      <c r="Y38" s="5" t="s">
        <v>12</v>
      </c>
      <c r="Z38" s="5" t="s">
        <v>12</v>
      </c>
      <c r="AA38" s="5" t="s">
        <v>12</v>
      </c>
      <c r="AB38" s="5" t="s">
        <v>12</v>
      </c>
      <c r="AK38" s="5">
        <v>17</v>
      </c>
    </row>
    <row r="39" spans="1:41" x14ac:dyDescent="0.25">
      <c r="A39" s="1" t="s">
        <v>92</v>
      </c>
      <c r="B39" s="1" t="s">
        <v>93</v>
      </c>
      <c r="C39" s="1" t="s">
        <v>8</v>
      </c>
      <c r="D39" s="1" t="s">
        <v>213</v>
      </c>
      <c r="E39" s="34" t="s">
        <v>9</v>
      </c>
      <c r="F39" s="1" t="s">
        <v>10</v>
      </c>
      <c r="G39" s="5">
        <v>2018.4159999999999</v>
      </c>
      <c r="H39" s="5">
        <v>2187.2719999999999</v>
      </c>
      <c r="I39" s="5">
        <v>1999.788</v>
      </c>
      <c r="J39" s="5">
        <v>2357.107</v>
      </c>
      <c r="K39" s="5">
        <v>1745.643</v>
      </c>
      <c r="L39" s="5">
        <v>1942.1020000000001</v>
      </c>
      <c r="M39" s="5">
        <v>2001.2829999999999</v>
      </c>
      <c r="N39" s="5">
        <v>1921.894</v>
      </c>
      <c r="O39" s="5">
        <v>1589.99</v>
      </c>
      <c r="P39" s="5">
        <v>795.27300000000002</v>
      </c>
      <c r="Q39" s="5">
        <v>759.803</v>
      </c>
      <c r="R39" s="5">
        <v>572.22699999999998</v>
      </c>
      <c r="S39" s="5">
        <v>594.702</v>
      </c>
      <c r="T39" s="5">
        <v>570.92100000000005</v>
      </c>
      <c r="U39" s="5">
        <v>507.05099999999999</v>
      </c>
      <c r="V39" s="5">
        <v>140.876</v>
      </c>
      <c r="W39" s="5">
        <v>269.024</v>
      </c>
      <c r="X39" s="5">
        <v>155.77799999999999</v>
      </c>
      <c r="Y39" s="5">
        <v>237.61099999999999</v>
      </c>
      <c r="Z39" s="5">
        <v>174.57900000000001</v>
      </c>
      <c r="AA39" s="5">
        <v>24.975000000000001</v>
      </c>
      <c r="AB39" s="5">
        <v>74.069999999999993</v>
      </c>
      <c r="AC39" s="5">
        <v>44.963999999999999</v>
      </c>
      <c r="AD39" s="5">
        <v>135.29499999999999</v>
      </c>
      <c r="AE39" s="5">
        <v>127.304</v>
      </c>
      <c r="AF39" s="5">
        <v>170.9</v>
      </c>
      <c r="AG39" s="5">
        <v>195.05799999999999</v>
      </c>
      <c r="AH39" s="5">
        <v>79.694000000000003</v>
      </c>
      <c r="AI39" s="5">
        <v>14.637</v>
      </c>
      <c r="AJ39" s="5">
        <v>135.15</v>
      </c>
      <c r="AK39" s="5">
        <v>18</v>
      </c>
      <c r="AM39" s="13">
        <f>+AO39/$AO$3</f>
        <v>9.2551400892280557E-3</v>
      </c>
      <c r="AN39" s="7">
        <f>IF(AK39=1,AM39,AM39+AN37)</f>
        <v>0.8878088070678446</v>
      </c>
      <c r="AO39" s="5">
        <f>SUM(G39:AJ39)</f>
        <v>23543.387000000002</v>
      </c>
    </row>
    <row r="40" spans="1:41" x14ac:dyDescent="0.25">
      <c r="A40" s="1" t="s">
        <v>92</v>
      </c>
      <c r="B40" s="1" t="s">
        <v>93</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5">
        <v>18</v>
      </c>
    </row>
    <row r="41" spans="1:41" x14ac:dyDescent="0.25">
      <c r="A41" s="1" t="s">
        <v>92</v>
      </c>
      <c r="B41" s="1" t="s">
        <v>93</v>
      </c>
      <c r="C41" s="1" t="s">
        <v>8</v>
      </c>
      <c r="D41" s="1" t="s">
        <v>48</v>
      </c>
      <c r="E41" s="34" t="s">
        <v>28</v>
      </c>
      <c r="F41" s="1" t="s">
        <v>10</v>
      </c>
      <c r="S41" s="5">
        <v>1150.76</v>
      </c>
      <c r="T41" s="5">
        <v>1432.5360000000001</v>
      </c>
      <c r="U41" s="5">
        <v>1282.5830000000001</v>
      </c>
      <c r="V41" s="5">
        <v>482.23200000000003</v>
      </c>
      <c r="W41" s="5">
        <v>605.13499999999999</v>
      </c>
      <c r="X41" s="5">
        <v>655.41700000000003</v>
      </c>
      <c r="Y41" s="5">
        <v>1075.633</v>
      </c>
      <c r="Z41" s="5">
        <v>734.048</v>
      </c>
      <c r="AA41" s="5">
        <v>1376.9580000000001</v>
      </c>
      <c r="AB41" s="5">
        <v>2360.8359999999998</v>
      </c>
      <c r="AC41" s="5">
        <v>2921.4140000000002</v>
      </c>
      <c r="AD41" s="5">
        <v>1799.268</v>
      </c>
      <c r="AE41" s="5">
        <v>1144.162</v>
      </c>
      <c r="AF41" s="5">
        <v>1469.453</v>
      </c>
      <c r="AG41" s="5">
        <v>919.58</v>
      </c>
      <c r="AH41" s="5">
        <v>627.05499999999995</v>
      </c>
      <c r="AI41" s="5">
        <v>168.06299999999999</v>
      </c>
      <c r="AK41" s="5">
        <v>19</v>
      </c>
      <c r="AM41" s="13">
        <f>+AO41/$AO$3</f>
        <v>7.9428391690832215E-3</v>
      </c>
      <c r="AN41" s="7">
        <f>IF(AK41=1,AM41,AM41+AN39)</f>
        <v>0.89575164623692782</v>
      </c>
      <c r="AO41" s="5">
        <f>SUM(G41:AJ41)</f>
        <v>20205.133000000002</v>
      </c>
    </row>
    <row r="42" spans="1:41" x14ac:dyDescent="0.25">
      <c r="A42" s="1" t="s">
        <v>92</v>
      </c>
      <c r="B42" s="1" t="s">
        <v>93</v>
      </c>
      <c r="C42" s="1" t="s">
        <v>8</v>
      </c>
      <c r="D42" s="1" t="s">
        <v>48</v>
      </c>
      <c r="E42" s="34" t="s">
        <v>28</v>
      </c>
      <c r="F42" s="1" t="s">
        <v>11</v>
      </c>
      <c r="R42" s="5" t="s">
        <v>24</v>
      </c>
      <c r="S42" s="5" t="s">
        <v>13</v>
      </c>
      <c r="T42" s="5" t="s">
        <v>13</v>
      </c>
      <c r="U42" s="5" t="s">
        <v>12</v>
      </c>
      <c r="V42" s="5" t="s">
        <v>12</v>
      </c>
      <c r="W42" s="5" t="s">
        <v>12</v>
      </c>
      <c r="X42" s="5" t="s">
        <v>12</v>
      </c>
      <c r="Y42" s="5" t="s">
        <v>12</v>
      </c>
      <c r="Z42" s="5" t="s">
        <v>12</v>
      </c>
      <c r="AA42" s="5" t="s">
        <v>12</v>
      </c>
      <c r="AB42" s="5" t="s">
        <v>12</v>
      </c>
      <c r="AC42" s="5" t="s">
        <v>12</v>
      </c>
      <c r="AD42" s="5" t="s">
        <v>13</v>
      </c>
      <c r="AE42" s="5" t="s">
        <v>13</v>
      </c>
      <c r="AF42" s="5" t="s">
        <v>12</v>
      </c>
      <c r="AG42" s="5" t="s">
        <v>13</v>
      </c>
      <c r="AH42" s="5" t="s">
        <v>15</v>
      </c>
      <c r="AI42" s="5" t="s">
        <v>15</v>
      </c>
      <c r="AK42" s="5">
        <v>19</v>
      </c>
    </row>
    <row r="43" spans="1:41" x14ac:dyDescent="0.25">
      <c r="A43" s="1" t="s">
        <v>92</v>
      </c>
      <c r="B43" s="1" t="s">
        <v>93</v>
      </c>
      <c r="C43" s="1" t="s">
        <v>8</v>
      </c>
      <c r="D43" s="1" t="s">
        <v>50</v>
      </c>
      <c r="E43" s="34" t="s">
        <v>28</v>
      </c>
      <c r="F43" s="1" t="s">
        <v>10</v>
      </c>
      <c r="Q43" s="5">
        <v>735.67</v>
      </c>
      <c r="R43" s="5">
        <v>831.05</v>
      </c>
      <c r="S43" s="5">
        <v>1054.0650000000001</v>
      </c>
      <c r="T43" s="5">
        <v>976.59799999999996</v>
      </c>
      <c r="U43" s="5">
        <v>851.1</v>
      </c>
      <c r="V43" s="5">
        <v>1023.675</v>
      </c>
      <c r="W43" s="5">
        <v>921.91899999999998</v>
      </c>
      <c r="X43" s="5">
        <v>1028.682</v>
      </c>
      <c r="Y43" s="5">
        <v>288.14600000000002</v>
      </c>
      <c r="Z43" s="5">
        <v>272.78899999999999</v>
      </c>
      <c r="AA43" s="5">
        <v>168.114</v>
      </c>
      <c r="AB43" s="5">
        <v>1007.203</v>
      </c>
      <c r="AC43" s="5">
        <v>340.48399999999998</v>
      </c>
      <c r="AD43" s="5">
        <v>1102.954</v>
      </c>
      <c r="AE43" s="5">
        <v>1602.3630000000001</v>
      </c>
      <c r="AF43" s="5">
        <v>1487.5170000000001</v>
      </c>
      <c r="AG43" s="5">
        <v>1622.864</v>
      </c>
      <c r="AH43" s="5">
        <v>905.99</v>
      </c>
      <c r="AI43" s="5">
        <v>791.12099999999998</v>
      </c>
      <c r="AJ43" s="5">
        <v>868.14099999999996</v>
      </c>
      <c r="AK43" s="5">
        <v>20</v>
      </c>
      <c r="AM43" s="13">
        <f>+AO43/$AO$3</f>
        <v>7.0289811458622026E-3</v>
      </c>
      <c r="AN43" s="7">
        <f>IF(AK43=1,AM43,AM43+AN41)</f>
        <v>0.90278062738279008</v>
      </c>
      <c r="AO43" s="5">
        <f>SUM(G43:AJ43)</f>
        <v>17880.444999999996</v>
      </c>
    </row>
    <row r="44" spans="1:41" x14ac:dyDescent="0.25">
      <c r="A44" s="1" t="s">
        <v>92</v>
      </c>
      <c r="B44" s="1" t="s">
        <v>93</v>
      </c>
      <c r="C44" s="1" t="s">
        <v>8</v>
      </c>
      <c r="D44" s="1" t="s">
        <v>50</v>
      </c>
      <c r="E44" s="34" t="s">
        <v>28</v>
      </c>
      <c r="F44" s="1" t="s">
        <v>11</v>
      </c>
      <c r="Q44" s="5" t="s">
        <v>13</v>
      </c>
      <c r="R44" s="5" t="s">
        <v>13</v>
      </c>
      <c r="S44" s="5" t="s">
        <v>13</v>
      </c>
      <c r="T44" s="5" t="s">
        <v>13</v>
      </c>
      <c r="U44" s="5" t="s">
        <v>12</v>
      </c>
      <c r="V44" s="5" t="s">
        <v>12</v>
      </c>
      <c r="W44" s="5" t="s">
        <v>12</v>
      </c>
      <c r="X44" s="5" t="s">
        <v>12</v>
      </c>
      <c r="Y44" s="5" t="s">
        <v>12</v>
      </c>
      <c r="Z44" s="5" t="s">
        <v>12</v>
      </c>
      <c r="AA44" s="5" t="s">
        <v>12</v>
      </c>
      <c r="AB44" s="5" t="s">
        <v>12</v>
      </c>
      <c r="AC44" s="5" t="s">
        <v>12</v>
      </c>
      <c r="AD44" s="5" t="s">
        <v>12</v>
      </c>
      <c r="AE44" s="5" t="s">
        <v>12</v>
      </c>
      <c r="AF44" s="5" t="s">
        <v>18</v>
      </c>
      <c r="AG44" s="5" t="s">
        <v>12</v>
      </c>
      <c r="AH44" s="5" t="s">
        <v>12</v>
      </c>
      <c r="AI44" s="5" t="s">
        <v>12</v>
      </c>
      <c r="AJ44" s="5" t="s">
        <v>12</v>
      </c>
      <c r="AK44" s="5">
        <v>20</v>
      </c>
    </row>
    <row r="45" spans="1:41" x14ac:dyDescent="0.25">
      <c r="A45" s="1" t="s">
        <v>92</v>
      </c>
      <c r="B45" s="1" t="s">
        <v>93</v>
      </c>
      <c r="C45" s="1" t="s">
        <v>8</v>
      </c>
      <c r="D45" s="1" t="s">
        <v>217</v>
      </c>
      <c r="E45" s="34" t="s">
        <v>21</v>
      </c>
      <c r="F45" s="1" t="s">
        <v>10</v>
      </c>
      <c r="G45" s="5">
        <v>836</v>
      </c>
      <c r="H45" s="5">
        <v>943</v>
      </c>
      <c r="I45" s="5">
        <v>982</v>
      </c>
      <c r="J45" s="5">
        <v>713</v>
      </c>
      <c r="K45" s="5">
        <v>795</v>
      </c>
      <c r="L45" s="5">
        <v>696</v>
      </c>
      <c r="M45" s="5">
        <v>930</v>
      </c>
      <c r="N45" s="5">
        <v>531.87</v>
      </c>
      <c r="O45" s="5">
        <v>682.49</v>
      </c>
      <c r="P45" s="5">
        <v>535.53</v>
      </c>
      <c r="Q45" s="5">
        <v>283.92</v>
      </c>
      <c r="R45" s="5">
        <v>310.18599999999998</v>
      </c>
      <c r="S45" s="5">
        <v>311.87400000000002</v>
      </c>
      <c r="T45" s="5">
        <v>520.625</v>
      </c>
      <c r="U45" s="5">
        <v>380.67700000000002</v>
      </c>
      <c r="V45" s="5">
        <v>427.81599999999997</v>
      </c>
      <c r="W45" s="5">
        <v>430.21</v>
      </c>
      <c r="X45" s="5">
        <v>443.10300000000001</v>
      </c>
      <c r="Y45" s="5">
        <v>603.08600000000001</v>
      </c>
      <c r="Z45" s="5">
        <v>581.51400000000001</v>
      </c>
      <c r="AA45" s="5">
        <v>508.80399999999997</v>
      </c>
      <c r="AB45" s="5">
        <v>584.26400000000001</v>
      </c>
      <c r="AC45" s="5">
        <v>574.346</v>
      </c>
      <c r="AD45" s="5">
        <v>386.13900000000001</v>
      </c>
      <c r="AE45" s="5">
        <v>568.06100000000004</v>
      </c>
      <c r="AF45" s="5">
        <v>389.33600000000001</v>
      </c>
      <c r="AG45" s="5">
        <v>579.56299999999999</v>
      </c>
      <c r="AH45" s="5">
        <v>494.70600000000002</v>
      </c>
      <c r="AI45" s="5">
        <v>667.55100000000004</v>
      </c>
      <c r="AJ45" s="5">
        <v>664.54899999999998</v>
      </c>
      <c r="AK45" s="5">
        <v>21</v>
      </c>
      <c r="AM45" s="13">
        <f>+AO45/$AO$3</f>
        <v>6.8225099633868512E-3</v>
      </c>
      <c r="AN45" s="7">
        <f>IF(AK45=1,AM45,AM45+AN43)</f>
        <v>0.90960313734617693</v>
      </c>
      <c r="AO45" s="5">
        <f>SUM(G45:AJ45)</f>
        <v>17355.219999999994</v>
      </c>
    </row>
    <row r="46" spans="1:41" x14ac:dyDescent="0.25">
      <c r="A46" s="1" t="s">
        <v>92</v>
      </c>
      <c r="B46" s="1" t="s">
        <v>93</v>
      </c>
      <c r="C46" s="1" t="s">
        <v>8</v>
      </c>
      <c r="D46" s="1" t="s">
        <v>217</v>
      </c>
      <c r="E46" s="34" t="s">
        <v>21</v>
      </c>
      <c r="F46" s="1" t="s">
        <v>11</v>
      </c>
      <c r="G46" s="5" t="s">
        <v>13</v>
      </c>
      <c r="H46" s="5" t="s">
        <v>13</v>
      </c>
      <c r="I46" s="5" t="s">
        <v>13</v>
      </c>
      <c r="J46" s="5" t="s">
        <v>13</v>
      </c>
      <c r="K46" s="5" t="s">
        <v>13</v>
      </c>
      <c r="L46" s="5" t="s">
        <v>13</v>
      </c>
      <c r="M46" s="5" t="s">
        <v>13</v>
      </c>
      <c r="N46" s="5" t="s">
        <v>13</v>
      </c>
      <c r="O46" s="5" t="s">
        <v>12</v>
      </c>
      <c r="P46" s="5" t="s">
        <v>12</v>
      </c>
      <c r="Q46" s="5" t="s">
        <v>12</v>
      </c>
      <c r="R46" s="5" t="s">
        <v>12</v>
      </c>
      <c r="S46" s="5" t="s">
        <v>12</v>
      </c>
      <c r="T46" s="5" t="s">
        <v>12</v>
      </c>
      <c r="U46" s="5" t="s">
        <v>12</v>
      </c>
      <c r="V46" s="5" t="s">
        <v>12</v>
      </c>
      <c r="W46" s="5" t="s">
        <v>12</v>
      </c>
      <c r="X46" s="5" t="s">
        <v>12</v>
      </c>
      <c r="Y46" s="5" t="s">
        <v>12</v>
      </c>
      <c r="Z46" s="5" t="s">
        <v>12</v>
      </c>
      <c r="AA46" s="5" t="s">
        <v>12</v>
      </c>
      <c r="AB46" s="5" t="s">
        <v>12</v>
      </c>
      <c r="AC46" s="5" t="s">
        <v>12</v>
      </c>
      <c r="AD46" s="5" t="s">
        <v>12</v>
      </c>
      <c r="AE46" s="5" t="s">
        <v>12</v>
      </c>
      <c r="AF46" s="5" t="s">
        <v>12</v>
      </c>
      <c r="AG46" s="5" t="s">
        <v>12</v>
      </c>
      <c r="AH46" s="5" t="s">
        <v>12</v>
      </c>
      <c r="AI46" s="5" t="s">
        <v>12</v>
      </c>
      <c r="AJ46" s="5" t="s">
        <v>12</v>
      </c>
      <c r="AK46" s="5">
        <v>21</v>
      </c>
    </row>
    <row r="47" spans="1:41" x14ac:dyDescent="0.25">
      <c r="A47" s="1" t="s">
        <v>92</v>
      </c>
      <c r="B47" s="1" t="s">
        <v>93</v>
      </c>
      <c r="C47" s="1" t="s">
        <v>8</v>
      </c>
      <c r="D47" s="1" t="s">
        <v>71</v>
      </c>
      <c r="E47" s="34" t="s">
        <v>9</v>
      </c>
      <c r="F47" s="1" t="s">
        <v>10</v>
      </c>
      <c r="G47" s="5">
        <v>4</v>
      </c>
      <c r="H47" s="5">
        <v>8</v>
      </c>
      <c r="I47" s="5">
        <v>180</v>
      </c>
      <c r="J47" s="5">
        <v>136</v>
      </c>
      <c r="K47" s="5">
        <v>218</v>
      </c>
      <c r="L47" s="5">
        <v>735</v>
      </c>
      <c r="M47" s="5">
        <v>1372</v>
      </c>
      <c r="N47" s="5">
        <v>915</v>
      </c>
      <c r="O47" s="5">
        <v>1159</v>
      </c>
      <c r="P47" s="5">
        <v>497</v>
      </c>
      <c r="Q47" s="5">
        <v>322</v>
      </c>
      <c r="R47" s="5">
        <v>490</v>
      </c>
      <c r="S47" s="5">
        <v>770</v>
      </c>
      <c r="T47" s="5">
        <v>1318</v>
      </c>
      <c r="U47" s="5">
        <v>1292</v>
      </c>
      <c r="V47" s="5">
        <v>734</v>
      </c>
      <c r="W47" s="5">
        <v>1143</v>
      </c>
      <c r="X47" s="5">
        <v>954</v>
      </c>
      <c r="Y47" s="5">
        <v>455</v>
      </c>
      <c r="Z47" s="5">
        <v>432</v>
      </c>
      <c r="AA47" s="5">
        <v>599</v>
      </c>
      <c r="AB47" s="5">
        <v>359</v>
      </c>
      <c r="AC47" s="5">
        <v>501</v>
      </c>
      <c r="AD47" s="5">
        <v>576.61</v>
      </c>
      <c r="AE47" s="5">
        <v>287.45</v>
      </c>
      <c r="AF47" s="5">
        <v>158.72999999999999</v>
      </c>
      <c r="AG47" s="5">
        <v>222.32</v>
      </c>
      <c r="AH47" s="5">
        <v>512.91999999999996</v>
      </c>
      <c r="AI47" s="5">
        <v>184.1</v>
      </c>
      <c r="AJ47" s="5">
        <v>91.6</v>
      </c>
      <c r="AK47" s="5">
        <v>22</v>
      </c>
      <c r="AM47" s="13">
        <f>+AO47/$AO$3</f>
        <v>6.5361332834468879E-3</v>
      </c>
      <c r="AN47" s="7">
        <f>IF(AK47=1,AM47,AM47+AN45)</f>
        <v>0.91613927062962386</v>
      </c>
      <c r="AO47" s="5">
        <f>SUM(G47:AJ47)</f>
        <v>16626.73</v>
      </c>
    </row>
    <row r="48" spans="1:41" x14ac:dyDescent="0.25">
      <c r="A48" s="1" t="s">
        <v>92</v>
      </c>
      <c r="B48" s="1" t="s">
        <v>93</v>
      </c>
      <c r="C48" s="1" t="s">
        <v>8</v>
      </c>
      <c r="D48" s="1" t="s">
        <v>71</v>
      </c>
      <c r="E48" s="34" t="s">
        <v>9</v>
      </c>
      <c r="F48" s="1" t="s">
        <v>11</v>
      </c>
      <c r="G48" s="5" t="s">
        <v>15</v>
      </c>
      <c r="H48" s="5" t="s">
        <v>15</v>
      </c>
      <c r="I48" s="5" t="s">
        <v>15</v>
      </c>
      <c r="J48" s="5" t="s">
        <v>18</v>
      </c>
      <c r="K48" s="5" t="s">
        <v>15</v>
      </c>
      <c r="L48" s="5" t="s">
        <v>15</v>
      </c>
      <c r="M48" s="5" t="s">
        <v>13</v>
      </c>
      <c r="N48" s="5" t="s">
        <v>15</v>
      </c>
      <c r="O48" s="5" t="s">
        <v>13</v>
      </c>
      <c r="P48" s="5" t="s">
        <v>13</v>
      </c>
      <c r="Q48" s="5" t="s">
        <v>13</v>
      </c>
      <c r="R48" s="5" t="s">
        <v>13</v>
      </c>
      <c r="S48" s="5" t="s">
        <v>18</v>
      </c>
      <c r="T48" s="5" t="s">
        <v>18</v>
      </c>
      <c r="U48" s="5" t="s">
        <v>18</v>
      </c>
      <c r="V48" s="5" t="s">
        <v>18</v>
      </c>
      <c r="W48" s="5" t="s">
        <v>18</v>
      </c>
      <c r="X48" s="5" t="s">
        <v>18</v>
      </c>
      <c r="Y48" s="5" t="s">
        <v>18</v>
      </c>
      <c r="Z48" s="5" t="s">
        <v>18</v>
      </c>
      <c r="AA48" s="5" t="s">
        <v>18</v>
      </c>
      <c r="AB48" s="5" t="s">
        <v>18</v>
      </c>
      <c r="AC48" s="5" t="s">
        <v>18</v>
      </c>
      <c r="AD48" s="5" t="s">
        <v>18</v>
      </c>
      <c r="AE48" s="5" t="s">
        <v>18</v>
      </c>
      <c r="AF48" s="5" t="s">
        <v>18</v>
      </c>
      <c r="AG48" s="5" t="s">
        <v>18</v>
      </c>
      <c r="AH48" s="5" t="s">
        <v>18</v>
      </c>
      <c r="AI48" s="5" t="s">
        <v>15</v>
      </c>
      <c r="AJ48" s="5">
        <v>-1</v>
      </c>
      <c r="AK48" s="5">
        <v>22</v>
      </c>
    </row>
    <row r="49" spans="1:41" x14ac:dyDescent="0.25">
      <c r="A49" s="1" t="s">
        <v>92</v>
      </c>
      <c r="B49" s="1" t="s">
        <v>93</v>
      </c>
      <c r="C49" s="1" t="s">
        <v>8</v>
      </c>
      <c r="D49" s="1" t="s">
        <v>34</v>
      </c>
      <c r="E49" s="34" t="s">
        <v>28</v>
      </c>
      <c r="F49" s="1" t="s">
        <v>10</v>
      </c>
      <c r="L49" s="5">
        <v>194.65</v>
      </c>
      <c r="N49" s="5">
        <v>87.14</v>
      </c>
      <c r="O49" s="5">
        <v>96.27</v>
      </c>
      <c r="W49" s="5">
        <v>186.44</v>
      </c>
      <c r="X49" s="5">
        <v>246.197</v>
      </c>
      <c r="Y49" s="5">
        <v>704.05899999999997</v>
      </c>
      <c r="Z49" s="5">
        <v>1245.5160000000001</v>
      </c>
      <c r="AA49" s="5">
        <v>1274.3599999999999</v>
      </c>
      <c r="AB49" s="5">
        <v>1361.556</v>
      </c>
      <c r="AC49" s="5">
        <v>1653.71</v>
      </c>
      <c r="AD49" s="5">
        <v>1289.57</v>
      </c>
      <c r="AE49" s="5">
        <v>1366.1</v>
      </c>
      <c r="AF49" s="5">
        <v>1782</v>
      </c>
      <c r="AG49" s="5">
        <v>1985.62</v>
      </c>
      <c r="AH49" s="5">
        <v>839.22699999999998</v>
      </c>
      <c r="AI49" s="5">
        <v>473</v>
      </c>
      <c r="AJ49" s="5">
        <v>764</v>
      </c>
      <c r="AK49" s="5">
        <v>23</v>
      </c>
      <c r="AM49" s="13">
        <f>+AO49/$AO$3</f>
        <v>6.1126300192297766E-3</v>
      </c>
      <c r="AN49" s="7">
        <f>IF(AK49=1,AM49,AM49+AN47)</f>
        <v>0.92225190064885365</v>
      </c>
      <c r="AO49" s="5">
        <f>SUM(G49:AJ49)</f>
        <v>15549.415000000003</v>
      </c>
    </row>
    <row r="50" spans="1:41" x14ac:dyDescent="0.25">
      <c r="A50" s="1" t="s">
        <v>92</v>
      </c>
      <c r="B50" s="1" t="s">
        <v>93</v>
      </c>
      <c r="C50" s="1" t="s">
        <v>8</v>
      </c>
      <c r="D50" s="1" t="s">
        <v>34</v>
      </c>
      <c r="E50" s="34" t="s">
        <v>28</v>
      </c>
      <c r="F50" s="1" t="s">
        <v>11</v>
      </c>
      <c r="L50" s="5" t="s">
        <v>15</v>
      </c>
      <c r="N50" s="5" t="s">
        <v>13</v>
      </c>
      <c r="O50" s="5" t="s">
        <v>13</v>
      </c>
      <c r="Q50" s="5" t="s">
        <v>24</v>
      </c>
      <c r="W50" s="5" t="s">
        <v>12</v>
      </c>
      <c r="X50" s="5" t="s">
        <v>13</v>
      </c>
      <c r="Y50" s="5" t="s">
        <v>13</v>
      </c>
      <c r="Z50" s="5" t="s">
        <v>13</v>
      </c>
      <c r="AA50" s="5" t="s">
        <v>13</v>
      </c>
      <c r="AB50" s="5" t="s">
        <v>13</v>
      </c>
      <c r="AC50" s="5" t="s">
        <v>13</v>
      </c>
      <c r="AD50" s="5" t="s">
        <v>13</v>
      </c>
      <c r="AE50" s="5" t="s">
        <v>12</v>
      </c>
      <c r="AF50" s="5" t="s">
        <v>15</v>
      </c>
      <c r="AG50" s="5" t="s">
        <v>15</v>
      </c>
      <c r="AH50" s="5" t="s">
        <v>15</v>
      </c>
      <c r="AI50" s="5" t="s">
        <v>15</v>
      </c>
      <c r="AJ50" s="5" t="s">
        <v>15</v>
      </c>
      <c r="AK50" s="5">
        <v>23</v>
      </c>
    </row>
    <row r="51" spans="1:41" x14ac:dyDescent="0.25">
      <c r="A51" s="1" t="s">
        <v>92</v>
      </c>
      <c r="B51" s="1" t="s">
        <v>93</v>
      </c>
      <c r="C51" s="1" t="s">
        <v>8</v>
      </c>
      <c r="D51" s="1" t="s">
        <v>161</v>
      </c>
      <c r="E51" s="34" t="s">
        <v>28</v>
      </c>
      <c r="F51" s="1" t="s">
        <v>10</v>
      </c>
      <c r="O51" s="5">
        <v>2.62</v>
      </c>
      <c r="AC51" s="5">
        <v>992</v>
      </c>
      <c r="AD51" s="5">
        <v>1450</v>
      </c>
      <c r="AE51" s="5">
        <v>1825.652</v>
      </c>
      <c r="AF51" s="5">
        <v>2633.5619999999999</v>
      </c>
      <c r="AG51" s="5">
        <v>2463.8319999999999</v>
      </c>
      <c r="AH51" s="5">
        <v>1518.43</v>
      </c>
      <c r="AI51" s="5">
        <v>1491.84</v>
      </c>
      <c r="AJ51" s="5">
        <v>1499.98</v>
      </c>
      <c r="AK51" s="5">
        <v>24</v>
      </c>
      <c r="AM51" s="13">
        <f>+AO51/$AO$3</f>
        <v>5.4555471023153739E-3</v>
      </c>
      <c r="AN51" s="7">
        <f>IF(AK51=1,AM51,AM51+AN49)</f>
        <v>0.92770744775116898</v>
      </c>
      <c r="AO51" s="5">
        <f>SUM(G51:AJ51)</f>
        <v>13877.915999999999</v>
      </c>
    </row>
    <row r="52" spans="1:41" x14ac:dyDescent="0.25">
      <c r="A52" s="1" t="s">
        <v>92</v>
      </c>
      <c r="B52" s="1" t="s">
        <v>93</v>
      </c>
      <c r="C52" s="1" t="s">
        <v>8</v>
      </c>
      <c r="D52" s="1" t="s">
        <v>161</v>
      </c>
      <c r="E52" s="34" t="s">
        <v>28</v>
      </c>
      <c r="F52" s="1" t="s">
        <v>11</v>
      </c>
      <c r="O52" s="5" t="s">
        <v>15</v>
      </c>
      <c r="AC52" s="5" t="s">
        <v>12</v>
      </c>
      <c r="AD52" s="5" t="s">
        <v>12</v>
      </c>
      <c r="AE52" s="5" t="s">
        <v>12</v>
      </c>
      <c r="AF52" s="5" t="s">
        <v>18</v>
      </c>
      <c r="AG52" s="5" t="s">
        <v>12</v>
      </c>
      <c r="AH52" s="5" t="s">
        <v>12</v>
      </c>
      <c r="AI52" s="5" t="s">
        <v>12</v>
      </c>
      <c r="AJ52" s="5" t="s">
        <v>12</v>
      </c>
      <c r="AK52" s="5">
        <v>24</v>
      </c>
    </row>
    <row r="53" spans="1:41" x14ac:dyDescent="0.25">
      <c r="A53" s="1" t="s">
        <v>92</v>
      </c>
      <c r="B53" s="1" t="s">
        <v>93</v>
      </c>
      <c r="C53" s="1" t="s">
        <v>8</v>
      </c>
      <c r="D53" s="1" t="s">
        <v>212</v>
      </c>
      <c r="E53" s="34" t="s">
        <v>21</v>
      </c>
      <c r="F53" s="1" t="s">
        <v>10</v>
      </c>
      <c r="G53" s="5">
        <v>150</v>
      </c>
      <c r="H53" s="5">
        <v>153</v>
      </c>
      <c r="I53" s="5">
        <v>176</v>
      </c>
      <c r="J53" s="5">
        <v>233</v>
      </c>
      <c r="K53" s="5">
        <v>268</v>
      </c>
      <c r="L53" s="5">
        <v>385.3</v>
      </c>
      <c r="M53" s="5">
        <v>116.354</v>
      </c>
      <c r="N53" s="5">
        <v>597.70000000000005</v>
      </c>
      <c r="O53" s="5">
        <v>210.7</v>
      </c>
      <c r="P53" s="5">
        <v>332.7</v>
      </c>
      <c r="Q53" s="5">
        <v>427.3</v>
      </c>
      <c r="R53" s="5">
        <v>416.51299999999998</v>
      </c>
      <c r="S53" s="5">
        <v>103.5</v>
      </c>
      <c r="T53" s="5">
        <v>337.32400000000001</v>
      </c>
      <c r="U53" s="5">
        <v>345.70100000000002</v>
      </c>
      <c r="V53" s="5">
        <v>268.327</v>
      </c>
      <c r="W53" s="5">
        <v>326.50900000000001</v>
      </c>
      <c r="X53" s="5">
        <v>750.99900000000002</v>
      </c>
      <c r="Y53" s="5">
        <v>700.17399999999998</v>
      </c>
      <c r="Z53" s="5">
        <v>585.20699999999999</v>
      </c>
      <c r="AA53" s="5">
        <v>864.94299999999998</v>
      </c>
      <c r="AB53" s="5">
        <v>927.702</v>
      </c>
      <c r="AC53" s="5">
        <v>867.65</v>
      </c>
      <c r="AD53" s="5">
        <v>603.79899999999998</v>
      </c>
      <c r="AE53" s="5">
        <v>594.37300000000005</v>
      </c>
      <c r="AF53" s="5">
        <v>467.58</v>
      </c>
      <c r="AG53" s="5">
        <v>398.23</v>
      </c>
      <c r="AH53" s="5">
        <v>240.58500000000001</v>
      </c>
      <c r="AI53" s="5">
        <v>307.98700000000002</v>
      </c>
      <c r="AJ53" s="5">
        <v>443.99599999999998</v>
      </c>
      <c r="AK53" s="5">
        <v>25</v>
      </c>
      <c r="AM53" s="13">
        <f>+AO53/$AO$3</f>
        <v>4.9536388413781059E-3</v>
      </c>
      <c r="AN53" s="7">
        <f>IF(AK53=1,AM53,AM53+AN51)</f>
        <v>0.9326610865925471</v>
      </c>
      <c r="AO53" s="5">
        <f>SUM(G53:AJ53)</f>
        <v>12601.152999999998</v>
      </c>
    </row>
    <row r="54" spans="1:41" x14ac:dyDescent="0.25">
      <c r="A54" s="1" t="s">
        <v>92</v>
      </c>
      <c r="B54" s="1" t="s">
        <v>93</v>
      </c>
      <c r="C54" s="1" t="s">
        <v>8</v>
      </c>
      <c r="D54" s="1" t="s">
        <v>212</v>
      </c>
      <c r="E54" s="34" t="s">
        <v>21</v>
      </c>
      <c r="F54" s="1" t="s">
        <v>11</v>
      </c>
      <c r="G54" s="5" t="s">
        <v>13</v>
      </c>
      <c r="H54" s="5" t="s">
        <v>13</v>
      </c>
      <c r="I54" s="5" t="s">
        <v>13</v>
      </c>
      <c r="J54" s="5" t="s">
        <v>13</v>
      </c>
      <c r="K54" s="5">
        <v>-1</v>
      </c>
      <c r="L54" s="5">
        <v>-1</v>
      </c>
      <c r="M54" s="5">
        <v>-1</v>
      </c>
      <c r="N54" s="5">
        <v>-1</v>
      </c>
      <c r="O54" s="5">
        <v>-1</v>
      </c>
      <c r="P54" s="5">
        <v>-1</v>
      </c>
      <c r="Q54" s="5">
        <v>-1</v>
      </c>
      <c r="R54" s="5">
        <v>-1</v>
      </c>
      <c r="S54" s="5">
        <v>-1</v>
      </c>
      <c r="T54" s="5">
        <v>-1</v>
      </c>
      <c r="U54" s="5">
        <v>-1</v>
      </c>
      <c r="V54" s="5">
        <v>-1</v>
      </c>
      <c r="W54" s="5">
        <v>-1</v>
      </c>
      <c r="X54" s="5">
        <v>-1</v>
      </c>
      <c r="Y54" s="5">
        <v>-1</v>
      </c>
      <c r="Z54" s="5">
        <v>-1</v>
      </c>
      <c r="AA54" s="5">
        <v>-1</v>
      </c>
      <c r="AB54" s="5" t="s">
        <v>24</v>
      </c>
      <c r="AC54" s="5" t="s">
        <v>24</v>
      </c>
      <c r="AD54" s="5" t="s">
        <v>24</v>
      </c>
      <c r="AE54" s="5" t="s">
        <v>24</v>
      </c>
      <c r="AF54" s="5" t="s">
        <v>24</v>
      </c>
      <c r="AG54" s="5">
        <v>-1</v>
      </c>
      <c r="AH54" s="5" t="s">
        <v>24</v>
      </c>
      <c r="AI54" s="5" t="s">
        <v>24</v>
      </c>
      <c r="AJ54" s="5" t="s">
        <v>24</v>
      </c>
      <c r="AK54" s="5">
        <v>25</v>
      </c>
    </row>
    <row r="55" spans="1:41" x14ac:dyDescent="0.25">
      <c r="A55" s="1" t="s">
        <v>92</v>
      </c>
      <c r="B55" s="1" t="s">
        <v>93</v>
      </c>
      <c r="C55" s="1" t="s">
        <v>8</v>
      </c>
      <c r="D55" s="1" t="s">
        <v>37</v>
      </c>
      <c r="E55" s="34" t="s">
        <v>21</v>
      </c>
      <c r="F55" s="1" t="s">
        <v>10</v>
      </c>
      <c r="M55" s="5">
        <v>700</v>
      </c>
      <c r="N55" s="5">
        <v>770</v>
      </c>
      <c r="O55" s="5">
        <v>857.447</v>
      </c>
      <c r="P55" s="5">
        <v>913</v>
      </c>
      <c r="Q55" s="5">
        <v>889</v>
      </c>
      <c r="R55" s="5">
        <v>929</v>
      </c>
      <c r="S55" s="5">
        <v>519</v>
      </c>
      <c r="T55" s="5">
        <v>887</v>
      </c>
      <c r="U55" s="5">
        <v>700</v>
      </c>
      <c r="V55" s="5">
        <v>802</v>
      </c>
      <c r="W55" s="5">
        <v>795</v>
      </c>
      <c r="X55" s="5">
        <v>276</v>
      </c>
      <c r="Y55" s="5">
        <v>99</v>
      </c>
      <c r="Z55" s="5">
        <v>90</v>
      </c>
      <c r="AA55" s="5">
        <v>88</v>
      </c>
      <c r="AB55" s="5">
        <v>80</v>
      </c>
      <c r="AC55" s="5">
        <v>100</v>
      </c>
      <c r="AD55" s="5">
        <v>100</v>
      </c>
      <c r="AE55" s="5">
        <v>100</v>
      </c>
      <c r="AF55" s="5">
        <v>122</v>
      </c>
      <c r="AG55" s="5">
        <v>212</v>
      </c>
      <c r="AH55" s="5">
        <v>290.60000000000002</v>
      </c>
      <c r="AI55" s="5">
        <v>773.6</v>
      </c>
      <c r="AJ55" s="5">
        <v>850.92</v>
      </c>
      <c r="AK55" s="5">
        <v>26</v>
      </c>
      <c r="AM55" s="13">
        <f>+AO55/$AO$3</f>
        <v>4.6951352305461087E-3</v>
      </c>
      <c r="AN55" s="7">
        <f>IF(AK55=1,AM55,AM55+AN53)</f>
        <v>0.93735622182309319</v>
      </c>
      <c r="AO55" s="5">
        <f>SUM(G55:AJ55)</f>
        <v>11943.567000000001</v>
      </c>
    </row>
    <row r="56" spans="1:41" x14ac:dyDescent="0.25">
      <c r="A56" s="1" t="s">
        <v>92</v>
      </c>
      <c r="B56" s="1" t="s">
        <v>93</v>
      </c>
      <c r="C56" s="1" t="s">
        <v>8</v>
      </c>
      <c r="D56" s="1" t="s">
        <v>37</v>
      </c>
      <c r="E56" s="34" t="s">
        <v>21</v>
      </c>
      <c r="F56" s="1" t="s">
        <v>11</v>
      </c>
      <c r="M56" s="5">
        <v>-1</v>
      </c>
      <c r="N56" s="5">
        <v>-1</v>
      </c>
      <c r="O56" s="5">
        <v>-1</v>
      </c>
      <c r="P56" s="5">
        <v>-1</v>
      </c>
      <c r="Q56" s="5" t="s">
        <v>24</v>
      </c>
      <c r="R56" s="5" t="s">
        <v>12</v>
      </c>
      <c r="S56" s="5" t="s">
        <v>12</v>
      </c>
      <c r="T56" s="5" t="s">
        <v>12</v>
      </c>
      <c r="U56" s="5" t="s">
        <v>12</v>
      </c>
      <c r="V56" s="5" t="s">
        <v>13</v>
      </c>
      <c r="W56" s="5" t="s">
        <v>13</v>
      </c>
      <c r="X56" s="5">
        <v>-1</v>
      </c>
      <c r="Y56" s="5">
        <v>-1</v>
      </c>
      <c r="Z56" s="5">
        <v>-1</v>
      </c>
      <c r="AA56" s="5">
        <v>-1</v>
      </c>
      <c r="AB56" s="5" t="s">
        <v>24</v>
      </c>
      <c r="AC56" s="5" t="s">
        <v>13</v>
      </c>
      <c r="AD56" s="5" t="s">
        <v>15</v>
      </c>
      <c r="AE56" s="5" t="s">
        <v>13</v>
      </c>
      <c r="AF56" s="5" t="s">
        <v>15</v>
      </c>
      <c r="AG56" s="5">
        <v>-1</v>
      </c>
      <c r="AH56" s="5" t="s">
        <v>15</v>
      </c>
      <c r="AI56" s="5">
        <v>-1</v>
      </c>
      <c r="AJ56" s="5">
        <v>-1</v>
      </c>
      <c r="AK56" s="5">
        <v>26</v>
      </c>
    </row>
    <row r="57" spans="1:41" x14ac:dyDescent="0.25">
      <c r="A57" s="1" t="s">
        <v>92</v>
      </c>
      <c r="B57" s="1" t="s">
        <v>93</v>
      </c>
      <c r="C57" s="1" t="s">
        <v>8</v>
      </c>
      <c r="D57" s="1" t="s">
        <v>71</v>
      </c>
      <c r="E57" s="34" t="s">
        <v>28</v>
      </c>
      <c r="F57" s="1" t="s">
        <v>10</v>
      </c>
      <c r="AC57" s="5">
        <v>429</v>
      </c>
      <c r="AD57" s="5">
        <v>895.11</v>
      </c>
      <c r="AE57" s="5">
        <v>2685.73</v>
      </c>
      <c r="AF57" s="5">
        <v>2706.9</v>
      </c>
      <c r="AG57" s="5">
        <v>1826.08</v>
      </c>
      <c r="AH57" s="5">
        <v>2187.56</v>
      </c>
      <c r="AI57" s="5">
        <v>518</v>
      </c>
      <c r="AJ57" s="5">
        <v>645</v>
      </c>
      <c r="AK57" s="5">
        <v>27</v>
      </c>
      <c r="AM57" s="13">
        <f>+AO57/$AO$3</f>
        <v>4.6754062206267582E-3</v>
      </c>
      <c r="AN57" s="7">
        <f>IF(AK57=1,AM57,AM57+AN55)</f>
        <v>0.94203162804371998</v>
      </c>
      <c r="AO57" s="5">
        <f>SUM(G57:AJ57)</f>
        <v>11893.38</v>
      </c>
    </row>
    <row r="58" spans="1:41" x14ac:dyDescent="0.25">
      <c r="A58" s="1" t="s">
        <v>92</v>
      </c>
      <c r="B58" s="1" t="s">
        <v>93</v>
      </c>
      <c r="C58" s="1" t="s">
        <v>8</v>
      </c>
      <c r="D58" s="1" t="s">
        <v>71</v>
      </c>
      <c r="E58" s="34" t="s">
        <v>28</v>
      </c>
      <c r="F58" s="1" t="s">
        <v>11</v>
      </c>
      <c r="AC58" s="5" t="s">
        <v>12</v>
      </c>
      <c r="AD58" s="5" t="s">
        <v>12</v>
      </c>
      <c r="AE58" s="5" t="s">
        <v>18</v>
      </c>
      <c r="AF58" s="5" t="s">
        <v>18</v>
      </c>
      <c r="AG58" s="5" t="s">
        <v>18</v>
      </c>
      <c r="AH58" s="5" t="s">
        <v>18</v>
      </c>
      <c r="AI58" s="5" t="s">
        <v>15</v>
      </c>
      <c r="AJ58" s="5" t="s">
        <v>15</v>
      </c>
      <c r="AK58" s="5">
        <v>27</v>
      </c>
    </row>
    <row r="59" spans="1:41" x14ac:dyDescent="0.25">
      <c r="A59" s="1" t="s">
        <v>92</v>
      </c>
      <c r="B59" s="1" t="s">
        <v>93</v>
      </c>
      <c r="C59" s="1" t="s">
        <v>8</v>
      </c>
      <c r="D59" s="1" t="s">
        <v>216</v>
      </c>
      <c r="E59" s="34" t="s">
        <v>21</v>
      </c>
      <c r="F59" s="1" t="s">
        <v>10</v>
      </c>
      <c r="L59" s="5">
        <v>1412</v>
      </c>
      <c r="M59" s="5">
        <v>1870</v>
      </c>
      <c r="N59" s="5">
        <v>1215.2380000000001</v>
      </c>
      <c r="O59" s="5">
        <v>506</v>
      </c>
      <c r="P59" s="5">
        <v>14.6</v>
      </c>
      <c r="Q59" s="5">
        <v>102.6</v>
      </c>
      <c r="R59" s="5">
        <v>18</v>
      </c>
      <c r="T59" s="5">
        <v>114.036</v>
      </c>
      <c r="U59" s="5">
        <v>566.93100000000004</v>
      </c>
      <c r="V59" s="5">
        <v>171.012</v>
      </c>
      <c r="W59" s="5">
        <v>291.52100000000002</v>
      </c>
      <c r="X59" s="5">
        <v>395.9</v>
      </c>
      <c r="Y59" s="5">
        <v>36.97</v>
      </c>
      <c r="Z59" s="5">
        <v>24.725000000000001</v>
      </c>
      <c r="AA59" s="5">
        <v>15.026999999999999</v>
      </c>
      <c r="AB59" s="5">
        <v>29.701000000000001</v>
      </c>
      <c r="AC59" s="5">
        <v>496.28399999999999</v>
      </c>
      <c r="AD59" s="5">
        <v>622.23400000000004</v>
      </c>
      <c r="AE59" s="5">
        <v>888.98299999999995</v>
      </c>
      <c r="AF59" s="5">
        <v>427.76299999999998</v>
      </c>
      <c r="AG59" s="5">
        <v>503.41</v>
      </c>
      <c r="AH59" s="5">
        <v>219.542</v>
      </c>
      <c r="AI59" s="5">
        <v>135.792</v>
      </c>
      <c r="AJ59" s="5">
        <v>567.73699999999997</v>
      </c>
      <c r="AK59" s="5">
        <v>28</v>
      </c>
      <c r="AM59" s="13">
        <f>+AO59/$AO$3</f>
        <v>4.1850510685128867E-3</v>
      </c>
      <c r="AN59" s="7">
        <f>IF(AK59=1,AM59,AM59+AN57)</f>
        <v>0.94621667911223284</v>
      </c>
      <c r="AO59" s="5">
        <f>SUM(G59:AJ59)</f>
        <v>10646.005999999999</v>
      </c>
    </row>
    <row r="60" spans="1:41" x14ac:dyDescent="0.25">
      <c r="A60" s="1" t="s">
        <v>92</v>
      </c>
      <c r="B60" s="1" t="s">
        <v>93</v>
      </c>
      <c r="C60" s="1" t="s">
        <v>8</v>
      </c>
      <c r="D60" s="1" t="s">
        <v>216</v>
      </c>
      <c r="E60" s="34" t="s">
        <v>21</v>
      </c>
      <c r="F60" s="1" t="s">
        <v>11</v>
      </c>
      <c r="L60" s="5">
        <v>-1</v>
      </c>
      <c r="M60" s="5">
        <v>-1</v>
      </c>
      <c r="N60" s="5">
        <v>-1</v>
      </c>
      <c r="O60" s="5">
        <v>-1</v>
      </c>
      <c r="P60" s="5" t="s">
        <v>15</v>
      </c>
      <c r="Q60" s="5" t="s">
        <v>15</v>
      </c>
      <c r="R60" s="5" t="s">
        <v>15</v>
      </c>
      <c r="T60" s="5" t="s">
        <v>15</v>
      </c>
      <c r="U60" s="5" t="s">
        <v>15</v>
      </c>
      <c r="V60" s="5" t="s">
        <v>15</v>
      </c>
      <c r="W60" s="5" t="s">
        <v>15</v>
      </c>
      <c r="X60" s="5" t="s">
        <v>15</v>
      </c>
      <c r="Y60" s="5" t="s">
        <v>15</v>
      </c>
      <c r="Z60" s="5" t="s">
        <v>13</v>
      </c>
      <c r="AA60" s="5" t="s">
        <v>15</v>
      </c>
      <c r="AB60" s="5" t="s">
        <v>13</v>
      </c>
      <c r="AC60" s="5" t="s">
        <v>15</v>
      </c>
      <c r="AD60" s="5" t="s">
        <v>13</v>
      </c>
      <c r="AE60" s="5" t="s">
        <v>13</v>
      </c>
      <c r="AF60" s="5" t="s">
        <v>13</v>
      </c>
      <c r="AG60" s="5" t="s">
        <v>12</v>
      </c>
      <c r="AH60" s="5" t="s">
        <v>13</v>
      </c>
      <c r="AI60" s="5" t="s">
        <v>12</v>
      </c>
      <c r="AJ60" s="5" t="s">
        <v>13</v>
      </c>
      <c r="AK60" s="5">
        <v>28</v>
      </c>
    </row>
    <row r="61" spans="1:41" x14ac:dyDescent="0.25">
      <c r="A61" s="1" t="s">
        <v>92</v>
      </c>
      <c r="B61" s="1" t="s">
        <v>93</v>
      </c>
      <c r="C61" s="1" t="s">
        <v>30</v>
      </c>
      <c r="D61" s="1" t="s">
        <v>29</v>
      </c>
      <c r="E61" s="34" t="s">
        <v>28</v>
      </c>
      <c r="F61" s="1" t="s">
        <v>10</v>
      </c>
      <c r="G61" s="5">
        <v>1806.95</v>
      </c>
      <c r="H61" s="5">
        <v>2712.73</v>
      </c>
      <c r="I61" s="5">
        <v>2610.4699999999998</v>
      </c>
      <c r="J61" s="5">
        <v>2016.09</v>
      </c>
      <c r="K61" s="5">
        <v>827.95</v>
      </c>
      <c r="M61" s="5">
        <v>314.37</v>
      </c>
      <c r="AK61" s="5">
        <v>29</v>
      </c>
      <c r="AM61" s="13">
        <f>+AO61/$AO$3</f>
        <v>4.0445354832092852E-3</v>
      </c>
      <c r="AN61" s="7">
        <f>IF(AK61=1,AM61,AM61+AN59)</f>
        <v>0.95026121459544211</v>
      </c>
      <c r="AO61" s="5">
        <f>SUM(G61:AJ61)</f>
        <v>10288.560000000001</v>
      </c>
    </row>
    <row r="62" spans="1:41" ht="12.6" thickBot="1" x14ac:dyDescent="0.3">
      <c r="A62" s="1" t="s">
        <v>92</v>
      </c>
      <c r="B62" s="1" t="s">
        <v>93</v>
      </c>
      <c r="C62" s="1" t="s">
        <v>30</v>
      </c>
      <c r="D62" s="1" t="s">
        <v>29</v>
      </c>
      <c r="E62" s="34" t="s">
        <v>28</v>
      </c>
      <c r="F62" s="1" t="s">
        <v>11</v>
      </c>
      <c r="G62" s="5" t="s">
        <v>15</v>
      </c>
      <c r="H62" s="5" t="s">
        <v>15</v>
      </c>
      <c r="I62" s="5" t="s">
        <v>15</v>
      </c>
      <c r="J62" s="5" t="s">
        <v>15</v>
      </c>
      <c r="K62" s="5" t="s">
        <v>15</v>
      </c>
      <c r="M62" s="5" t="s">
        <v>15</v>
      </c>
      <c r="AK62" s="29">
        <v>29</v>
      </c>
    </row>
    <row r="63" spans="1:41" x14ac:dyDescent="0.25">
      <c r="A63" s="1" t="s">
        <v>92</v>
      </c>
      <c r="B63" s="1" t="s">
        <v>93</v>
      </c>
      <c r="C63" s="1" t="s">
        <v>30</v>
      </c>
      <c r="D63" s="1" t="s">
        <v>159</v>
      </c>
      <c r="E63" s="34" t="s">
        <v>28</v>
      </c>
      <c r="F63" s="1" t="s">
        <v>10</v>
      </c>
      <c r="G63" s="5">
        <v>494.40899999999999</v>
      </c>
      <c r="H63" s="5">
        <v>457.161</v>
      </c>
      <c r="I63" s="5">
        <v>582.14499999999998</v>
      </c>
      <c r="J63" s="5">
        <v>168.61</v>
      </c>
      <c r="K63" s="5">
        <v>300.52999999999997</v>
      </c>
      <c r="L63" s="5">
        <v>193.17599999999999</v>
      </c>
      <c r="M63" s="5">
        <v>143.327</v>
      </c>
      <c r="N63" s="5">
        <v>281.15899999999999</v>
      </c>
      <c r="O63" s="5">
        <v>27.97</v>
      </c>
      <c r="P63" s="5">
        <v>8.3789999999999996</v>
      </c>
      <c r="Q63" s="5">
        <v>198.23099999999999</v>
      </c>
      <c r="R63" s="5">
        <v>378.42599999999999</v>
      </c>
      <c r="S63" s="5">
        <v>293.55</v>
      </c>
      <c r="T63" s="5">
        <v>189.47499999999999</v>
      </c>
      <c r="U63" s="5">
        <v>348.20499999999998</v>
      </c>
      <c r="V63" s="5">
        <v>337.05</v>
      </c>
      <c r="W63" s="5">
        <v>374.60500000000002</v>
      </c>
      <c r="X63" s="5">
        <v>324.03800000000001</v>
      </c>
      <c r="Y63" s="5">
        <v>257.03199999999998</v>
      </c>
      <c r="AC63" s="5">
        <v>503.06099999999998</v>
      </c>
      <c r="AD63" s="5">
        <v>992.83900000000006</v>
      </c>
      <c r="AE63" s="5">
        <v>545.60500000000002</v>
      </c>
      <c r="AF63" s="5">
        <v>668.77300000000002</v>
      </c>
      <c r="AG63" s="5">
        <v>637.49</v>
      </c>
      <c r="AH63" s="5">
        <v>868.26800000000003</v>
      </c>
      <c r="AK63" s="5">
        <v>30</v>
      </c>
      <c r="AM63" s="13">
        <f>+AO63/$AO$3</f>
        <v>3.7634437736671464E-3</v>
      </c>
      <c r="AN63" s="7">
        <f>IF(AK63=1,AM63,AM63+AN61)</f>
        <v>0.95402465836910921</v>
      </c>
      <c r="AO63" s="5">
        <f>SUM(G63:AJ63)</f>
        <v>9573.514000000001</v>
      </c>
    </row>
    <row r="64" spans="1:41" x14ac:dyDescent="0.25">
      <c r="A64" s="1" t="s">
        <v>92</v>
      </c>
      <c r="B64" s="1" t="s">
        <v>93</v>
      </c>
      <c r="C64" s="1" t="s">
        <v>30</v>
      </c>
      <c r="D64" s="1" t="s">
        <v>159</v>
      </c>
      <c r="E64" s="34" t="s">
        <v>28</v>
      </c>
      <c r="F64" s="1" t="s">
        <v>11</v>
      </c>
      <c r="G64" s="5">
        <v>-1</v>
      </c>
      <c r="H64" s="5">
        <v>-1</v>
      </c>
      <c r="I64" s="5">
        <v>-1</v>
      </c>
      <c r="J64" s="5">
        <v>-1</v>
      </c>
      <c r="K64" s="5">
        <v>-1</v>
      </c>
      <c r="L64" s="5" t="s">
        <v>24</v>
      </c>
      <c r="M64" s="5" t="s">
        <v>24</v>
      </c>
      <c r="N64" s="5">
        <v>-1</v>
      </c>
      <c r="O64" s="5">
        <v>-1</v>
      </c>
      <c r="P64" s="5">
        <v>-1</v>
      </c>
      <c r="Q64" s="5">
        <v>-1</v>
      </c>
      <c r="R64" s="5">
        <v>-1</v>
      </c>
      <c r="S64" s="5">
        <v>-1</v>
      </c>
      <c r="T64" s="5">
        <v>-1</v>
      </c>
      <c r="U64" s="5" t="s">
        <v>24</v>
      </c>
      <c r="V64" s="5" t="s">
        <v>24</v>
      </c>
      <c r="W64" s="5" t="s">
        <v>24</v>
      </c>
      <c r="X64" s="5" t="s">
        <v>24</v>
      </c>
      <c r="Y64" s="5" t="s">
        <v>24</v>
      </c>
      <c r="Z64" s="5" t="s">
        <v>24</v>
      </c>
      <c r="AA64" s="5" t="s">
        <v>24</v>
      </c>
      <c r="AB64" s="5" t="s">
        <v>24</v>
      </c>
      <c r="AC64" s="5">
        <v>-1</v>
      </c>
      <c r="AD64" s="5">
        <v>-1</v>
      </c>
      <c r="AE64" s="5">
        <v>-1</v>
      </c>
      <c r="AF64" s="5">
        <v>-1</v>
      </c>
      <c r="AG64" s="5">
        <v>-1</v>
      </c>
      <c r="AH64" s="5">
        <v>-1</v>
      </c>
      <c r="AK64" s="5">
        <v>30</v>
      </c>
    </row>
    <row r="65" spans="1:41" x14ac:dyDescent="0.25">
      <c r="A65" s="1" t="s">
        <v>92</v>
      </c>
      <c r="B65" s="1" t="s">
        <v>93</v>
      </c>
      <c r="C65" s="1" t="s">
        <v>8</v>
      </c>
      <c r="D65" s="1" t="s">
        <v>226</v>
      </c>
      <c r="E65" s="34" t="s">
        <v>28</v>
      </c>
      <c r="F65" s="1" t="s">
        <v>10</v>
      </c>
      <c r="I65" s="5">
        <v>333.64</v>
      </c>
      <c r="J65" s="5">
        <v>2393.91</v>
      </c>
      <c r="K65" s="5">
        <v>884.99</v>
      </c>
      <c r="S65" s="5">
        <v>71.724999999999994</v>
      </c>
      <c r="U65" s="5">
        <v>60.255000000000003</v>
      </c>
      <c r="V65" s="5">
        <v>20.215</v>
      </c>
      <c r="W65" s="5">
        <v>22.443000000000001</v>
      </c>
      <c r="X65" s="5">
        <v>401.56</v>
      </c>
      <c r="Y65" s="5">
        <v>524.52700000000004</v>
      </c>
      <c r="Z65" s="5">
        <v>1803.634</v>
      </c>
      <c r="AA65" s="5">
        <v>1674.2370000000001</v>
      </c>
      <c r="AB65" s="5">
        <v>1111.3499999999999</v>
      </c>
      <c r="AJ65" s="5">
        <v>5</v>
      </c>
      <c r="AK65" s="5">
        <v>31</v>
      </c>
      <c r="AM65" s="13">
        <f>+AO65/$AO$3</f>
        <v>3.6588655153368069E-3</v>
      </c>
      <c r="AN65" s="7">
        <f>IF(AK65=1,AM65,AM65+AN63)</f>
        <v>0.957683523884446</v>
      </c>
      <c r="AO65" s="5">
        <f>SUM(G65:AJ65)</f>
        <v>9307.4860000000008</v>
      </c>
    </row>
    <row r="66" spans="1:41" x14ac:dyDescent="0.25">
      <c r="A66" s="1" t="s">
        <v>92</v>
      </c>
      <c r="B66" s="1" t="s">
        <v>93</v>
      </c>
      <c r="C66" s="1" t="s">
        <v>8</v>
      </c>
      <c r="D66" s="1" t="s">
        <v>226</v>
      </c>
      <c r="E66" s="34" t="s">
        <v>28</v>
      </c>
      <c r="F66" s="1" t="s">
        <v>11</v>
      </c>
      <c r="I66" s="5" t="s">
        <v>15</v>
      </c>
      <c r="J66" s="5" t="s">
        <v>15</v>
      </c>
      <c r="K66" s="5" t="s">
        <v>15</v>
      </c>
      <c r="S66" s="5">
        <v>-1</v>
      </c>
      <c r="U66" s="5">
        <v>-1</v>
      </c>
      <c r="V66" s="5">
        <v>-1</v>
      </c>
      <c r="W66" s="5">
        <v>-1</v>
      </c>
      <c r="X66" s="5">
        <v>-1</v>
      </c>
      <c r="Y66" s="5">
        <v>-1</v>
      </c>
      <c r="Z66" s="5" t="s">
        <v>18</v>
      </c>
      <c r="AA66" s="5" t="s">
        <v>18</v>
      </c>
      <c r="AB66" s="5" t="s">
        <v>18</v>
      </c>
      <c r="AJ66" s="5" t="s">
        <v>15</v>
      </c>
      <c r="AK66" s="5">
        <v>31</v>
      </c>
    </row>
    <row r="67" spans="1:41" x14ac:dyDescent="0.25">
      <c r="A67" s="1" t="s">
        <v>92</v>
      </c>
      <c r="B67" s="1" t="s">
        <v>93</v>
      </c>
      <c r="C67" s="1" t="s">
        <v>8</v>
      </c>
      <c r="D67" s="1" t="s">
        <v>55</v>
      </c>
      <c r="E67" s="34" t="s">
        <v>21</v>
      </c>
      <c r="F67" s="1" t="s">
        <v>10</v>
      </c>
      <c r="H67" s="5">
        <v>708.4</v>
      </c>
      <c r="K67" s="5">
        <v>3</v>
      </c>
      <c r="M67" s="5">
        <v>286</v>
      </c>
      <c r="N67" s="5">
        <v>481.839</v>
      </c>
      <c r="O67" s="5">
        <v>280.46899999999999</v>
      </c>
      <c r="P67" s="5">
        <v>196.2</v>
      </c>
      <c r="Q67" s="5">
        <v>149.52000000000001</v>
      </c>
      <c r="R67" s="5">
        <v>132.779</v>
      </c>
      <c r="S67" s="5">
        <v>276.387</v>
      </c>
      <c r="T67" s="5">
        <v>227.5</v>
      </c>
      <c r="U67" s="5">
        <v>25.949000000000002</v>
      </c>
      <c r="V67" s="5">
        <v>112.2</v>
      </c>
      <c r="W67" s="5">
        <v>48.040999999999997</v>
      </c>
      <c r="X67" s="5">
        <v>132.62100000000001</v>
      </c>
      <c r="Y67" s="5">
        <v>25.736999999999998</v>
      </c>
      <c r="Z67" s="5">
        <v>195.559</v>
      </c>
      <c r="AA67" s="5">
        <v>34.799999999999997</v>
      </c>
      <c r="AB67" s="5">
        <v>185.6</v>
      </c>
      <c r="AC67" s="5">
        <v>371</v>
      </c>
      <c r="AD67" s="5">
        <v>235.6</v>
      </c>
      <c r="AE67" s="5">
        <v>48.313000000000002</v>
      </c>
      <c r="AF67" s="5">
        <v>14.148999999999999</v>
      </c>
      <c r="AG67" s="5">
        <v>41.177999999999997</v>
      </c>
      <c r="AH67" s="5">
        <v>562.18600000000004</v>
      </c>
      <c r="AI67" s="5">
        <v>1134.4690000000001</v>
      </c>
      <c r="AJ67" s="5">
        <v>1993.0440000000001</v>
      </c>
      <c r="AK67" s="5">
        <v>32</v>
      </c>
      <c r="AM67" s="13">
        <f>+AO67/$AO$3</f>
        <v>3.1065672394854776E-3</v>
      </c>
      <c r="AN67" s="7">
        <f>IF(AK67=1,AM67,AM67+AN65)</f>
        <v>0.96079009112393143</v>
      </c>
      <c r="AO67" s="5">
        <f>SUM(G67:AJ67)</f>
        <v>7902.5400000000009</v>
      </c>
    </row>
    <row r="68" spans="1:41" x14ac:dyDescent="0.25">
      <c r="A68" s="1" t="s">
        <v>92</v>
      </c>
      <c r="B68" s="1" t="s">
        <v>93</v>
      </c>
      <c r="C68" s="1" t="s">
        <v>8</v>
      </c>
      <c r="D68" s="1" t="s">
        <v>55</v>
      </c>
      <c r="E68" s="34" t="s">
        <v>21</v>
      </c>
      <c r="F68" s="1" t="s">
        <v>11</v>
      </c>
      <c r="H68" s="5" t="s">
        <v>15</v>
      </c>
      <c r="K68" s="5">
        <v>-1</v>
      </c>
      <c r="M68" s="5" t="s">
        <v>15</v>
      </c>
      <c r="N68" s="5">
        <v>-1</v>
      </c>
      <c r="O68" s="5" t="s">
        <v>13</v>
      </c>
      <c r="P68" s="5" t="s">
        <v>15</v>
      </c>
      <c r="Q68" s="5">
        <v>-1</v>
      </c>
      <c r="R68" s="5" t="s">
        <v>13</v>
      </c>
      <c r="S68" s="5" t="s">
        <v>13</v>
      </c>
      <c r="T68" s="5" t="s">
        <v>13</v>
      </c>
      <c r="U68" s="5" t="s">
        <v>13</v>
      </c>
      <c r="V68" s="5" t="s">
        <v>13</v>
      </c>
      <c r="W68" s="5" t="s">
        <v>13</v>
      </c>
      <c r="X68" s="5" t="s">
        <v>13</v>
      </c>
      <c r="Y68" s="5" t="s">
        <v>13</v>
      </c>
      <c r="Z68" s="5" t="s">
        <v>15</v>
      </c>
      <c r="AA68" s="5" t="s">
        <v>13</v>
      </c>
      <c r="AB68" s="5" t="s">
        <v>15</v>
      </c>
      <c r="AC68" s="5" t="s">
        <v>15</v>
      </c>
      <c r="AD68" s="5" t="s">
        <v>15</v>
      </c>
      <c r="AE68" s="5" t="s">
        <v>12</v>
      </c>
      <c r="AF68" s="5" t="s">
        <v>12</v>
      </c>
      <c r="AG68" s="5" t="s">
        <v>12</v>
      </c>
      <c r="AH68" s="5" t="s">
        <v>12</v>
      </c>
      <c r="AI68" s="5" t="s">
        <v>12</v>
      </c>
      <c r="AJ68" s="5" t="s">
        <v>13</v>
      </c>
      <c r="AK68" s="5">
        <v>32</v>
      </c>
    </row>
    <row r="69" spans="1:41" x14ac:dyDescent="0.25">
      <c r="A69" s="1" t="s">
        <v>92</v>
      </c>
      <c r="B69" s="1" t="s">
        <v>93</v>
      </c>
      <c r="C69" s="1" t="s">
        <v>8</v>
      </c>
      <c r="D69" s="1" t="s">
        <v>217</v>
      </c>
      <c r="E69" s="34" t="s">
        <v>26</v>
      </c>
      <c r="F69" s="1" t="s">
        <v>10</v>
      </c>
      <c r="G69" s="5">
        <v>149</v>
      </c>
      <c r="H69" s="5">
        <v>263</v>
      </c>
      <c r="I69" s="5">
        <v>20</v>
      </c>
      <c r="J69" s="5">
        <v>147</v>
      </c>
      <c r="K69" s="5">
        <v>334</v>
      </c>
      <c r="L69" s="5">
        <v>228</v>
      </c>
      <c r="M69" s="5">
        <v>318</v>
      </c>
      <c r="N69" s="5">
        <v>34.39</v>
      </c>
      <c r="O69" s="5">
        <v>366.2</v>
      </c>
      <c r="P69" s="5">
        <v>50</v>
      </c>
      <c r="Q69" s="5">
        <v>192.08</v>
      </c>
      <c r="R69" s="5">
        <v>100.622</v>
      </c>
      <c r="S69" s="5">
        <v>165.017</v>
      </c>
      <c r="T69" s="5">
        <v>446.63</v>
      </c>
      <c r="U69" s="5">
        <v>126.76</v>
      </c>
      <c r="V69" s="5">
        <v>70.956000000000003</v>
      </c>
      <c r="W69" s="5">
        <v>77.64</v>
      </c>
      <c r="X69" s="5">
        <v>123.82899999999999</v>
      </c>
      <c r="Y69" s="5">
        <v>253.00800000000001</v>
      </c>
      <c r="Z69" s="5">
        <v>129.554</v>
      </c>
      <c r="AA69" s="5">
        <v>366.59100000000001</v>
      </c>
      <c r="AB69" s="5">
        <v>285.06200000000001</v>
      </c>
      <c r="AC69" s="5">
        <v>449.02600000000001</v>
      </c>
      <c r="AD69" s="5">
        <v>170.452</v>
      </c>
      <c r="AE69" s="5">
        <v>259.73500000000001</v>
      </c>
      <c r="AF69" s="5">
        <v>494.59899999999999</v>
      </c>
      <c r="AG69" s="5">
        <v>232.142</v>
      </c>
      <c r="AH69" s="5">
        <v>297.988</v>
      </c>
      <c r="AI69" s="5">
        <v>286.30200000000002</v>
      </c>
      <c r="AJ69" s="5">
        <v>515.21799999999996</v>
      </c>
      <c r="AK69" s="5">
        <v>33</v>
      </c>
      <c r="AM69" s="13">
        <f>+AO69/$AO$3</f>
        <v>2.7332153724323907E-3</v>
      </c>
      <c r="AN69" s="7">
        <f>IF(AK69=1,AM69,AM69+AN67)</f>
        <v>0.96352330649636386</v>
      </c>
      <c r="AO69" s="5">
        <f>SUM(G69:AJ69)</f>
        <v>6952.8009999999995</v>
      </c>
    </row>
    <row r="70" spans="1:41" x14ac:dyDescent="0.25">
      <c r="A70" s="1" t="s">
        <v>92</v>
      </c>
      <c r="B70" s="1" t="s">
        <v>93</v>
      </c>
      <c r="C70" s="1" t="s">
        <v>8</v>
      </c>
      <c r="D70" s="1" t="s">
        <v>217</v>
      </c>
      <c r="E70" s="34" t="s">
        <v>26</v>
      </c>
      <c r="F70" s="1" t="s">
        <v>11</v>
      </c>
      <c r="G70" s="5" t="s">
        <v>13</v>
      </c>
      <c r="H70" s="5" t="s">
        <v>13</v>
      </c>
      <c r="I70" s="5" t="s">
        <v>13</v>
      </c>
      <c r="J70" s="5" t="s">
        <v>24</v>
      </c>
      <c r="K70" s="5" t="s">
        <v>13</v>
      </c>
      <c r="L70" s="5" t="s">
        <v>13</v>
      </c>
      <c r="M70" s="5" t="s">
        <v>13</v>
      </c>
      <c r="N70" s="5" t="s">
        <v>13</v>
      </c>
      <c r="O70" s="5" t="s">
        <v>12</v>
      </c>
      <c r="P70" s="5" t="s">
        <v>12</v>
      </c>
      <c r="Q70" s="5" t="s">
        <v>12</v>
      </c>
      <c r="R70" s="5" t="s">
        <v>12</v>
      </c>
      <c r="S70" s="5" t="s">
        <v>12</v>
      </c>
      <c r="T70" s="5" t="s">
        <v>12</v>
      </c>
      <c r="U70" s="5" t="s">
        <v>12</v>
      </c>
      <c r="V70" s="5" t="s">
        <v>12</v>
      </c>
      <c r="W70" s="5" t="s">
        <v>12</v>
      </c>
      <c r="X70" s="5" t="s">
        <v>12</v>
      </c>
      <c r="Y70" s="5" t="s">
        <v>12</v>
      </c>
      <c r="Z70" s="5" t="s">
        <v>12</v>
      </c>
      <c r="AA70" s="5" t="s">
        <v>12</v>
      </c>
      <c r="AB70" s="5" t="s">
        <v>12</v>
      </c>
      <c r="AC70" s="5" t="s">
        <v>12</v>
      </c>
      <c r="AD70" s="5" t="s">
        <v>12</v>
      </c>
      <c r="AE70" s="5" t="s">
        <v>12</v>
      </c>
      <c r="AF70" s="5" t="s">
        <v>12</v>
      </c>
      <c r="AG70" s="5" t="s">
        <v>12</v>
      </c>
      <c r="AH70" s="5" t="s">
        <v>12</v>
      </c>
      <c r="AI70" s="5" t="s">
        <v>12</v>
      </c>
      <c r="AJ70" s="5" t="s">
        <v>12</v>
      </c>
      <c r="AK70" s="5">
        <v>33</v>
      </c>
    </row>
    <row r="71" spans="1:41" x14ac:dyDescent="0.25">
      <c r="A71" s="1" t="s">
        <v>92</v>
      </c>
      <c r="B71" s="1" t="s">
        <v>93</v>
      </c>
      <c r="C71" s="1" t="s">
        <v>8</v>
      </c>
      <c r="D71" s="1" t="s">
        <v>37</v>
      </c>
      <c r="E71" s="34" t="s">
        <v>28</v>
      </c>
      <c r="F71" s="1" t="s">
        <v>10</v>
      </c>
      <c r="G71" s="5">
        <v>774.34</v>
      </c>
      <c r="H71" s="5">
        <v>976.9</v>
      </c>
      <c r="I71" s="5">
        <v>552.75</v>
      </c>
      <c r="J71" s="5">
        <v>654.33000000000004</v>
      </c>
      <c r="K71" s="5">
        <v>255.27</v>
      </c>
      <c r="L71" s="5">
        <v>336.23</v>
      </c>
      <c r="M71" s="5">
        <v>744.03</v>
      </c>
      <c r="N71" s="5">
        <v>390.06</v>
      </c>
      <c r="O71" s="5">
        <v>324.05</v>
      </c>
      <c r="P71" s="5">
        <v>241.27</v>
      </c>
      <c r="Q71" s="5">
        <v>510.15</v>
      </c>
      <c r="R71" s="5">
        <v>216.14</v>
      </c>
      <c r="S71" s="5">
        <v>267</v>
      </c>
      <c r="T71" s="5">
        <v>42.481000000000002</v>
      </c>
      <c r="AH71" s="5">
        <v>90</v>
      </c>
      <c r="AI71" s="5">
        <v>149.5</v>
      </c>
      <c r="AJ71" s="5">
        <v>164.52</v>
      </c>
      <c r="AK71" s="5">
        <v>34</v>
      </c>
      <c r="AM71" s="13">
        <f>+AO71/$AO$3</f>
        <v>2.6295208253081146E-3</v>
      </c>
      <c r="AN71" s="7">
        <f>IF(AK71=1,AM71,AM71+AN69)</f>
        <v>0.96615282732167196</v>
      </c>
      <c r="AO71" s="5">
        <f>SUM(G71:AJ71)</f>
        <v>6689.0210000000006</v>
      </c>
    </row>
    <row r="72" spans="1:41" x14ac:dyDescent="0.25">
      <c r="A72" s="1" t="s">
        <v>92</v>
      </c>
      <c r="B72" s="1" t="s">
        <v>93</v>
      </c>
      <c r="C72" s="1" t="s">
        <v>8</v>
      </c>
      <c r="D72" s="1" t="s">
        <v>37</v>
      </c>
      <c r="E72" s="34" t="s">
        <v>28</v>
      </c>
      <c r="F72" s="1" t="s">
        <v>11</v>
      </c>
      <c r="G72" s="5" t="s">
        <v>13</v>
      </c>
      <c r="H72" s="5" t="s">
        <v>13</v>
      </c>
      <c r="I72" s="5" t="s">
        <v>13</v>
      </c>
      <c r="J72" s="5" t="s">
        <v>13</v>
      </c>
      <c r="K72" s="5" t="s">
        <v>13</v>
      </c>
      <c r="L72" s="5" t="s">
        <v>13</v>
      </c>
      <c r="M72" s="5" t="s">
        <v>13</v>
      </c>
      <c r="N72" s="5" t="s">
        <v>13</v>
      </c>
      <c r="O72" s="5" t="s">
        <v>13</v>
      </c>
      <c r="P72" s="5" t="s">
        <v>13</v>
      </c>
      <c r="Q72" s="5" t="s">
        <v>13</v>
      </c>
      <c r="R72" s="5" t="s">
        <v>13</v>
      </c>
      <c r="S72" s="5" t="s">
        <v>13</v>
      </c>
      <c r="T72" s="5" t="s">
        <v>13</v>
      </c>
      <c r="AH72" s="5" t="s">
        <v>15</v>
      </c>
      <c r="AI72" s="5" t="s">
        <v>15</v>
      </c>
      <c r="AJ72" s="5" t="s">
        <v>15</v>
      </c>
      <c r="AK72" s="5">
        <v>34</v>
      </c>
    </row>
    <row r="73" spans="1:41" x14ac:dyDescent="0.25">
      <c r="A73" s="1" t="s">
        <v>92</v>
      </c>
      <c r="B73" s="1" t="s">
        <v>93</v>
      </c>
      <c r="C73" s="1" t="s">
        <v>8</v>
      </c>
      <c r="D73" s="1" t="s">
        <v>27</v>
      </c>
      <c r="E73" s="34" t="s">
        <v>28</v>
      </c>
      <c r="F73" s="1" t="s">
        <v>10</v>
      </c>
      <c r="G73" s="5">
        <v>326</v>
      </c>
      <c r="H73" s="5">
        <v>140</v>
      </c>
      <c r="I73" s="5">
        <v>140</v>
      </c>
      <c r="J73" s="5">
        <v>131</v>
      </c>
      <c r="K73" s="5">
        <v>205</v>
      </c>
      <c r="L73" s="5">
        <v>214</v>
      </c>
      <c r="M73" s="5">
        <v>75</v>
      </c>
      <c r="N73" s="5">
        <v>180.54599999999999</v>
      </c>
      <c r="O73" s="5">
        <v>512.6</v>
      </c>
      <c r="P73" s="5">
        <v>1055.42</v>
      </c>
      <c r="Q73" s="5">
        <v>690.35</v>
      </c>
      <c r="R73" s="5">
        <v>611.25300000000004</v>
      </c>
      <c r="S73" s="5">
        <v>91.884</v>
      </c>
      <c r="T73" s="5">
        <v>211.40600000000001</v>
      </c>
      <c r="U73" s="5">
        <v>220.107</v>
      </c>
      <c r="V73" s="5">
        <v>101.771</v>
      </c>
      <c r="W73" s="5">
        <v>121.93600000000001</v>
      </c>
      <c r="X73" s="5">
        <v>48.753999999999998</v>
      </c>
      <c r="Y73" s="5">
        <v>223.43100000000001</v>
      </c>
      <c r="Z73" s="5">
        <v>86.619</v>
      </c>
      <c r="AA73" s="5">
        <v>70.19</v>
      </c>
      <c r="AB73" s="5">
        <v>121.333</v>
      </c>
      <c r="AC73" s="5">
        <v>87.924000000000007</v>
      </c>
      <c r="AD73" s="5">
        <v>112.134</v>
      </c>
      <c r="AE73" s="5">
        <v>269.41000000000003</v>
      </c>
      <c r="AF73" s="5">
        <v>146.00800000000001</v>
      </c>
      <c r="AG73" s="5">
        <v>19.791</v>
      </c>
      <c r="AH73" s="5">
        <v>73.188000000000002</v>
      </c>
      <c r="AI73" s="5">
        <v>121.655</v>
      </c>
      <c r="AJ73" s="5">
        <v>26.373000000000001</v>
      </c>
      <c r="AK73" s="5">
        <v>35</v>
      </c>
      <c r="AM73" s="13">
        <f>+AO73/$AO$3</f>
        <v>2.5296952664801333E-3</v>
      </c>
      <c r="AN73" s="7">
        <f>IF(AK73=1,AM73,AM73+AN71)</f>
        <v>0.96868252258815213</v>
      </c>
      <c r="AO73" s="5">
        <f>SUM(G73:AJ73)</f>
        <v>6435.0829999999969</v>
      </c>
    </row>
    <row r="74" spans="1:41" x14ac:dyDescent="0.25">
      <c r="A74" s="1" t="s">
        <v>92</v>
      </c>
      <c r="B74" s="1" t="s">
        <v>93</v>
      </c>
      <c r="C74" s="1" t="s">
        <v>8</v>
      </c>
      <c r="D74" s="1" t="s">
        <v>27</v>
      </c>
      <c r="E74" s="34" t="s">
        <v>28</v>
      </c>
      <c r="F74" s="1" t="s">
        <v>11</v>
      </c>
      <c r="G74" s="5" t="s">
        <v>24</v>
      </c>
      <c r="H74" s="5" t="s">
        <v>13</v>
      </c>
      <c r="I74" s="5" t="s">
        <v>13</v>
      </c>
      <c r="J74" s="5" t="s">
        <v>24</v>
      </c>
      <c r="K74" s="5" t="s">
        <v>13</v>
      </c>
      <c r="L74" s="5" t="s">
        <v>13</v>
      </c>
      <c r="M74" s="5" t="s">
        <v>13</v>
      </c>
      <c r="N74" s="5" t="s">
        <v>13</v>
      </c>
      <c r="O74" s="5" t="s">
        <v>13</v>
      </c>
      <c r="P74" s="5" t="s">
        <v>13</v>
      </c>
      <c r="Q74" s="5" t="s">
        <v>13</v>
      </c>
      <c r="R74" s="5" t="s">
        <v>13</v>
      </c>
      <c r="S74" s="5" t="s">
        <v>13</v>
      </c>
      <c r="T74" s="5" t="s">
        <v>13</v>
      </c>
      <c r="U74" s="5" t="s">
        <v>13</v>
      </c>
      <c r="V74" s="5" t="s">
        <v>13</v>
      </c>
      <c r="W74" s="5" t="s">
        <v>13</v>
      </c>
      <c r="X74" s="5" t="s">
        <v>13</v>
      </c>
      <c r="Y74" s="5" t="s">
        <v>13</v>
      </c>
      <c r="Z74" s="5" t="s">
        <v>13</v>
      </c>
      <c r="AA74" s="5" t="s">
        <v>13</v>
      </c>
      <c r="AB74" s="5" t="s">
        <v>13</v>
      </c>
      <c r="AC74" s="5" t="s">
        <v>13</v>
      </c>
      <c r="AD74" s="5" t="s">
        <v>13</v>
      </c>
      <c r="AE74" s="5" t="s">
        <v>13</v>
      </c>
      <c r="AF74" s="5" t="s">
        <v>13</v>
      </c>
      <c r="AG74" s="5" t="s">
        <v>13</v>
      </c>
      <c r="AH74" s="5" t="s">
        <v>13</v>
      </c>
      <c r="AI74" s="5" t="s">
        <v>13</v>
      </c>
      <c r="AJ74" s="5" t="s">
        <v>13</v>
      </c>
      <c r="AK74" s="5">
        <v>35</v>
      </c>
    </row>
    <row r="75" spans="1:41" x14ac:dyDescent="0.25">
      <c r="A75" s="1" t="s">
        <v>92</v>
      </c>
      <c r="B75" s="1" t="s">
        <v>93</v>
      </c>
      <c r="C75" s="1" t="s">
        <v>8</v>
      </c>
      <c r="D75" s="1" t="s">
        <v>215</v>
      </c>
      <c r="E75" s="34" t="s">
        <v>21</v>
      </c>
      <c r="F75" s="1" t="s">
        <v>10</v>
      </c>
      <c r="G75" s="5">
        <v>11</v>
      </c>
      <c r="I75" s="5">
        <v>33</v>
      </c>
      <c r="N75" s="5">
        <v>0.6</v>
      </c>
      <c r="P75" s="5">
        <v>169.869</v>
      </c>
      <c r="Q75" s="5">
        <v>82.893000000000001</v>
      </c>
      <c r="R75" s="5">
        <v>42.22</v>
      </c>
      <c r="S75" s="5">
        <v>331.66300000000001</v>
      </c>
      <c r="T75" s="5">
        <v>442.73099999999999</v>
      </c>
      <c r="U75" s="5">
        <v>633.08699999999999</v>
      </c>
      <c r="V75" s="5">
        <v>618.78800000000001</v>
      </c>
      <c r="W75" s="5">
        <v>483.99599999999998</v>
      </c>
      <c r="X75" s="5">
        <v>526.77599999999995</v>
      </c>
      <c r="Y75" s="5">
        <v>272.923</v>
      </c>
      <c r="Z75" s="5">
        <v>132.97</v>
      </c>
      <c r="AA75" s="5">
        <v>100.378</v>
      </c>
      <c r="AB75" s="5">
        <v>131.28200000000001</v>
      </c>
      <c r="AC75" s="5">
        <v>112.47199999999999</v>
      </c>
      <c r="AD75" s="5">
        <v>499.69900000000001</v>
      </c>
      <c r="AE75" s="5">
        <v>431.46300000000002</v>
      </c>
      <c r="AF75" s="5">
        <v>331.62200000000001</v>
      </c>
      <c r="AG75" s="5">
        <v>183.76499999999999</v>
      </c>
      <c r="AH75" s="5">
        <v>196.06200000000001</v>
      </c>
      <c r="AI75" s="5">
        <v>100.867</v>
      </c>
      <c r="AJ75" s="5">
        <v>52.468000000000004</v>
      </c>
      <c r="AK75" s="5">
        <v>36</v>
      </c>
      <c r="AM75" s="13">
        <f>+AO75/$AO$3</f>
        <v>2.3282307325458969E-3</v>
      </c>
      <c r="AN75" s="7">
        <f>IF(AK75=1,AM75,AM75+AN73)</f>
        <v>0.97101075332069797</v>
      </c>
      <c r="AO75" s="5">
        <f>SUM(G75:AJ75)</f>
        <v>5922.5940000000001</v>
      </c>
    </row>
    <row r="76" spans="1:41" x14ac:dyDescent="0.25">
      <c r="A76" s="1" t="s">
        <v>92</v>
      </c>
      <c r="B76" s="1" t="s">
        <v>93</v>
      </c>
      <c r="C76" s="1" t="s">
        <v>8</v>
      </c>
      <c r="D76" s="1" t="s">
        <v>215</v>
      </c>
      <c r="E76" s="34" t="s">
        <v>21</v>
      </c>
      <c r="F76" s="1" t="s">
        <v>11</v>
      </c>
      <c r="G76" s="5">
        <v>-1</v>
      </c>
      <c r="I76" s="5" t="s">
        <v>15</v>
      </c>
      <c r="N76" s="5">
        <v>-1</v>
      </c>
      <c r="P76" s="5" t="s">
        <v>15</v>
      </c>
      <c r="Q76" s="5" t="s">
        <v>15</v>
      </c>
      <c r="R76" s="5" t="s">
        <v>15</v>
      </c>
      <c r="S76" s="5" t="s">
        <v>13</v>
      </c>
      <c r="T76" s="5" t="s">
        <v>13</v>
      </c>
      <c r="U76" s="5" t="s">
        <v>13</v>
      </c>
      <c r="V76" s="5" t="s">
        <v>13</v>
      </c>
      <c r="W76" s="5" t="s">
        <v>13</v>
      </c>
      <c r="X76" s="5" t="s">
        <v>13</v>
      </c>
      <c r="Y76" s="5" t="s">
        <v>13</v>
      </c>
      <c r="Z76" s="5" t="s">
        <v>13</v>
      </c>
      <c r="AA76" s="5" t="s">
        <v>13</v>
      </c>
      <c r="AB76" s="5" t="s">
        <v>13</v>
      </c>
      <c r="AC76" s="5" t="s">
        <v>13</v>
      </c>
      <c r="AD76" s="5" t="s">
        <v>13</v>
      </c>
      <c r="AE76" s="5" t="s">
        <v>13</v>
      </c>
      <c r="AF76" s="5" t="s">
        <v>13</v>
      </c>
      <c r="AG76" s="5" t="s">
        <v>13</v>
      </c>
      <c r="AH76" s="5" t="s">
        <v>13</v>
      </c>
      <c r="AI76" s="5" t="s">
        <v>13</v>
      </c>
      <c r="AJ76" s="5" t="s">
        <v>13</v>
      </c>
      <c r="AK76" s="5">
        <v>36</v>
      </c>
    </row>
    <row r="77" spans="1:41" x14ac:dyDescent="0.25">
      <c r="A77" s="1" t="s">
        <v>92</v>
      </c>
      <c r="B77" s="1" t="s">
        <v>93</v>
      </c>
      <c r="C77" s="1" t="s">
        <v>8</v>
      </c>
      <c r="D77" s="1" t="s">
        <v>38</v>
      </c>
      <c r="E77" s="34" t="s">
        <v>21</v>
      </c>
      <c r="F77" s="1" t="s">
        <v>10</v>
      </c>
      <c r="G77" s="5">
        <v>124</v>
      </c>
      <c r="H77" s="5">
        <v>111</v>
      </c>
      <c r="I77" s="5">
        <v>147</v>
      </c>
      <c r="J77" s="5">
        <v>133</v>
      </c>
      <c r="K77" s="5">
        <v>161</v>
      </c>
      <c r="L77" s="5">
        <v>109</v>
      </c>
      <c r="M77" s="5">
        <v>244</v>
      </c>
      <c r="N77" s="5">
        <v>285.48</v>
      </c>
      <c r="O77" s="5">
        <v>220.32</v>
      </c>
      <c r="P77" s="5">
        <v>265.47399999999999</v>
      </c>
      <c r="Q77" s="5">
        <v>160.54599999999999</v>
      </c>
      <c r="R77" s="5">
        <v>134.57599999999999</v>
      </c>
      <c r="S77" s="5">
        <v>168.791</v>
      </c>
      <c r="T77" s="5">
        <v>171.61699999999999</v>
      </c>
      <c r="U77" s="5">
        <v>137.35400000000001</v>
      </c>
      <c r="V77" s="5">
        <v>107.154</v>
      </c>
      <c r="W77" s="5">
        <v>106.53700000000001</v>
      </c>
      <c r="X77" s="5">
        <v>97.453000000000003</v>
      </c>
      <c r="Y77" s="5">
        <v>121.376</v>
      </c>
      <c r="Z77" s="5">
        <v>154.72</v>
      </c>
      <c r="AA77" s="5">
        <v>189.81700000000001</v>
      </c>
      <c r="AB77" s="5">
        <v>185.863</v>
      </c>
      <c r="AC77" s="5">
        <v>248.67500000000001</v>
      </c>
      <c r="AD77" s="5">
        <v>165.70099999999999</v>
      </c>
      <c r="AE77" s="5">
        <v>208.22</v>
      </c>
      <c r="AF77" s="5">
        <v>233.489</v>
      </c>
      <c r="AG77" s="5">
        <v>192.61099999999999</v>
      </c>
      <c r="AH77" s="5">
        <v>95.450999999999993</v>
      </c>
      <c r="AI77" s="5">
        <v>246.73599999999999</v>
      </c>
      <c r="AJ77" s="5">
        <v>321.24</v>
      </c>
      <c r="AK77" s="5">
        <v>37</v>
      </c>
      <c r="AM77" s="13">
        <f>+AO77/$AO$3</f>
        <v>2.0631201224966807E-3</v>
      </c>
      <c r="AN77" s="7">
        <f>IF(AK77=1,AM77,AM77+AN75)</f>
        <v>0.97307387344319463</v>
      </c>
      <c r="AO77" s="5">
        <f>SUM(G77:AJ77)</f>
        <v>5248.2009999999991</v>
      </c>
    </row>
    <row r="78" spans="1:41" x14ac:dyDescent="0.25">
      <c r="A78" s="1" t="s">
        <v>92</v>
      </c>
      <c r="B78" s="1" t="s">
        <v>93</v>
      </c>
      <c r="C78" s="1" t="s">
        <v>8</v>
      </c>
      <c r="D78" s="1" t="s">
        <v>38</v>
      </c>
      <c r="E78" s="34" t="s">
        <v>21</v>
      </c>
      <c r="F78" s="1" t="s">
        <v>11</v>
      </c>
      <c r="G78" s="5" t="s">
        <v>15</v>
      </c>
      <c r="H78" s="5" t="s">
        <v>15</v>
      </c>
      <c r="I78" s="5" t="s">
        <v>15</v>
      </c>
      <c r="J78" s="5" t="s">
        <v>15</v>
      </c>
      <c r="K78" s="5" t="s">
        <v>15</v>
      </c>
      <c r="L78" s="5" t="s">
        <v>15</v>
      </c>
      <c r="M78" s="5" t="s">
        <v>13</v>
      </c>
      <c r="N78" s="5" t="s">
        <v>13</v>
      </c>
      <c r="O78" s="5" t="s">
        <v>12</v>
      </c>
      <c r="P78" s="5" t="s">
        <v>13</v>
      </c>
      <c r="Q78" s="5" t="s">
        <v>13</v>
      </c>
      <c r="R78" s="5" t="s">
        <v>13</v>
      </c>
      <c r="S78" s="5" t="s">
        <v>13</v>
      </c>
      <c r="T78" s="5" t="s">
        <v>13</v>
      </c>
      <c r="U78" s="5" t="s">
        <v>13</v>
      </c>
      <c r="V78" s="5" t="s">
        <v>13</v>
      </c>
      <c r="W78" s="5" t="s">
        <v>13</v>
      </c>
      <c r="X78" s="5" t="s">
        <v>13</v>
      </c>
      <c r="Y78" s="5" t="s">
        <v>12</v>
      </c>
      <c r="Z78" s="5" t="s">
        <v>12</v>
      </c>
      <c r="AA78" s="5" t="s">
        <v>12</v>
      </c>
      <c r="AB78" s="5" t="s">
        <v>12</v>
      </c>
      <c r="AC78" s="5" t="s">
        <v>12</v>
      </c>
      <c r="AD78" s="5" t="s">
        <v>12</v>
      </c>
      <c r="AE78" s="5" t="s">
        <v>12</v>
      </c>
      <c r="AF78" s="5" t="s">
        <v>12</v>
      </c>
      <c r="AG78" s="5" t="s">
        <v>12</v>
      </c>
      <c r="AH78" s="5" t="s">
        <v>12</v>
      </c>
      <c r="AI78" s="5" t="s">
        <v>12</v>
      </c>
      <c r="AJ78" s="5" t="s">
        <v>12</v>
      </c>
      <c r="AK78" s="5">
        <v>37</v>
      </c>
    </row>
    <row r="79" spans="1:41" x14ac:dyDescent="0.25">
      <c r="A79" s="1" t="s">
        <v>92</v>
      </c>
      <c r="B79" s="1" t="s">
        <v>93</v>
      </c>
      <c r="C79" s="1" t="s">
        <v>8</v>
      </c>
      <c r="D79" s="1" t="s">
        <v>216</v>
      </c>
      <c r="E79" s="34" t="s">
        <v>28</v>
      </c>
      <c r="F79" s="1" t="s">
        <v>10</v>
      </c>
      <c r="G79" s="5">
        <v>1736.87</v>
      </c>
      <c r="H79" s="5">
        <v>811.93</v>
      </c>
      <c r="I79" s="5">
        <v>519.34</v>
      </c>
      <c r="J79" s="5">
        <v>520.97</v>
      </c>
      <c r="K79" s="5">
        <v>418.37</v>
      </c>
      <c r="L79" s="5">
        <v>326.52999999999997</v>
      </c>
      <c r="M79" s="5">
        <v>192.64</v>
      </c>
      <c r="N79" s="5">
        <v>139.13999999999999</v>
      </c>
      <c r="O79" s="5">
        <v>422.23</v>
      </c>
      <c r="AK79" s="5">
        <v>38</v>
      </c>
      <c r="AM79" s="13">
        <f>+AO79/$AO$3</f>
        <v>2.0001513748550337E-3</v>
      </c>
      <c r="AN79" s="7">
        <f>IF(AK79=1,AM79,AM79+AN77)</f>
        <v>0.97507402481804961</v>
      </c>
      <c r="AO79" s="5">
        <f>SUM(G79:AJ79)</f>
        <v>5088.0200000000004</v>
      </c>
    </row>
    <row r="80" spans="1:41" x14ac:dyDescent="0.25">
      <c r="A80" s="1" t="s">
        <v>92</v>
      </c>
      <c r="B80" s="1" t="s">
        <v>93</v>
      </c>
      <c r="C80" s="1" t="s">
        <v>8</v>
      </c>
      <c r="D80" s="1" t="s">
        <v>216</v>
      </c>
      <c r="E80" s="34" t="s">
        <v>28</v>
      </c>
      <c r="F80" s="1" t="s">
        <v>11</v>
      </c>
      <c r="G80" s="5" t="s">
        <v>13</v>
      </c>
      <c r="H80" s="5" t="s">
        <v>13</v>
      </c>
      <c r="I80" s="5" t="s">
        <v>13</v>
      </c>
      <c r="J80" s="5" t="s">
        <v>13</v>
      </c>
      <c r="K80" s="5" t="s">
        <v>13</v>
      </c>
      <c r="L80" s="5" t="s">
        <v>13</v>
      </c>
      <c r="M80" s="5" t="s">
        <v>13</v>
      </c>
      <c r="N80" s="5" t="s">
        <v>13</v>
      </c>
      <c r="O80" s="5" t="s">
        <v>13</v>
      </c>
      <c r="AK80" s="5">
        <v>38</v>
      </c>
    </row>
    <row r="81" spans="1:41" x14ac:dyDescent="0.25">
      <c r="A81" s="1" t="s">
        <v>92</v>
      </c>
      <c r="B81" s="1" t="s">
        <v>93</v>
      </c>
      <c r="C81" s="1" t="s">
        <v>8</v>
      </c>
      <c r="D81" s="1" t="s">
        <v>75</v>
      </c>
      <c r="E81" s="34" t="s">
        <v>21</v>
      </c>
      <c r="F81" s="1" t="s">
        <v>10</v>
      </c>
      <c r="G81" s="5">
        <v>785</v>
      </c>
      <c r="H81" s="5">
        <v>400</v>
      </c>
      <c r="I81" s="5">
        <v>400</v>
      </c>
      <c r="J81" s="5">
        <v>400</v>
      </c>
      <c r="K81" s="5">
        <v>400</v>
      </c>
      <c r="L81" s="5">
        <v>400</v>
      </c>
      <c r="M81" s="5">
        <v>400</v>
      </c>
      <c r="N81" s="5">
        <v>400</v>
      </c>
      <c r="O81" s="5">
        <v>30.901</v>
      </c>
      <c r="P81" s="5">
        <v>593</v>
      </c>
      <c r="Q81" s="5">
        <v>593</v>
      </c>
      <c r="T81" s="5">
        <v>4</v>
      </c>
      <c r="AK81" s="5">
        <v>39</v>
      </c>
      <c r="AM81" s="13">
        <f>+AO81/$AO$3</f>
        <v>1.8892475840439269E-3</v>
      </c>
      <c r="AN81" s="7">
        <f>IF(AK81=1,AM81,AM81+AN79)</f>
        <v>0.97696327240209357</v>
      </c>
      <c r="AO81" s="5">
        <f>SUM(G81:AJ81)</f>
        <v>4805.9009999999998</v>
      </c>
    </row>
    <row r="82" spans="1:41" x14ac:dyDescent="0.25">
      <c r="A82" s="1" t="s">
        <v>92</v>
      </c>
      <c r="B82" s="1" t="s">
        <v>93</v>
      </c>
      <c r="C82" s="1" t="s">
        <v>8</v>
      </c>
      <c r="D82" s="1" t="s">
        <v>75</v>
      </c>
      <c r="E82" s="34" t="s">
        <v>21</v>
      </c>
      <c r="F82" s="1" t="s">
        <v>11</v>
      </c>
      <c r="G82" s="5">
        <v>-1</v>
      </c>
      <c r="H82" s="5">
        <v>-1</v>
      </c>
      <c r="I82" s="5">
        <v>-1</v>
      </c>
      <c r="J82" s="5">
        <v>-1</v>
      </c>
      <c r="K82" s="5">
        <v>-1</v>
      </c>
      <c r="L82" s="5">
        <v>-1</v>
      </c>
      <c r="M82" s="5">
        <v>-1</v>
      </c>
      <c r="N82" s="5">
        <v>-1</v>
      </c>
      <c r="O82" s="5">
        <v>-1</v>
      </c>
      <c r="P82" s="5">
        <v>-1</v>
      </c>
      <c r="Q82" s="5">
        <v>-1</v>
      </c>
      <c r="T82" s="5">
        <v>-1</v>
      </c>
      <c r="AK82" s="5">
        <v>39</v>
      </c>
    </row>
    <row r="83" spans="1:41" x14ac:dyDescent="0.25">
      <c r="A83" s="1" t="s">
        <v>92</v>
      </c>
      <c r="B83" s="1" t="s">
        <v>93</v>
      </c>
      <c r="C83" s="1" t="s">
        <v>8</v>
      </c>
      <c r="D83" s="1" t="s">
        <v>54</v>
      </c>
      <c r="E83" s="34" t="s">
        <v>21</v>
      </c>
      <c r="F83" s="1" t="s">
        <v>10</v>
      </c>
      <c r="L83" s="5">
        <v>52.7</v>
      </c>
      <c r="M83" s="5">
        <v>36.799999999999997</v>
      </c>
      <c r="N83" s="5">
        <v>200.5</v>
      </c>
      <c r="O83" s="5">
        <v>134.86000000000001</v>
      </c>
      <c r="P83" s="5">
        <v>318.5</v>
      </c>
      <c r="Q83" s="5">
        <v>104.925</v>
      </c>
      <c r="R83" s="5">
        <v>221.797</v>
      </c>
      <c r="S83" s="5">
        <v>219.589</v>
      </c>
      <c r="T83" s="5">
        <v>77.878</v>
      </c>
      <c r="U83" s="5">
        <v>148.13200000000001</v>
      </c>
      <c r="V83" s="5">
        <v>200.023</v>
      </c>
      <c r="W83" s="5">
        <v>126.985</v>
      </c>
      <c r="X83" s="5">
        <v>136.93899999999999</v>
      </c>
      <c r="Y83" s="5">
        <v>124.378</v>
      </c>
      <c r="Z83" s="5">
        <v>35.177999999999997</v>
      </c>
      <c r="AA83" s="5">
        <v>293.76600000000002</v>
      </c>
      <c r="AB83" s="5">
        <v>281.77100000000002</v>
      </c>
      <c r="AC83" s="5">
        <v>142.869</v>
      </c>
      <c r="AD83" s="5">
        <v>110.786</v>
      </c>
      <c r="AE83" s="5">
        <v>235.047</v>
      </c>
      <c r="AF83" s="5">
        <v>268.62099999999998</v>
      </c>
      <c r="AG83" s="5">
        <v>341.14100000000002</v>
      </c>
      <c r="AH83" s="5">
        <v>285.73099999999999</v>
      </c>
      <c r="AI83" s="5">
        <v>258.46300000000002</v>
      </c>
      <c r="AJ83" s="5">
        <v>340.92200000000003</v>
      </c>
      <c r="AK83" s="5">
        <v>40</v>
      </c>
      <c r="AM83" s="13">
        <f>+AO83/$AO$3</f>
        <v>1.8469489515828906E-3</v>
      </c>
      <c r="AN83" s="7">
        <f>IF(AK83=1,AM83,AM83+AN81)</f>
        <v>0.97881022135367646</v>
      </c>
      <c r="AO83" s="5">
        <f>SUM(G83:AJ83)</f>
        <v>4698.3009999999995</v>
      </c>
    </row>
    <row r="84" spans="1:41" x14ac:dyDescent="0.25">
      <c r="A84" s="1" t="s">
        <v>92</v>
      </c>
      <c r="B84" s="1" t="s">
        <v>93</v>
      </c>
      <c r="C84" s="1" t="s">
        <v>8</v>
      </c>
      <c r="D84" s="1" t="s">
        <v>54</v>
      </c>
      <c r="E84" s="34" t="s">
        <v>21</v>
      </c>
      <c r="F84" s="1" t="s">
        <v>11</v>
      </c>
      <c r="L84" s="5" t="s">
        <v>15</v>
      </c>
      <c r="M84" s="5" t="s">
        <v>13</v>
      </c>
      <c r="N84" s="5" t="s">
        <v>13</v>
      </c>
      <c r="O84" s="5" t="s">
        <v>13</v>
      </c>
      <c r="P84" s="5" t="s">
        <v>12</v>
      </c>
      <c r="Q84" s="5" t="s">
        <v>13</v>
      </c>
      <c r="R84" s="5" t="s">
        <v>13</v>
      </c>
      <c r="S84" s="5" t="s">
        <v>13</v>
      </c>
      <c r="T84" s="5" t="s">
        <v>13</v>
      </c>
      <c r="U84" s="5" t="s">
        <v>13</v>
      </c>
      <c r="V84" s="5" t="s">
        <v>13</v>
      </c>
      <c r="W84" s="5" t="s">
        <v>13</v>
      </c>
      <c r="X84" s="5" t="s">
        <v>13</v>
      </c>
      <c r="Y84" s="5" t="s">
        <v>13</v>
      </c>
      <c r="Z84" s="5" t="s">
        <v>13</v>
      </c>
      <c r="AA84" s="5" t="s">
        <v>13</v>
      </c>
      <c r="AB84" s="5" t="s">
        <v>13</v>
      </c>
      <c r="AC84" s="5" t="s">
        <v>13</v>
      </c>
      <c r="AD84" s="5" t="s">
        <v>13</v>
      </c>
      <c r="AE84" s="5" t="s">
        <v>13</v>
      </c>
      <c r="AF84" s="5" t="s">
        <v>13</v>
      </c>
      <c r="AG84" s="5" t="s">
        <v>13</v>
      </c>
      <c r="AH84" s="5" t="s">
        <v>13</v>
      </c>
      <c r="AI84" s="5" t="s">
        <v>13</v>
      </c>
      <c r="AJ84" s="5" t="s">
        <v>13</v>
      </c>
      <c r="AK84" s="5">
        <v>40</v>
      </c>
    </row>
    <row r="85" spans="1:41" x14ac:dyDescent="0.25">
      <c r="A85" s="1" t="s">
        <v>92</v>
      </c>
      <c r="B85" s="1" t="s">
        <v>93</v>
      </c>
      <c r="C85" s="1" t="s">
        <v>8</v>
      </c>
      <c r="D85" s="1" t="s">
        <v>160</v>
      </c>
      <c r="E85" s="34" t="s">
        <v>21</v>
      </c>
      <c r="F85" s="1" t="s">
        <v>10</v>
      </c>
      <c r="W85" s="5">
        <v>790</v>
      </c>
      <c r="X85" s="5">
        <v>575.70399999999995</v>
      </c>
      <c r="AD85" s="5">
        <v>465.49299999999999</v>
      </c>
      <c r="AE85" s="5">
        <v>311.03800000000001</v>
      </c>
      <c r="AF85" s="5">
        <v>382.13</v>
      </c>
      <c r="AG85" s="5">
        <v>1825.5160000000001</v>
      </c>
      <c r="AH85" s="5">
        <v>127.221</v>
      </c>
      <c r="AI85" s="5">
        <v>39.204999999999998</v>
      </c>
      <c r="AJ85" s="5">
        <v>13.074999999999999</v>
      </c>
      <c r="AK85" s="5">
        <v>41</v>
      </c>
      <c r="AM85" s="13">
        <f>+AO85/$AO$3</f>
        <v>1.7805452090486357E-3</v>
      </c>
      <c r="AN85" s="7">
        <f>IF(AK85=1,AM85,AM85+AN83)</f>
        <v>0.98059076656272515</v>
      </c>
      <c r="AO85" s="5">
        <f>SUM(G85:AJ85)</f>
        <v>4529.3819999999987</v>
      </c>
    </row>
    <row r="86" spans="1:41" x14ac:dyDescent="0.25">
      <c r="A86" s="1" t="s">
        <v>92</v>
      </c>
      <c r="B86" s="1" t="s">
        <v>93</v>
      </c>
      <c r="C86" s="1" t="s">
        <v>8</v>
      </c>
      <c r="D86" s="1" t="s">
        <v>160</v>
      </c>
      <c r="E86" s="34" t="s">
        <v>21</v>
      </c>
      <c r="F86" s="1" t="s">
        <v>11</v>
      </c>
      <c r="W86" s="5" t="s">
        <v>15</v>
      </c>
      <c r="X86" s="5" t="s">
        <v>15</v>
      </c>
      <c r="AD86" s="5" t="s">
        <v>15</v>
      </c>
      <c r="AE86" s="5" t="s">
        <v>15</v>
      </c>
      <c r="AF86" s="5">
        <v>-1</v>
      </c>
      <c r="AG86" s="5" t="s">
        <v>15</v>
      </c>
      <c r="AH86" s="5" t="s">
        <v>15</v>
      </c>
      <c r="AI86" s="5" t="s">
        <v>15</v>
      </c>
      <c r="AJ86" s="5">
        <v>-1</v>
      </c>
      <c r="AK86" s="5">
        <v>41</v>
      </c>
    </row>
    <row r="87" spans="1:41" x14ac:dyDescent="0.25">
      <c r="A87" s="1" t="s">
        <v>92</v>
      </c>
      <c r="B87" s="1" t="s">
        <v>93</v>
      </c>
      <c r="C87" s="1" t="s">
        <v>8</v>
      </c>
      <c r="D87" s="1" t="s">
        <v>153</v>
      </c>
      <c r="E87" s="34" t="s">
        <v>9</v>
      </c>
      <c r="F87" s="1" t="s">
        <v>10</v>
      </c>
      <c r="H87" s="5">
        <v>5</v>
      </c>
      <c r="L87" s="5">
        <v>131.6</v>
      </c>
      <c r="N87" s="5">
        <v>5.5</v>
      </c>
      <c r="O87" s="5">
        <v>125.6</v>
      </c>
      <c r="P87" s="5">
        <v>0.05</v>
      </c>
      <c r="Q87" s="5">
        <v>81.3</v>
      </c>
      <c r="R87" s="5">
        <v>42.2</v>
      </c>
      <c r="S87" s="5">
        <v>56.107999999999997</v>
      </c>
      <c r="T87" s="5">
        <v>48.363</v>
      </c>
      <c r="U87" s="5">
        <v>649.53800000000001</v>
      </c>
      <c r="V87" s="5">
        <v>159.08099999999999</v>
      </c>
      <c r="W87" s="5">
        <v>93.203000000000003</v>
      </c>
      <c r="X87" s="5">
        <v>96.558999999999997</v>
      </c>
      <c r="Y87" s="5">
        <v>174.27600000000001</v>
      </c>
      <c r="Z87" s="5">
        <v>400.58600000000001</v>
      </c>
      <c r="AA87" s="5">
        <v>234.6</v>
      </c>
      <c r="AB87" s="5">
        <v>159.12299999999999</v>
      </c>
      <c r="AC87" s="5">
        <v>177.61799999999999</v>
      </c>
      <c r="AD87" s="5">
        <v>1.859</v>
      </c>
      <c r="AE87" s="5">
        <v>0.98</v>
      </c>
      <c r="AF87" s="5">
        <v>100.435</v>
      </c>
      <c r="AG87" s="5">
        <v>56.5</v>
      </c>
      <c r="AH87" s="5">
        <v>196.744</v>
      </c>
      <c r="AI87" s="5">
        <v>231.31200000000001</v>
      </c>
      <c r="AJ87" s="5">
        <v>1152</v>
      </c>
      <c r="AK87" s="5">
        <v>42</v>
      </c>
      <c r="AM87" s="13">
        <f>+AO87/$AO$3</f>
        <v>1.7218747257873698E-3</v>
      </c>
      <c r="AN87" s="7">
        <f>IF(AK87=1,AM87,AM87+AN85)</f>
        <v>0.98231264128851248</v>
      </c>
      <c r="AO87" s="5">
        <f>SUM(G87:AJ87)</f>
        <v>4380.1350000000002</v>
      </c>
    </row>
    <row r="88" spans="1:41" x14ac:dyDescent="0.25">
      <c r="A88" s="1" t="s">
        <v>92</v>
      </c>
      <c r="B88" s="1" t="s">
        <v>93</v>
      </c>
      <c r="C88" s="1" t="s">
        <v>8</v>
      </c>
      <c r="D88" s="1" t="s">
        <v>153</v>
      </c>
      <c r="E88" s="34" t="s">
        <v>9</v>
      </c>
      <c r="F88" s="1" t="s">
        <v>11</v>
      </c>
      <c r="H88" s="5" t="s">
        <v>15</v>
      </c>
      <c r="L88" s="5" t="s">
        <v>15</v>
      </c>
      <c r="N88" s="5">
        <v>-1</v>
      </c>
      <c r="O88" s="5" t="s">
        <v>15</v>
      </c>
      <c r="P88" s="5" t="s">
        <v>15</v>
      </c>
      <c r="Q88" s="5" t="s">
        <v>15</v>
      </c>
      <c r="R88" s="5" t="s">
        <v>15</v>
      </c>
      <c r="S88" s="5" t="s">
        <v>15</v>
      </c>
      <c r="T88" s="5" t="s">
        <v>15</v>
      </c>
      <c r="U88" s="5" t="s">
        <v>15</v>
      </c>
      <c r="V88" s="5" t="s">
        <v>15</v>
      </c>
      <c r="W88" s="5" t="s">
        <v>15</v>
      </c>
      <c r="X88" s="5" t="s">
        <v>15</v>
      </c>
      <c r="Y88" s="5" t="s">
        <v>15</v>
      </c>
      <c r="Z88" s="5" t="s">
        <v>15</v>
      </c>
      <c r="AA88" s="5" t="s">
        <v>15</v>
      </c>
      <c r="AB88" s="5" t="s">
        <v>15</v>
      </c>
      <c r="AC88" s="5" t="s">
        <v>15</v>
      </c>
      <c r="AD88" s="5" t="s">
        <v>15</v>
      </c>
      <c r="AE88" s="5" t="s">
        <v>13</v>
      </c>
      <c r="AF88" s="5" t="s">
        <v>15</v>
      </c>
      <c r="AG88" s="5" t="s">
        <v>15</v>
      </c>
      <c r="AH88" s="5" t="s">
        <v>15</v>
      </c>
      <c r="AI88" s="5">
        <v>-1</v>
      </c>
      <c r="AJ88" s="5" t="s">
        <v>15</v>
      </c>
      <c r="AK88" s="5">
        <v>42</v>
      </c>
    </row>
    <row r="89" spans="1:41" x14ac:dyDescent="0.25">
      <c r="A89" s="1" t="s">
        <v>92</v>
      </c>
      <c r="B89" s="1" t="s">
        <v>93</v>
      </c>
      <c r="C89" s="1" t="s">
        <v>8</v>
      </c>
      <c r="D89" s="1" t="s">
        <v>37</v>
      </c>
      <c r="E89" s="34" t="s">
        <v>33</v>
      </c>
      <c r="F89" s="1" t="s">
        <v>10</v>
      </c>
      <c r="Y89" s="5">
        <v>201</v>
      </c>
      <c r="Z89" s="5">
        <v>210</v>
      </c>
      <c r="AA89" s="5">
        <v>220</v>
      </c>
      <c r="AB89" s="5">
        <v>220</v>
      </c>
      <c r="AC89" s="5">
        <v>208.5</v>
      </c>
      <c r="AD89" s="5">
        <v>250</v>
      </c>
      <c r="AE89" s="5">
        <v>310</v>
      </c>
      <c r="AF89" s="5">
        <v>378</v>
      </c>
      <c r="AG89" s="5">
        <v>638</v>
      </c>
      <c r="AH89" s="5">
        <v>652</v>
      </c>
      <c r="AI89" s="5">
        <v>316</v>
      </c>
      <c r="AJ89" s="5">
        <v>347.58</v>
      </c>
      <c r="AK89" s="5">
        <v>43</v>
      </c>
      <c r="AM89" s="13">
        <f>+AO89/$AO$3</f>
        <v>1.5532089288489877E-3</v>
      </c>
      <c r="AN89" s="7">
        <f>IF(AK89=1,AM89,AM89+AN87)</f>
        <v>0.9838658502173615</v>
      </c>
      <c r="AO89" s="5">
        <f>SUM(G89:AJ89)</f>
        <v>3951.08</v>
      </c>
    </row>
    <row r="90" spans="1:41" x14ac:dyDescent="0.25">
      <c r="A90" s="1" t="s">
        <v>92</v>
      </c>
      <c r="B90" s="1" t="s">
        <v>93</v>
      </c>
      <c r="C90" s="1" t="s">
        <v>8</v>
      </c>
      <c r="D90" s="1" t="s">
        <v>37</v>
      </c>
      <c r="E90" s="34" t="s">
        <v>33</v>
      </c>
      <c r="F90" s="1" t="s">
        <v>11</v>
      </c>
      <c r="Y90" s="5">
        <v>-1</v>
      </c>
      <c r="Z90" s="5">
        <v>-1</v>
      </c>
      <c r="AA90" s="5">
        <v>-1</v>
      </c>
      <c r="AB90" s="5">
        <v>-1</v>
      </c>
      <c r="AC90" s="5">
        <v>-1</v>
      </c>
      <c r="AD90" s="5">
        <v>-1</v>
      </c>
      <c r="AE90" s="5">
        <v>-1</v>
      </c>
      <c r="AF90" s="5">
        <v>-1</v>
      </c>
      <c r="AG90" s="5">
        <v>-1</v>
      </c>
      <c r="AH90" s="5">
        <v>-1</v>
      </c>
      <c r="AI90" s="5">
        <v>-1</v>
      </c>
      <c r="AJ90" s="5" t="s">
        <v>15</v>
      </c>
      <c r="AK90" s="5">
        <v>43</v>
      </c>
    </row>
    <row r="91" spans="1:41" x14ac:dyDescent="0.25">
      <c r="A91" s="1" t="s">
        <v>92</v>
      </c>
      <c r="B91" s="1" t="s">
        <v>93</v>
      </c>
      <c r="C91" s="1" t="s">
        <v>8</v>
      </c>
      <c r="D91" s="1" t="s">
        <v>34</v>
      </c>
      <c r="E91" s="34" t="s">
        <v>21</v>
      </c>
      <c r="F91" s="1" t="s">
        <v>10</v>
      </c>
      <c r="I91" s="5">
        <v>9.5</v>
      </c>
      <c r="K91" s="5">
        <v>5</v>
      </c>
      <c r="N91" s="5">
        <v>46.9</v>
      </c>
      <c r="T91" s="5">
        <v>4.0179999999999998</v>
      </c>
      <c r="U91" s="5">
        <v>60.152999999999999</v>
      </c>
      <c r="V91" s="5">
        <v>70.146000000000001</v>
      </c>
      <c r="W91" s="5">
        <v>59.704000000000001</v>
      </c>
      <c r="X91" s="5">
        <v>48.045999999999999</v>
      </c>
      <c r="Y91" s="5">
        <v>556.07399999999996</v>
      </c>
      <c r="Z91" s="5">
        <v>11.603</v>
      </c>
      <c r="AA91" s="5">
        <v>102.596</v>
      </c>
      <c r="AB91" s="5">
        <v>162.63399999999999</v>
      </c>
      <c r="AC91" s="5">
        <v>223.56700000000001</v>
      </c>
      <c r="AD91" s="5">
        <v>474.49700000000001</v>
      </c>
      <c r="AE91" s="5">
        <v>594.60299999999995</v>
      </c>
      <c r="AF91" s="5">
        <v>353.14499999999998</v>
      </c>
      <c r="AG91" s="5">
        <v>321.29199999999997</v>
      </c>
      <c r="AH91" s="5">
        <v>152.196</v>
      </c>
      <c r="AI91" s="5">
        <v>127.47499999999999</v>
      </c>
      <c r="AJ91" s="5">
        <v>238.01900000000001</v>
      </c>
      <c r="AK91" s="5">
        <v>44</v>
      </c>
      <c r="AM91" s="13">
        <f>+AO91/$AO$3</f>
        <v>1.4235172333797925E-3</v>
      </c>
      <c r="AN91" s="7">
        <f>IF(AK91=1,AM91,AM91+AN89)</f>
        <v>0.98528936745074125</v>
      </c>
      <c r="AO91" s="5">
        <f>SUM(G91:AJ91)</f>
        <v>3621.1679999999997</v>
      </c>
    </row>
    <row r="92" spans="1:41" x14ac:dyDescent="0.25">
      <c r="A92" s="1" t="s">
        <v>92</v>
      </c>
      <c r="B92" s="1" t="s">
        <v>93</v>
      </c>
      <c r="C92" s="1" t="s">
        <v>8</v>
      </c>
      <c r="D92" s="1" t="s">
        <v>34</v>
      </c>
      <c r="E92" s="34" t="s">
        <v>21</v>
      </c>
      <c r="F92" s="1" t="s">
        <v>11</v>
      </c>
      <c r="I92" s="5" t="s">
        <v>15</v>
      </c>
      <c r="K92" s="5" t="s">
        <v>15</v>
      </c>
      <c r="N92" s="5" t="s">
        <v>15</v>
      </c>
      <c r="T92" s="5" t="s">
        <v>15</v>
      </c>
      <c r="U92" s="5" t="s">
        <v>15</v>
      </c>
      <c r="V92" s="5" t="s">
        <v>15</v>
      </c>
      <c r="W92" s="5" t="s">
        <v>13</v>
      </c>
      <c r="X92" s="5" t="s">
        <v>13</v>
      </c>
      <c r="Y92" s="5" t="s">
        <v>13</v>
      </c>
      <c r="Z92" s="5" t="s">
        <v>13</v>
      </c>
      <c r="AA92" s="5" t="s">
        <v>15</v>
      </c>
      <c r="AB92" s="5" t="s">
        <v>15</v>
      </c>
      <c r="AC92" s="5" t="s">
        <v>13</v>
      </c>
      <c r="AD92" s="5" t="s">
        <v>15</v>
      </c>
      <c r="AE92" s="5" t="s">
        <v>13</v>
      </c>
      <c r="AF92" s="5" t="s">
        <v>12</v>
      </c>
      <c r="AG92" s="5" t="s">
        <v>12</v>
      </c>
      <c r="AH92" s="5" t="s">
        <v>12</v>
      </c>
      <c r="AI92" s="5" t="s">
        <v>12</v>
      </c>
      <c r="AJ92" s="5" t="s">
        <v>13</v>
      </c>
      <c r="AK92" s="5">
        <v>44</v>
      </c>
    </row>
    <row r="93" spans="1:41" x14ac:dyDescent="0.25">
      <c r="A93" s="1" t="s">
        <v>92</v>
      </c>
      <c r="B93" s="1" t="s">
        <v>93</v>
      </c>
      <c r="C93" s="1" t="s">
        <v>8</v>
      </c>
      <c r="D93" s="1" t="s">
        <v>58</v>
      </c>
      <c r="E93" s="34" t="s">
        <v>9</v>
      </c>
      <c r="F93" s="1" t="s">
        <v>10</v>
      </c>
      <c r="M93" s="5">
        <v>587.67999999999995</v>
      </c>
      <c r="N93" s="5">
        <v>739.71</v>
      </c>
      <c r="O93" s="5">
        <v>954.74</v>
      </c>
      <c r="P93" s="5">
        <v>342.17</v>
      </c>
      <c r="Q93" s="5">
        <v>445.03</v>
      </c>
      <c r="R93" s="5">
        <v>183.49</v>
      </c>
      <c r="S93" s="5">
        <v>27</v>
      </c>
      <c r="AK93" s="5">
        <v>45</v>
      </c>
      <c r="AM93" s="13">
        <f>+AO93/$AO$3</f>
        <v>1.2893299323267274E-3</v>
      </c>
      <c r="AN93" s="7">
        <f>IF(AK93=1,AM93,AM93+AN91)</f>
        <v>0.98657869738306803</v>
      </c>
      <c r="AO93" s="5">
        <f>SUM(G93:AJ93)</f>
        <v>3279.8199999999997</v>
      </c>
    </row>
    <row r="94" spans="1:41" x14ac:dyDescent="0.25">
      <c r="A94" s="1" t="s">
        <v>92</v>
      </c>
      <c r="B94" s="1" t="s">
        <v>93</v>
      </c>
      <c r="C94" s="1" t="s">
        <v>8</v>
      </c>
      <c r="D94" s="1" t="s">
        <v>58</v>
      </c>
      <c r="E94" s="34" t="s">
        <v>9</v>
      </c>
      <c r="F94" s="1" t="s">
        <v>11</v>
      </c>
      <c r="M94" s="5" t="s">
        <v>15</v>
      </c>
      <c r="N94" s="5" t="s">
        <v>13</v>
      </c>
      <c r="O94" s="5" t="s">
        <v>13</v>
      </c>
      <c r="P94" s="5" t="s">
        <v>13</v>
      </c>
      <c r="Q94" s="5" t="s">
        <v>13</v>
      </c>
      <c r="R94" s="5" t="s">
        <v>13</v>
      </c>
      <c r="S94" s="5" t="s">
        <v>13</v>
      </c>
      <c r="AK94" s="5">
        <v>45</v>
      </c>
    </row>
    <row r="95" spans="1:41" x14ac:dyDescent="0.25">
      <c r="A95" s="1" t="s">
        <v>92</v>
      </c>
      <c r="B95" s="1" t="s">
        <v>93</v>
      </c>
      <c r="C95" s="1" t="s">
        <v>8</v>
      </c>
      <c r="D95" s="1" t="s">
        <v>236</v>
      </c>
      <c r="E95" s="34" t="s">
        <v>28</v>
      </c>
      <c r="F95" s="1" t="s">
        <v>10</v>
      </c>
      <c r="G95" s="5">
        <v>4.3</v>
      </c>
      <c r="H95" s="5">
        <v>3</v>
      </c>
      <c r="I95" s="5">
        <v>6</v>
      </c>
      <c r="J95" s="5">
        <v>3.6</v>
      </c>
      <c r="K95" s="5">
        <v>5</v>
      </c>
      <c r="L95" s="5">
        <v>6.4</v>
      </c>
      <c r="M95" s="5">
        <v>4.5</v>
      </c>
      <c r="N95" s="5">
        <v>4.3</v>
      </c>
      <c r="O95" s="5">
        <v>4.3</v>
      </c>
      <c r="P95" s="5">
        <v>4.3</v>
      </c>
      <c r="Q95" s="5">
        <v>4.3</v>
      </c>
      <c r="R95" s="5">
        <v>11</v>
      </c>
      <c r="S95" s="5">
        <v>6</v>
      </c>
      <c r="T95" s="5">
        <v>4</v>
      </c>
      <c r="V95" s="5">
        <v>86.48</v>
      </c>
      <c r="W95" s="5">
        <v>88.36</v>
      </c>
      <c r="X95" s="5">
        <v>91.18</v>
      </c>
      <c r="Y95" s="5">
        <v>100.1</v>
      </c>
      <c r="Z95" s="5">
        <v>103.3</v>
      </c>
      <c r="AA95" s="5">
        <v>106.6</v>
      </c>
      <c r="AB95" s="5">
        <v>110.005</v>
      </c>
      <c r="AC95" s="5">
        <v>633.1</v>
      </c>
      <c r="AD95" s="5">
        <v>421.1</v>
      </c>
      <c r="AE95" s="5">
        <v>392.6</v>
      </c>
      <c r="AF95" s="5">
        <v>1.7</v>
      </c>
      <c r="AG95" s="5">
        <v>80.656000000000006</v>
      </c>
      <c r="AH95" s="5">
        <v>45.908000000000001</v>
      </c>
      <c r="AI95" s="5">
        <v>89.667000000000002</v>
      </c>
      <c r="AJ95" s="5">
        <v>148.61199999999999</v>
      </c>
      <c r="AK95" s="5">
        <v>46</v>
      </c>
      <c r="AM95" s="13">
        <f>+AO95/$AO$3</f>
        <v>1.010437279940602E-3</v>
      </c>
      <c r="AN95" s="7">
        <f>IF(AK95=1,AM95,AM95+AN93)</f>
        <v>0.98758913466300868</v>
      </c>
      <c r="AO95" s="5">
        <f>SUM(G95:AJ95)</f>
        <v>2570.3679999999995</v>
      </c>
    </row>
    <row r="96" spans="1:41" x14ac:dyDescent="0.25">
      <c r="A96" s="1" t="s">
        <v>92</v>
      </c>
      <c r="B96" s="1" t="s">
        <v>93</v>
      </c>
      <c r="C96" s="1" t="s">
        <v>8</v>
      </c>
      <c r="D96" s="1" t="s">
        <v>236</v>
      </c>
      <c r="E96" s="34" t="s">
        <v>28</v>
      </c>
      <c r="F96" s="1" t="s">
        <v>11</v>
      </c>
      <c r="G96" s="5">
        <v>-1</v>
      </c>
      <c r="H96" s="5">
        <v>-1</v>
      </c>
      <c r="I96" s="5">
        <v>-1</v>
      </c>
      <c r="J96" s="5">
        <v>-1</v>
      </c>
      <c r="K96" s="5">
        <v>-1</v>
      </c>
      <c r="L96" s="5">
        <v>-1</v>
      </c>
      <c r="M96" s="5">
        <v>-1</v>
      </c>
      <c r="N96" s="5">
        <v>-1</v>
      </c>
      <c r="O96" s="5">
        <v>-1</v>
      </c>
      <c r="P96" s="5">
        <v>-1</v>
      </c>
      <c r="Q96" s="5">
        <v>-1</v>
      </c>
      <c r="R96" s="5">
        <v>-1</v>
      </c>
      <c r="S96" s="5">
        <v>-1</v>
      </c>
      <c r="T96" s="5">
        <v>-1</v>
      </c>
      <c r="V96" s="5">
        <v>-1</v>
      </c>
      <c r="W96" s="5">
        <v>-1</v>
      </c>
      <c r="X96" s="5">
        <v>-1</v>
      </c>
      <c r="Y96" s="5">
        <v>-1</v>
      </c>
      <c r="Z96" s="5">
        <v>-1</v>
      </c>
      <c r="AA96" s="5">
        <v>-1</v>
      </c>
      <c r="AB96" s="5">
        <v>-1</v>
      </c>
      <c r="AC96" s="5">
        <v>-1</v>
      </c>
      <c r="AD96" s="5">
        <v>-1</v>
      </c>
      <c r="AE96" s="5">
        <v>-1</v>
      </c>
      <c r="AF96" s="5">
        <v>-1</v>
      </c>
      <c r="AG96" s="5">
        <v>-1</v>
      </c>
      <c r="AH96" s="5">
        <v>-1</v>
      </c>
      <c r="AI96" s="5">
        <v>-1</v>
      </c>
      <c r="AJ96" s="5">
        <v>-1</v>
      </c>
      <c r="AK96" s="5">
        <v>46</v>
      </c>
    </row>
    <row r="97" spans="1:41" x14ac:dyDescent="0.25">
      <c r="A97" s="1" t="s">
        <v>92</v>
      </c>
      <c r="B97" s="1" t="s">
        <v>93</v>
      </c>
      <c r="C97" s="1" t="s">
        <v>8</v>
      </c>
      <c r="D97" s="1" t="s">
        <v>55</v>
      </c>
      <c r="E97" s="34" t="s">
        <v>9</v>
      </c>
      <c r="F97" s="1" t="s">
        <v>10</v>
      </c>
      <c r="H97" s="5">
        <v>7</v>
      </c>
      <c r="I97" s="5">
        <v>29</v>
      </c>
      <c r="J97" s="5">
        <v>7</v>
      </c>
      <c r="K97" s="5">
        <v>43</v>
      </c>
      <c r="L97" s="5">
        <v>16</v>
      </c>
      <c r="M97" s="5">
        <v>137</v>
      </c>
      <c r="N97" s="5">
        <v>107.18300000000001</v>
      </c>
      <c r="O97" s="5">
        <v>359.32900000000001</v>
      </c>
      <c r="P97" s="5">
        <v>77.400000000000006</v>
      </c>
      <c r="Q97" s="5">
        <v>65.39</v>
      </c>
      <c r="R97" s="5">
        <v>44.253</v>
      </c>
      <c r="S97" s="5">
        <v>30.536999999999999</v>
      </c>
      <c r="T97" s="5">
        <v>55.475999999999999</v>
      </c>
      <c r="U97" s="5">
        <v>15.355</v>
      </c>
      <c r="V97" s="5">
        <v>33.86</v>
      </c>
      <c r="W97" s="5">
        <v>59.625</v>
      </c>
      <c r="X97" s="5">
        <v>47.942999999999998</v>
      </c>
      <c r="Y97" s="5">
        <v>262.91399999999999</v>
      </c>
      <c r="Z97" s="5">
        <v>180.73599999999999</v>
      </c>
      <c r="AA97" s="5">
        <v>100.3</v>
      </c>
      <c r="AB97" s="5">
        <v>53.9</v>
      </c>
      <c r="AC97" s="5">
        <v>94.4</v>
      </c>
      <c r="AD97" s="5">
        <v>123.3</v>
      </c>
      <c r="AE97" s="5">
        <v>92.206999999999994</v>
      </c>
      <c r="AF97" s="5">
        <v>94.88</v>
      </c>
      <c r="AG97" s="5">
        <v>38.152999999999999</v>
      </c>
      <c r="AH97" s="5">
        <v>5.43</v>
      </c>
      <c r="AI97" s="5">
        <v>50.896999999999998</v>
      </c>
      <c r="AJ97" s="5">
        <v>76.8</v>
      </c>
      <c r="AK97" s="5">
        <v>47</v>
      </c>
      <c r="AM97" s="13">
        <f>+AO97/$AO$3</f>
        <v>9.0779626752818048E-4</v>
      </c>
      <c r="AN97" s="7">
        <f>IF(AK97=1,AM97,AM97+AN95)</f>
        <v>0.98849693093053681</v>
      </c>
      <c r="AO97" s="5">
        <f>SUM(G97:AJ97)</f>
        <v>2309.2679999999996</v>
      </c>
    </row>
    <row r="98" spans="1:41" x14ac:dyDescent="0.25">
      <c r="A98" s="1" t="s">
        <v>92</v>
      </c>
      <c r="B98" s="1" t="s">
        <v>93</v>
      </c>
      <c r="C98" s="1" t="s">
        <v>8</v>
      </c>
      <c r="D98" s="1" t="s">
        <v>55</v>
      </c>
      <c r="E98" s="34" t="s">
        <v>9</v>
      </c>
      <c r="F98" s="1" t="s">
        <v>11</v>
      </c>
      <c r="H98" s="5" t="s">
        <v>15</v>
      </c>
      <c r="I98" s="5" t="s">
        <v>15</v>
      </c>
      <c r="J98" s="5">
        <v>-1</v>
      </c>
      <c r="K98" s="5">
        <v>-1</v>
      </c>
      <c r="L98" s="5">
        <v>-1</v>
      </c>
      <c r="M98" s="5" t="s">
        <v>15</v>
      </c>
      <c r="N98" s="5">
        <v>-1</v>
      </c>
      <c r="O98" s="5" t="s">
        <v>13</v>
      </c>
      <c r="P98" s="5" t="s">
        <v>15</v>
      </c>
      <c r="Q98" s="5">
        <v>-1</v>
      </c>
      <c r="R98" s="5" t="s">
        <v>13</v>
      </c>
      <c r="S98" s="5" t="s">
        <v>13</v>
      </c>
      <c r="T98" s="5" t="s">
        <v>13</v>
      </c>
      <c r="U98" s="5" t="s">
        <v>15</v>
      </c>
      <c r="V98" s="5" t="s">
        <v>13</v>
      </c>
      <c r="W98" s="5" t="s">
        <v>13</v>
      </c>
      <c r="X98" s="5" t="s">
        <v>13</v>
      </c>
      <c r="Y98" s="5" t="s">
        <v>13</v>
      </c>
      <c r="Z98" s="5" t="s">
        <v>13</v>
      </c>
      <c r="AA98" s="5" t="s">
        <v>13</v>
      </c>
      <c r="AB98" s="5" t="s">
        <v>12</v>
      </c>
      <c r="AC98" s="5" t="s">
        <v>13</v>
      </c>
      <c r="AD98" s="5" t="s">
        <v>12</v>
      </c>
      <c r="AE98" s="5" t="s">
        <v>12</v>
      </c>
      <c r="AF98" s="5" t="s">
        <v>12</v>
      </c>
      <c r="AG98" s="5" t="s">
        <v>12</v>
      </c>
      <c r="AH98" s="5" t="s">
        <v>12</v>
      </c>
      <c r="AI98" s="5" t="s">
        <v>12</v>
      </c>
      <c r="AJ98" s="5" t="s">
        <v>13</v>
      </c>
      <c r="AK98" s="5">
        <v>47</v>
      </c>
    </row>
    <row r="99" spans="1:41" x14ac:dyDescent="0.25">
      <c r="A99" s="1" t="s">
        <v>92</v>
      </c>
      <c r="B99" s="1" t="s">
        <v>93</v>
      </c>
      <c r="C99" s="1" t="s">
        <v>8</v>
      </c>
      <c r="D99" s="1" t="s">
        <v>216</v>
      </c>
      <c r="E99" s="34" t="s">
        <v>9</v>
      </c>
      <c r="F99" s="1" t="s">
        <v>10</v>
      </c>
      <c r="J99" s="5">
        <v>70.760000000000005</v>
      </c>
      <c r="K99" s="5">
        <v>125</v>
      </c>
      <c r="L99" s="5">
        <v>195.85</v>
      </c>
      <c r="M99" s="5">
        <v>876.25</v>
      </c>
      <c r="N99" s="5">
        <v>566.48</v>
      </c>
      <c r="O99" s="5">
        <v>214.64</v>
      </c>
      <c r="P99" s="5">
        <v>115.73</v>
      </c>
      <c r="AK99" s="5">
        <v>48</v>
      </c>
      <c r="AM99" s="13">
        <f>+AO99/$AO$3</f>
        <v>8.5096907690269301E-4</v>
      </c>
      <c r="AN99" s="7">
        <f>IF(AK99=1,AM99,AM99+AN97)</f>
        <v>0.98934790000743955</v>
      </c>
      <c r="AO99" s="5">
        <f>SUM(G99:AJ99)</f>
        <v>2164.71</v>
      </c>
    </row>
    <row r="100" spans="1:41" x14ac:dyDescent="0.25">
      <c r="A100" s="1" t="s">
        <v>92</v>
      </c>
      <c r="B100" s="1" t="s">
        <v>93</v>
      </c>
      <c r="C100" s="1" t="s">
        <v>8</v>
      </c>
      <c r="D100" s="1" t="s">
        <v>216</v>
      </c>
      <c r="E100" s="34" t="s">
        <v>9</v>
      </c>
      <c r="F100" s="1" t="s">
        <v>11</v>
      </c>
      <c r="J100" s="5" t="s">
        <v>15</v>
      </c>
      <c r="K100" s="5" t="s">
        <v>15</v>
      </c>
      <c r="L100" s="5" t="s">
        <v>15</v>
      </c>
      <c r="M100" s="5" t="s">
        <v>13</v>
      </c>
      <c r="N100" s="5" t="s">
        <v>13</v>
      </c>
      <c r="O100" s="5" t="s">
        <v>13</v>
      </c>
      <c r="P100" s="5" t="s">
        <v>13</v>
      </c>
      <c r="Q100" s="5" t="s">
        <v>24</v>
      </c>
      <c r="AK100" s="5">
        <v>48</v>
      </c>
    </row>
    <row r="101" spans="1:41" x14ac:dyDescent="0.25">
      <c r="A101" s="1" t="s">
        <v>92</v>
      </c>
      <c r="B101" s="1" t="s">
        <v>93</v>
      </c>
      <c r="C101" s="1" t="s">
        <v>8</v>
      </c>
      <c r="D101" s="1" t="s">
        <v>27</v>
      </c>
      <c r="E101" s="34" t="s">
        <v>21</v>
      </c>
      <c r="F101" s="1" t="s">
        <v>10</v>
      </c>
      <c r="G101" s="5">
        <v>355</v>
      </c>
      <c r="H101" s="5">
        <v>246.3</v>
      </c>
      <c r="I101" s="5">
        <v>292.2</v>
      </c>
      <c r="J101" s="5">
        <v>57</v>
      </c>
      <c r="K101" s="5">
        <v>57</v>
      </c>
      <c r="L101" s="5">
        <v>4</v>
      </c>
      <c r="M101" s="5">
        <v>61</v>
      </c>
      <c r="N101" s="5">
        <v>38.390999999999998</v>
      </c>
      <c r="O101" s="5">
        <v>16.899999999999999</v>
      </c>
      <c r="P101" s="5">
        <v>33</v>
      </c>
      <c r="Q101" s="5">
        <v>66</v>
      </c>
      <c r="R101" s="5">
        <v>277.66300000000001</v>
      </c>
      <c r="S101" s="5">
        <v>80.347999999999999</v>
      </c>
      <c r="T101" s="5">
        <v>22.864000000000001</v>
      </c>
      <c r="U101" s="5">
        <v>83.927000000000007</v>
      </c>
      <c r="V101" s="5">
        <v>5.6829999999999998</v>
      </c>
      <c r="W101" s="5">
        <v>102.2</v>
      </c>
      <c r="X101" s="5">
        <v>31.393000000000001</v>
      </c>
      <c r="Y101" s="5">
        <v>26.521999999999998</v>
      </c>
      <c r="Z101" s="5">
        <v>8.94</v>
      </c>
      <c r="AA101" s="5">
        <v>18.006</v>
      </c>
      <c r="AB101" s="5">
        <v>29.637</v>
      </c>
      <c r="AC101" s="5">
        <v>44.003999999999998</v>
      </c>
      <c r="AD101" s="5">
        <v>30.800999999999998</v>
      </c>
      <c r="AE101" s="5">
        <v>34.786000000000001</v>
      </c>
      <c r="AF101" s="5">
        <v>12.035</v>
      </c>
      <c r="AG101" s="5">
        <v>7.0529999999999999</v>
      </c>
      <c r="AH101" s="5">
        <v>5.9240000000000004</v>
      </c>
      <c r="AI101" s="5">
        <v>4.3719999999999999</v>
      </c>
      <c r="AJ101" s="5">
        <v>7.9279999999999999</v>
      </c>
      <c r="AK101" s="5">
        <v>49</v>
      </c>
      <c r="AM101" s="13">
        <f>+AO101/$AO$3</f>
        <v>8.1015128968776006E-4</v>
      </c>
      <c r="AN101" s="7">
        <f>IF(AK101=1,AM101,AM101+AN99)</f>
        <v>0.99015805129712731</v>
      </c>
      <c r="AO101" s="5">
        <f>SUM(G101:AJ101)</f>
        <v>2060.877</v>
      </c>
    </row>
    <row r="102" spans="1:41" x14ac:dyDescent="0.25">
      <c r="A102" s="1" t="s">
        <v>92</v>
      </c>
      <c r="B102" s="1" t="s">
        <v>93</v>
      </c>
      <c r="C102" s="1" t="s">
        <v>8</v>
      </c>
      <c r="D102" s="1" t="s">
        <v>27</v>
      </c>
      <c r="E102" s="34" t="s">
        <v>21</v>
      </c>
      <c r="F102" s="1" t="s">
        <v>11</v>
      </c>
      <c r="G102" s="5">
        <v>-1</v>
      </c>
      <c r="H102" s="5">
        <v>-1</v>
      </c>
      <c r="I102" s="5">
        <v>-1</v>
      </c>
      <c r="J102" s="5">
        <v>-1</v>
      </c>
      <c r="K102" s="5" t="s">
        <v>24</v>
      </c>
      <c r="L102" s="5" t="s">
        <v>24</v>
      </c>
      <c r="M102" s="5" t="s">
        <v>13</v>
      </c>
      <c r="N102" s="5" t="s">
        <v>15</v>
      </c>
      <c r="O102" s="5">
        <v>-1</v>
      </c>
      <c r="P102" s="5">
        <v>-1</v>
      </c>
      <c r="Q102" s="5" t="s">
        <v>15</v>
      </c>
      <c r="R102" s="5" t="s">
        <v>15</v>
      </c>
      <c r="S102" s="5" t="s">
        <v>15</v>
      </c>
      <c r="T102" s="5" t="s">
        <v>15</v>
      </c>
      <c r="U102" s="5" t="s">
        <v>15</v>
      </c>
      <c r="V102" s="5" t="s">
        <v>15</v>
      </c>
      <c r="W102" s="5" t="s">
        <v>15</v>
      </c>
      <c r="X102" s="5" t="s">
        <v>15</v>
      </c>
      <c r="Y102" s="5" t="s">
        <v>15</v>
      </c>
      <c r="Z102" s="5" t="s">
        <v>15</v>
      </c>
      <c r="AA102" s="5" t="s">
        <v>15</v>
      </c>
      <c r="AB102" s="5" t="s">
        <v>15</v>
      </c>
      <c r="AC102" s="5" t="s">
        <v>15</v>
      </c>
      <c r="AD102" s="5" t="s">
        <v>15</v>
      </c>
      <c r="AE102" s="5" t="s">
        <v>15</v>
      </c>
      <c r="AF102" s="5" t="s">
        <v>15</v>
      </c>
      <c r="AG102" s="5" t="s">
        <v>15</v>
      </c>
      <c r="AH102" s="5" t="s">
        <v>15</v>
      </c>
      <c r="AI102" s="5" t="s">
        <v>15</v>
      </c>
      <c r="AJ102" s="5" t="s">
        <v>15</v>
      </c>
      <c r="AK102" s="5">
        <v>49</v>
      </c>
    </row>
    <row r="103" spans="1:41" x14ac:dyDescent="0.25">
      <c r="A103" s="1" t="s">
        <v>92</v>
      </c>
      <c r="B103" s="1" t="s">
        <v>93</v>
      </c>
      <c r="C103" s="1" t="s">
        <v>8</v>
      </c>
      <c r="D103" s="1" t="s">
        <v>160</v>
      </c>
      <c r="E103" s="34" t="s">
        <v>22</v>
      </c>
      <c r="F103" s="1" t="s">
        <v>10</v>
      </c>
      <c r="N103" s="5">
        <v>2</v>
      </c>
      <c r="Y103" s="5">
        <v>2.09</v>
      </c>
      <c r="Z103" s="5">
        <v>0.40200000000000002</v>
      </c>
      <c r="AA103" s="5">
        <v>53.899000000000001</v>
      </c>
      <c r="AB103" s="5">
        <v>2.9460000000000002</v>
      </c>
      <c r="AC103" s="5">
        <v>12.141</v>
      </c>
      <c r="AD103" s="5">
        <v>78.87</v>
      </c>
      <c r="AE103" s="5">
        <v>927.85199999999998</v>
      </c>
      <c r="AF103" s="5">
        <v>1.6819999999999999</v>
      </c>
      <c r="AG103" s="5">
        <v>508.56799999999998</v>
      </c>
      <c r="AH103" s="5">
        <v>5.6150000000000002</v>
      </c>
      <c r="AI103" s="5">
        <v>3.2719999999999998</v>
      </c>
      <c r="AJ103" s="5">
        <v>356.4</v>
      </c>
      <c r="AK103" s="5">
        <v>50</v>
      </c>
      <c r="AM103" s="13">
        <f>+AO103/$AO$3</f>
        <v>7.6881970774581455E-4</v>
      </c>
      <c r="AN103" s="7">
        <f>IF(AK103=1,AM103,AM103+AN101)</f>
        <v>0.99092687100487309</v>
      </c>
      <c r="AO103" s="5">
        <f>SUM(G103:AJ103)</f>
        <v>1955.7370000000001</v>
      </c>
    </row>
    <row r="104" spans="1:41" x14ac:dyDescent="0.25">
      <c r="A104" s="1" t="s">
        <v>92</v>
      </c>
      <c r="B104" s="1" t="s">
        <v>93</v>
      </c>
      <c r="C104" s="1" t="s">
        <v>8</v>
      </c>
      <c r="D104" s="1" t="s">
        <v>160</v>
      </c>
      <c r="E104" s="34" t="s">
        <v>22</v>
      </c>
      <c r="F104" s="1" t="s">
        <v>11</v>
      </c>
      <c r="N104" s="5">
        <v>-1</v>
      </c>
      <c r="Y104" s="5" t="s">
        <v>15</v>
      </c>
      <c r="Z104" s="5" t="s">
        <v>15</v>
      </c>
      <c r="AA104" s="5" t="s">
        <v>15</v>
      </c>
      <c r="AB104" s="5" t="s">
        <v>13</v>
      </c>
      <c r="AC104" s="5" t="s">
        <v>15</v>
      </c>
      <c r="AD104" s="5" t="s">
        <v>15</v>
      </c>
      <c r="AE104" s="5" t="s">
        <v>13</v>
      </c>
      <c r="AF104" s="5" t="s">
        <v>24</v>
      </c>
      <c r="AG104" s="5" t="s">
        <v>15</v>
      </c>
      <c r="AH104" s="5">
        <v>-1</v>
      </c>
      <c r="AI104" s="5">
        <v>-1</v>
      </c>
      <c r="AJ104" s="5">
        <v>-1</v>
      </c>
      <c r="AK104" s="5">
        <v>50</v>
      </c>
    </row>
    <row r="105" spans="1:41" x14ac:dyDescent="0.25">
      <c r="A105" s="1" t="s">
        <v>92</v>
      </c>
      <c r="B105" s="1" t="s">
        <v>93</v>
      </c>
      <c r="C105" s="1" t="s">
        <v>30</v>
      </c>
      <c r="D105" s="1" t="s">
        <v>59</v>
      </c>
      <c r="E105" s="34" t="s">
        <v>28</v>
      </c>
      <c r="F105" s="1" t="s">
        <v>10</v>
      </c>
      <c r="G105" s="5">
        <v>42.24</v>
      </c>
      <c r="H105" s="5">
        <v>356.2</v>
      </c>
      <c r="I105" s="5">
        <v>915.46</v>
      </c>
      <c r="K105" s="5">
        <v>7.22</v>
      </c>
      <c r="O105" s="5">
        <v>362.31</v>
      </c>
      <c r="P105" s="5">
        <v>67.900000000000006</v>
      </c>
      <c r="AK105" s="5">
        <v>51</v>
      </c>
      <c r="AM105" s="13">
        <f>+AO105/$AO$3</f>
        <v>6.8846527869876033E-4</v>
      </c>
      <c r="AN105" s="7">
        <f>IF(AK105=1,AM105,AM105+AN103)</f>
        <v>0.9916153362835719</v>
      </c>
      <c r="AO105" s="5">
        <f>SUM(G105:AJ105)</f>
        <v>1751.3300000000002</v>
      </c>
    </row>
    <row r="106" spans="1:41" x14ac:dyDescent="0.25">
      <c r="A106" s="1" t="s">
        <v>92</v>
      </c>
      <c r="B106" s="1" t="s">
        <v>93</v>
      </c>
      <c r="C106" s="1" t="s">
        <v>30</v>
      </c>
      <c r="D106" s="1" t="s">
        <v>59</v>
      </c>
      <c r="E106" s="34" t="s">
        <v>28</v>
      </c>
      <c r="F106" s="1" t="s">
        <v>11</v>
      </c>
      <c r="G106" s="5" t="s">
        <v>12</v>
      </c>
      <c r="H106" s="5" t="s">
        <v>12</v>
      </c>
      <c r="I106" s="5" t="s">
        <v>12</v>
      </c>
      <c r="J106" s="5" t="s">
        <v>17</v>
      </c>
      <c r="K106" s="5" t="s">
        <v>18</v>
      </c>
      <c r="L106" s="5" t="s">
        <v>17</v>
      </c>
      <c r="M106" s="5" t="s">
        <v>17</v>
      </c>
      <c r="N106" s="5" t="s">
        <v>17</v>
      </c>
      <c r="O106" s="5" t="s">
        <v>12</v>
      </c>
      <c r="P106" s="5" t="s">
        <v>12</v>
      </c>
      <c r="Q106" s="5" t="s">
        <v>17</v>
      </c>
      <c r="R106" s="5" t="s">
        <v>17</v>
      </c>
      <c r="S106" s="5" t="s">
        <v>17</v>
      </c>
      <c r="T106" s="5" t="s">
        <v>17</v>
      </c>
      <c r="U106" s="5" t="s">
        <v>17</v>
      </c>
      <c r="X106" s="5" t="s">
        <v>15</v>
      </c>
      <c r="AK106" s="5">
        <v>51</v>
      </c>
    </row>
    <row r="107" spans="1:41" x14ac:dyDescent="0.25">
      <c r="A107" s="1" t="s">
        <v>92</v>
      </c>
      <c r="B107" s="1" t="s">
        <v>93</v>
      </c>
      <c r="C107" s="1" t="s">
        <v>8</v>
      </c>
      <c r="D107" s="1" t="s">
        <v>160</v>
      </c>
      <c r="E107" s="34" t="s">
        <v>28</v>
      </c>
      <c r="F107" s="1" t="s">
        <v>10</v>
      </c>
      <c r="Y107" s="5">
        <v>47.274999999999999</v>
      </c>
      <c r="Z107" s="5">
        <v>601.14700000000005</v>
      </c>
      <c r="AA107" s="5">
        <v>626.73900000000003</v>
      </c>
      <c r="AB107" s="5">
        <v>438</v>
      </c>
      <c r="AK107" s="5">
        <v>52</v>
      </c>
      <c r="AM107" s="13">
        <f>+AO107/$AO$3</f>
        <v>6.7346066436413865E-4</v>
      </c>
      <c r="AN107" s="7">
        <f>IF(AK107=1,AM107,AM107+AN105)</f>
        <v>0.99228879694793604</v>
      </c>
      <c r="AO107" s="5">
        <f>SUM(G107:AJ107)</f>
        <v>1713.1610000000001</v>
      </c>
    </row>
    <row r="108" spans="1:41" x14ac:dyDescent="0.25">
      <c r="A108" s="1" t="s">
        <v>92</v>
      </c>
      <c r="B108" s="1" t="s">
        <v>93</v>
      </c>
      <c r="C108" s="1" t="s">
        <v>8</v>
      </c>
      <c r="D108" s="1" t="s">
        <v>160</v>
      </c>
      <c r="E108" s="34" t="s">
        <v>28</v>
      </c>
      <c r="F108" s="1" t="s">
        <v>11</v>
      </c>
      <c r="Y108" s="5" t="s">
        <v>15</v>
      </c>
      <c r="Z108" s="5" t="s">
        <v>13</v>
      </c>
      <c r="AA108" s="5" t="s">
        <v>15</v>
      </c>
      <c r="AB108" s="5" t="s">
        <v>18</v>
      </c>
      <c r="AK108" s="5">
        <v>52</v>
      </c>
    </row>
    <row r="109" spans="1:41" x14ac:dyDescent="0.25">
      <c r="A109" s="1" t="s">
        <v>92</v>
      </c>
      <c r="B109" s="1" t="s">
        <v>93</v>
      </c>
      <c r="C109" s="1" t="s">
        <v>8</v>
      </c>
      <c r="D109" s="1" t="s">
        <v>213</v>
      </c>
      <c r="E109" s="34" t="s">
        <v>16</v>
      </c>
      <c r="F109" s="1" t="s">
        <v>10</v>
      </c>
      <c r="M109" s="5">
        <v>28</v>
      </c>
      <c r="N109" s="5">
        <v>14.6</v>
      </c>
      <c r="P109" s="5">
        <v>44</v>
      </c>
      <c r="S109" s="5">
        <v>306.02600000000001</v>
      </c>
      <c r="T109" s="5">
        <v>10.954000000000001</v>
      </c>
      <c r="U109" s="5">
        <v>237.24199999999999</v>
      </c>
      <c r="W109" s="5">
        <v>0.497</v>
      </c>
      <c r="X109" s="5">
        <v>0.16400000000000001</v>
      </c>
      <c r="Y109" s="5">
        <v>0.311</v>
      </c>
      <c r="Z109" s="5">
        <v>1.4E-2</v>
      </c>
      <c r="AB109" s="5">
        <v>2.9000000000000001E-2</v>
      </c>
      <c r="AC109" s="5">
        <v>3.5999999999999997E-2</v>
      </c>
      <c r="AD109" s="5">
        <v>235.25700000000001</v>
      </c>
      <c r="AE109" s="5">
        <v>318.62700000000001</v>
      </c>
      <c r="AF109" s="5">
        <v>3.048</v>
      </c>
      <c r="AG109" s="5">
        <v>31.626000000000001</v>
      </c>
      <c r="AH109" s="5">
        <v>65.959000000000003</v>
      </c>
      <c r="AI109" s="5">
        <v>50.881999999999998</v>
      </c>
      <c r="AJ109" s="5">
        <v>43.850999999999999</v>
      </c>
      <c r="AK109" s="5">
        <v>53</v>
      </c>
      <c r="AM109" s="13">
        <f>+AO109/$AO$3</f>
        <v>5.4686431677596764E-4</v>
      </c>
      <c r="AN109" s="7">
        <f>IF(AK109=1,AM109,AM109+AN107)</f>
        <v>0.99283566126471201</v>
      </c>
      <c r="AO109" s="5">
        <f>SUM(G109:AJ109)</f>
        <v>1391.123</v>
      </c>
    </row>
    <row r="110" spans="1:41" x14ac:dyDescent="0.25">
      <c r="A110" s="1" t="s">
        <v>92</v>
      </c>
      <c r="B110" s="1" t="s">
        <v>93</v>
      </c>
      <c r="C110" s="1" t="s">
        <v>8</v>
      </c>
      <c r="D110" s="1" t="s">
        <v>213</v>
      </c>
      <c r="E110" s="34" t="s">
        <v>16</v>
      </c>
      <c r="F110" s="1" t="s">
        <v>11</v>
      </c>
      <c r="M110" s="5">
        <v>-1</v>
      </c>
      <c r="N110" s="5">
        <v>-1</v>
      </c>
      <c r="P110" s="5">
        <v>-1</v>
      </c>
      <c r="S110" s="5">
        <v>-1</v>
      </c>
      <c r="T110" s="5">
        <v>-1</v>
      </c>
      <c r="U110" s="5">
        <v>-1</v>
      </c>
      <c r="W110" s="5">
        <v>-1</v>
      </c>
      <c r="X110" s="5">
        <v>-1</v>
      </c>
      <c r="Y110" s="5">
        <v>-1</v>
      </c>
      <c r="Z110" s="5">
        <v>-1</v>
      </c>
      <c r="AB110" s="5">
        <v>-1</v>
      </c>
      <c r="AC110" s="5">
        <v>-1</v>
      </c>
      <c r="AD110" s="5">
        <v>-1</v>
      </c>
      <c r="AE110" s="5" t="s">
        <v>15</v>
      </c>
      <c r="AF110" s="5" t="s">
        <v>24</v>
      </c>
      <c r="AG110" s="5" t="s">
        <v>13</v>
      </c>
      <c r="AH110" s="5">
        <v>-1</v>
      </c>
      <c r="AI110" s="5" t="s">
        <v>18</v>
      </c>
      <c r="AJ110" s="5" t="s">
        <v>12</v>
      </c>
      <c r="AK110" s="5">
        <v>53</v>
      </c>
    </row>
    <row r="111" spans="1:41" x14ac:dyDescent="0.25">
      <c r="A111" s="1" t="s">
        <v>92</v>
      </c>
      <c r="B111" s="1" t="s">
        <v>93</v>
      </c>
      <c r="C111" s="1" t="s">
        <v>8</v>
      </c>
      <c r="D111" s="1" t="s">
        <v>48</v>
      </c>
      <c r="E111" s="34" t="s">
        <v>9</v>
      </c>
      <c r="F111" s="1" t="s">
        <v>10</v>
      </c>
      <c r="G111" s="5">
        <v>234.05</v>
      </c>
      <c r="H111" s="5">
        <v>229.31</v>
      </c>
      <c r="I111" s="5">
        <v>207.03</v>
      </c>
      <c r="J111" s="5">
        <v>282.58</v>
      </c>
      <c r="K111" s="5">
        <v>222.31</v>
      </c>
      <c r="L111" s="5">
        <v>140.04</v>
      </c>
      <c r="M111" s="5">
        <v>7.62</v>
      </c>
      <c r="AK111" s="5">
        <v>54</v>
      </c>
      <c r="AM111" s="13">
        <f>+AO111/$AO$3</f>
        <v>5.200608998885063E-4</v>
      </c>
      <c r="AN111" s="7">
        <f>IF(AK111=1,AM111,AM111+AN109)</f>
        <v>0.99335572216460055</v>
      </c>
      <c r="AO111" s="5">
        <f>SUM(G111:AJ111)</f>
        <v>1322.9399999999998</v>
      </c>
    </row>
    <row r="112" spans="1:41" x14ac:dyDescent="0.25">
      <c r="A112" s="1" t="s">
        <v>92</v>
      </c>
      <c r="B112" s="1" t="s">
        <v>93</v>
      </c>
      <c r="C112" s="1" t="s">
        <v>8</v>
      </c>
      <c r="D112" s="1" t="s">
        <v>48</v>
      </c>
      <c r="E112" s="34" t="s">
        <v>9</v>
      </c>
      <c r="F112" s="1" t="s">
        <v>11</v>
      </c>
      <c r="G112" s="5" t="s">
        <v>15</v>
      </c>
      <c r="H112" s="5" t="s">
        <v>15</v>
      </c>
      <c r="I112" s="5" t="s">
        <v>15</v>
      </c>
      <c r="J112" s="5" t="s">
        <v>18</v>
      </c>
      <c r="K112" s="5" t="s">
        <v>15</v>
      </c>
      <c r="L112" s="5" t="s">
        <v>15</v>
      </c>
      <c r="M112" s="5" t="s">
        <v>15</v>
      </c>
      <c r="Q112" s="5" t="s">
        <v>24</v>
      </c>
      <c r="W112" s="5" t="s">
        <v>15</v>
      </c>
      <c r="AK112" s="5">
        <v>54</v>
      </c>
    </row>
    <row r="113" spans="1:41" x14ac:dyDescent="0.25">
      <c r="A113" s="1" t="s">
        <v>92</v>
      </c>
      <c r="B113" s="1" t="s">
        <v>93</v>
      </c>
      <c r="C113" s="1" t="s">
        <v>8</v>
      </c>
      <c r="D113" s="1" t="s">
        <v>54</v>
      </c>
      <c r="E113" s="34" t="s">
        <v>9</v>
      </c>
      <c r="F113" s="1" t="s">
        <v>10</v>
      </c>
      <c r="G113" s="5">
        <v>88</v>
      </c>
      <c r="H113" s="5">
        <v>76</v>
      </c>
      <c r="I113" s="5">
        <v>27</v>
      </c>
      <c r="J113" s="5">
        <v>7</v>
      </c>
      <c r="K113" s="5">
        <v>10</v>
      </c>
      <c r="M113" s="5">
        <v>18</v>
      </c>
      <c r="N113" s="5">
        <v>48</v>
      </c>
      <c r="O113" s="5">
        <v>104</v>
      </c>
      <c r="P113" s="5">
        <v>22</v>
      </c>
      <c r="Q113" s="5">
        <v>8.15</v>
      </c>
      <c r="R113" s="5">
        <v>48.533000000000001</v>
      </c>
      <c r="S113" s="5">
        <v>1.0009999999999999</v>
      </c>
      <c r="T113" s="5">
        <v>5.6269999999999998</v>
      </c>
      <c r="U113" s="5">
        <v>14.843</v>
      </c>
      <c r="V113" s="5">
        <v>23.283999999999999</v>
      </c>
      <c r="W113" s="5">
        <v>32.055999999999997</v>
      </c>
      <c r="X113" s="5">
        <v>7.8</v>
      </c>
      <c r="Y113" s="5">
        <v>28.157</v>
      </c>
      <c r="Z113" s="5">
        <v>12.057</v>
      </c>
      <c r="AA113" s="5">
        <v>141.52199999999999</v>
      </c>
      <c r="AB113" s="5">
        <v>49.768999999999998</v>
      </c>
      <c r="AC113" s="5">
        <v>50.137999999999998</v>
      </c>
      <c r="AD113" s="5">
        <v>10.462999999999999</v>
      </c>
      <c r="AE113" s="5">
        <v>21.956</v>
      </c>
      <c r="AF113" s="5">
        <v>13.848000000000001</v>
      </c>
      <c r="AG113" s="5">
        <v>91.347999999999999</v>
      </c>
      <c r="AH113" s="5">
        <v>70.876000000000005</v>
      </c>
      <c r="AI113" s="5">
        <v>121.869</v>
      </c>
      <c r="AJ113" s="5">
        <v>123.42</v>
      </c>
      <c r="AK113" s="5">
        <v>55</v>
      </c>
      <c r="AM113" s="13">
        <f>+AO113/$AO$3</f>
        <v>5.0189017787878067E-4</v>
      </c>
      <c r="AN113" s="7">
        <f>IF(AK113=1,AM113,AM113+AN111)</f>
        <v>0.99385761234247938</v>
      </c>
      <c r="AO113" s="5">
        <f>SUM(G113:AJ113)</f>
        <v>1276.7169999999999</v>
      </c>
    </row>
    <row r="114" spans="1:41" x14ac:dyDescent="0.25">
      <c r="A114" s="1" t="s">
        <v>92</v>
      </c>
      <c r="B114" s="1" t="s">
        <v>93</v>
      </c>
      <c r="C114" s="1" t="s">
        <v>8</v>
      </c>
      <c r="D114" s="1" t="s">
        <v>54</v>
      </c>
      <c r="E114" s="34" t="s">
        <v>9</v>
      </c>
      <c r="F114" s="1" t="s">
        <v>11</v>
      </c>
      <c r="G114" s="5" t="s">
        <v>15</v>
      </c>
      <c r="H114" s="5" t="s">
        <v>15</v>
      </c>
      <c r="I114" s="5" t="s">
        <v>15</v>
      </c>
      <c r="J114" s="5" t="s">
        <v>15</v>
      </c>
      <c r="K114" s="5" t="s">
        <v>15</v>
      </c>
      <c r="M114" s="5" t="s">
        <v>15</v>
      </c>
      <c r="N114" s="5" t="s">
        <v>15</v>
      </c>
      <c r="O114" s="5" t="s">
        <v>15</v>
      </c>
      <c r="P114" s="5" t="s">
        <v>15</v>
      </c>
      <c r="Q114" s="5" t="s">
        <v>15</v>
      </c>
      <c r="R114" s="5" t="s">
        <v>15</v>
      </c>
      <c r="S114" s="5" t="s">
        <v>15</v>
      </c>
      <c r="T114" s="5" t="s">
        <v>15</v>
      </c>
      <c r="U114" s="5" t="s">
        <v>15</v>
      </c>
      <c r="V114" s="5" t="s">
        <v>15</v>
      </c>
      <c r="W114" s="5" t="s">
        <v>15</v>
      </c>
      <c r="X114" s="5" t="s">
        <v>15</v>
      </c>
      <c r="Y114" s="5" t="s">
        <v>15</v>
      </c>
      <c r="Z114" s="5" t="s">
        <v>15</v>
      </c>
      <c r="AA114" s="5" t="s">
        <v>15</v>
      </c>
      <c r="AB114" s="5" t="s">
        <v>15</v>
      </c>
      <c r="AC114" s="5" t="s">
        <v>15</v>
      </c>
      <c r="AD114" s="5" t="s">
        <v>15</v>
      </c>
      <c r="AE114" s="5" t="s">
        <v>15</v>
      </c>
      <c r="AF114" s="5" t="s">
        <v>15</v>
      </c>
      <c r="AG114" s="5" t="s">
        <v>15</v>
      </c>
      <c r="AH114" s="5" t="s">
        <v>15</v>
      </c>
      <c r="AI114" s="5" t="s">
        <v>15</v>
      </c>
      <c r="AJ114" s="5" t="s">
        <v>15</v>
      </c>
      <c r="AK114" s="5">
        <v>55</v>
      </c>
    </row>
    <row r="115" spans="1:41" x14ac:dyDescent="0.25">
      <c r="A115" s="1" t="s">
        <v>92</v>
      </c>
      <c r="B115" s="1" t="s">
        <v>93</v>
      </c>
      <c r="C115" s="1" t="s">
        <v>8</v>
      </c>
      <c r="D115" s="1" t="s">
        <v>212</v>
      </c>
      <c r="E115" s="34" t="s">
        <v>14</v>
      </c>
      <c r="F115" s="1" t="s">
        <v>10</v>
      </c>
      <c r="L115" s="5">
        <v>24.494</v>
      </c>
      <c r="M115" s="5">
        <v>38.828000000000003</v>
      </c>
      <c r="N115" s="5">
        <v>141.37799999999999</v>
      </c>
      <c r="O115" s="5">
        <v>102.504</v>
      </c>
      <c r="P115" s="5">
        <v>37.642000000000003</v>
      </c>
      <c r="Q115" s="5">
        <v>19.404</v>
      </c>
      <c r="R115" s="5">
        <v>53.667000000000002</v>
      </c>
      <c r="S115" s="5">
        <v>85.475999999999999</v>
      </c>
      <c r="T115" s="5">
        <v>5.4560000000000004</v>
      </c>
      <c r="U115" s="5">
        <v>11.861000000000001</v>
      </c>
      <c r="W115" s="5">
        <v>2.1629999999999998</v>
      </c>
      <c r="X115" s="5">
        <v>2.72</v>
      </c>
      <c r="Y115" s="5">
        <v>60.241999999999997</v>
      </c>
      <c r="Z115" s="5">
        <v>28.452999999999999</v>
      </c>
      <c r="AA115" s="5">
        <v>58.84</v>
      </c>
      <c r="AB115" s="5">
        <v>24.518000000000001</v>
      </c>
      <c r="AC115" s="5">
        <v>108.71299999999999</v>
      </c>
      <c r="AD115" s="5">
        <v>222.73400000000001</v>
      </c>
      <c r="AE115" s="5">
        <v>74.206999999999994</v>
      </c>
      <c r="AF115" s="5">
        <v>16.614000000000001</v>
      </c>
      <c r="AG115" s="5">
        <v>4.5570000000000004</v>
      </c>
      <c r="AI115" s="5">
        <v>44.863</v>
      </c>
      <c r="AJ115" s="5">
        <v>15.153</v>
      </c>
      <c r="AK115" s="5">
        <v>56</v>
      </c>
      <c r="AM115" s="13">
        <f>+AO115/$AO$3</f>
        <v>4.6563364561222538E-4</v>
      </c>
      <c r="AN115" s="7">
        <f>IF(AK115=1,AM115,AM115+AN113)</f>
        <v>0.99432324598809163</v>
      </c>
      <c r="AO115" s="5">
        <f>SUM(G115:AJ115)</f>
        <v>1184.4870000000003</v>
      </c>
    </row>
    <row r="116" spans="1:41" x14ac:dyDescent="0.25">
      <c r="A116" s="1" t="s">
        <v>92</v>
      </c>
      <c r="B116" s="1" t="s">
        <v>93</v>
      </c>
      <c r="C116" s="1" t="s">
        <v>8</v>
      </c>
      <c r="D116" s="1" t="s">
        <v>212</v>
      </c>
      <c r="E116" s="34" t="s">
        <v>14</v>
      </c>
      <c r="F116" s="1" t="s">
        <v>11</v>
      </c>
      <c r="L116" s="5" t="s">
        <v>17</v>
      </c>
      <c r="M116" s="5" t="s">
        <v>17</v>
      </c>
      <c r="N116" s="5" t="s">
        <v>17</v>
      </c>
      <c r="O116" s="5" t="s">
        <v>17</v>
      </c>
      <c r="P116" s="5" t="s">
        <v>17</v>
      </c>
      <c r="Q116" s="5" t="s">
        <v>17</v>
      </c>
      <c r="R116" s="5">
        <v>-1</v>
      </c>
      <c r="S116" s="5">
        <v>-1</v>
      </c>
      <c r="T116" s="5">
        <v>-1</v>
      </c>
      <c r="U116" s="5" t="s">
        <v>23</v>
      </c>
      <c r="W116" s="5">
        <v>-1</v>
      </c>
      <c r="X116" s="5">
        <v>-1</v>
      </c>
      <c r="Y116" s="5" t="s">
        <v>23</v>
      </c>
      <c r="Z116" s="5">
        <v>-1</v>
      </c>
      <c r="AA116" s="5">
        <v>-1</v>
      </c>
      <c r="AB116" s="5" t="s">
        <v>24</v>
      </c>
      <c r="AC116" s="5" t="s">
        <v>23</v>
      </c>
      <c r="AD116" s="5" t="s">
        <v>24</v>
      </c>
      <c r="AE116" s="5" t="s">
        <v>24</v>
      </c>
      <c r="AF116" s="5" t="s">
        <v>24</v>
      </c>
      <c r="AG116" s="5" t="s">
        <v>24</v>
      </c>
      <c r="AI116" s="5">
        <v>-1</v>
      </c>
      <c r="AJ116" s="5" t="s">
        <v>24</v>
      </c>
      <c r="AK116" s="5">
        <v>56</v>
      </c>
    </row>
    <row r="117" spans="1:41" x14ac:dyDescent="0.25">
      <c r="A117" s="1" t="s">
        <v>92</v>
      </c>
      <c r="B117" s="1" t="s">
        <v>93</v>
      </c>
      <c r="C117" s="1" t="s">
        <v>8</v>
      </c>
      <c r="D117" s="1" t="s">
        <v>56</v>
      </c>
      <c r="E117" s="34" t="s">
        <v>21</v>
      </c>
      <c r="F117" s="1" t="s">
        <v>10</v>
      </c>
      <c r="G117" s="5">
        <v>48</v>
      </c>
      <c r="H117" s="5">
        <v>37</v>
      </c>
      <c r="I117" s="5">
        <v>80</v>
      </c>
      <c r="J117" s="5">
        <v>124</v>
      </c>
      <c r="K117" s="5">
        <v>69</v>
      </c>
      <c r="L117" s="5">
        <v>59</v>
      </c>
      <c r="M117" s="5">
        <v>28</v>
      </c>
      <c r="N117" s="5">
        <v>25</v>
      </c>
      <c r="O117" s="5">
        <v>51</v>
      </c>
      <c r="P117" s="5">
        <v>67</v>
      </c>
      <c r="Q117" s="5">
        <v>59</v>
      </c>
      <c r="R117" s="5">
        <v>40</v>
      </c>
      <c r="S117" s="5">
        <v>62</v>
      </c>
      <c r="T117" s="5">
        <v>83.146000000000001</v>
      </c>
      <c r="U117" s="5">
        <v>22.486999999999998</v>
      </c>
      <c r="V117" s="5">
        <v>27.055</v>
      </c>
      <c r="W117" s="5">
        <v>200.86799999999999</v>
      </c>
      <c r="X117" s="5">
        <v>22.9</v>
      </c>
      <c r="Y117" s="5">
        <v>14.625</v>
      </c>
      <c r="Z117" s="5">
        <v>1.819</v>
      </c>
      <c r="AA117" s="5">
        <v>29.928000000000001</v>
      </c>
      <c r="AK117" s="5">
        <v>57</v>
      </c>
      <c r="AM117" s="13">
        <f>+AO117/$AO$3</f>
        <v>4.5279506719637968E-4</v>
      </c>
      <c r="AN117" s="7">
        <f>IF(AK117=1,AM117,AM117+AN115)</f>
        <v>0.99477604105528805</v>
      </c>
      <c r="AO117" s="5">
        <f>SUM(G117:AJ117)</f>
        <v>1151.828</v>
      </c>
    </row>
    <row r="118" spans="1:41" x14ac:dyDescent="0.25">
      <c r="A118" s="1" t="s">
        <v>92</v>
      </c>
      <c r="B118" s="1" t="s">
        <v>93</v>
      </c>
      <c r="C118" s="1" t="s">
        <v>8</v>
      </c>
      <c r="D118" s="1" t="s">
        <v>56</v>
      </c>
      <c r="E118" s="34" t="s">
        <v>21</v>
      </c>
      <c r="F118" s="1" t="s">
        <v>11</v>
      </c>
      <c r="G118" s="5" t="s">
        <v>15</v>
      </c>
      <c r="H118" s="5" t="s">
        <v>15</v>
      </c>
      <c r="I118" s="5" t="s">
        <v>15</v>
      </c>
      <c r="J118" s="5" t="s">
        <v>15</v>
      </c>
      <c r="K118" s="5" t="s">
        <v>15</v>
      </c>
      <c r="L118" s="5" t="s">
        <v>15</v>
      </c>
      <c r="M118" s="5" t="s">
        <v>15</v>
      </c>
      <c r="N118" s="5" t="s">
        <v>15</v>
      </c>
      <c r="O118" s="5" t="s">
        <v>15</v>
      </c>
      <c r="P118" s="5" t="s">
        <v>15</v>
      </c>
      <c r="Q118" s="5" t="s">
        <v>15</v>
      </c>
      <c r="R118" s="5" t="s">
        <v>15</v>
      </c>
      <c r="S118" s="5">
        <v>-1</v>
      </c>
      <c r="T118" s="5" t="s">
        <v>13</v>
      </c>
      <c r="U118" s="5" t="s">
        <v>13</v>
      </c>
      <c r="V118" s="5" t="s">
        <v>13</v>
      </c>
      <c r="W118" s="5" t="s">
        <v>13</v>
      </c>
      <c r="X118" s="5" t="s">
        <v>13</v>
      </c>
      <c r="Y118" s="5" t="s">
        <v>13</v>
      </c>
      <c r="Z118" s="5" t="s">
        <v>13</v>
      </c>
      <c r="AA118" s="5" t="s">
        <v>13</v>
      </c>
      <c r="AK118" s="5">
        <v>57</v>
      </c>
    </row>
    <row r="119" spans="1:41" x14ac:dyDescent="0.25">
      <c r="A119" s="1" t="s">
        <v>92</v>
      </c>
      <c r="B119" s="1" t="s">
        <v>93</v>
      </c>
      <c r="C119" s="1" t="s">
        <v>8</v>
      </c>
      <c r="D119" s="1" t="s">
        <v>27</v>
      </c>
      <c r="E119" s="34" t="s">
        <v>9</v>
      </c>
      <c r="F119" s="1" t="s">
        <v>10</v>
      </c>
      <c r="G119" s="5">
        <v>123</v>
      </c>
      <c r="H119" s="5">
        <v>70.7</v>
      </c>
      <c r="I119" s="5">
        <v>24.8</v>
      </c>
      <c r="J119" s="5">
        <v>1</v>
      </c>
      <c r="K119" s="5">
        <v>12</v>
      </c>
      <c r="L119" s="5">
        <v>4</v>
      </c>
      <c r="M119" s="5">
        <v>4</v>
      </c>
      <c r="N119" s="5">
        <v>2.4</v>
      </c>
      <c r="O119" s="5">
        <v>178.2</v>
      </c>
      <c r="P119" s="5">
        <v>152.6</v>
      </c>
      <c r="Q119" s="5">
        <v>90.6</v>
      </c>
      <c r="R119" s="5">
        <v>170.77600000000001</v>
      </c>
      <c r="S119" s="5">
        <v>70.81</v>
      </c>
      <c r="T119" s="5">
        <v>27.114000000000001</v>
      </c>
      <c r="U119" s="5">
        <v>13.673</v>
      </c>
      <c r="V119" s="5">
        <v>14.180999999999999</v>
      </c>
      <c r="W119" s="5">
        <v>5.2</v>
      </c>
      <c r="X119" s="5">
        <v>4.9180000000000001</v>
      </c>
      <c r="Y119" s="5">
        <v>13.837999999999999</v>
      </c>
      <c r="Z119" s="5">
        <v>2.145</v>
      </c>
      <c r="AA119" s="5">
        <v>5.5229999999999997</v>
      </c>
      <c r="AB119" s="5">
        <v>18.116</v>
      </c>
      <c r="AC119" s="5">
        <v>8.6999999999999994E-2</v>
      </c>
      <c r="AD119" s="5">
        <v>13.095000000000001</v>
      </c>
      <c r="AE119" s="5">
        <v>13.606</v>
      </c>
      <c r="AF119" s="5">
        <v>7.0730000000000004</v>
      </c>
      <c r="AG119" s="5">
        <v>1.3919999999999999</v>
      </c>
      <c r="AH119" s="5">
        <v>0.155</v>
      </c>
      <c r="AI119" s="5">
        <v>2.67</v>
      </c>
      <c r="AJ119" s="5">
        <v>4.8380000000000001</v>
      </c>
      <c r="AK119" s="5">
        <v>58</v>
      </c>
      <c r="AM119" s="13">
        <f>+AO119/$AO$3</f>
        <v>4.1375217148294859E-4</v>
      </c>
      <c r="AN119" s="7">
        <f>IF(AK119=1,AM119,AM119+AN117)</f>
        <v>0.99518979322677104</v>
      </c>
      <c r="AO119" s="5">
        <f>SUM(G119:AJ119)</f>
        <v>1052.5100000000002</v>
      </c>
    </row>
    <row r="120" spans="1:41" x14ac:dyDescent="0.25">
      <c r="A120" s="1" t="s">
        <v>92</v>
      </c>
      <c r="B120" s="1" t="s">
        <v>93</v>
      </c>
      <c r="C120" s="1" t="s">
        <v>8</v>
      </c>
      <c r="D120" s="1" t="s">
        <v>27</v>
      </c>
      <c r="E120" s="34" t="s">
        <v>9</v>
      </c>
      <c r="F120" s="1" t="s">
        <v>11</v>
      </c>
      <c r="G120" s="5" t="s">
        <v>13</v>
      </c>
      <c r="H120" s="5" t="s">
        <v>13</v>
      </c>
      <c r="I120" s="5" t="s">
        <v>13</v>
      </c>
      <c r="J120" s="5" t="s">
        <v>13</v>
      </c>
      <c r="K120" s="5" t="s">
        <v>13</v>
      </c>
      <c r="L120" s="5" t="s">
        <v>24</v>
      </c>
      <c r="M120" s="5" t="s">
        <v>13</v>
      </c>
      <c r="N120" s="5" t="s">
        <v>15</v>
      </c>
      <c r="O120" s="5" t="s">
        <v>13</v>
      </c>
      <c r="P120" s="5" t="s">
        <v>13</v>
      </c>
      <c r="Q120" s="5" t="s">
        <v>13</v>
      </c>
      <c r="R120" s="5" t="s">
        <v>13</v>
      </c>
      <c r="S120" s="5" t="s">
        <v>13</v>
      </c>
      <c r="T120" s="5" t="s">
        <v>13</v>
      </c>
      <c r="U120" s="5" t="s">
        <v>13</v>
      </c>
      <c r="V120" s="5" t="s">
        <v>13</v>
      </c>
      <c r="W120" s="5" t="s">
        <v>13</v>
      </c>
      <c r="X120" s="5" t="s">
        <v>13</v>
      </c>
      <c r="Y120" s="5" t="s">
        <v>13</v>
      </c>
      <c r="Z120" s="5" t="s">
        <v>13</v>
      </c>
      <c r="AA120" s="5" t="s">
        <v>13</v>
      </c>
      <c r="AB120" s="5" t="s">
        <v>13</v>
      </c>
      <c r="AC120" s="5" t="s">
        <v>13</v>
      </c>
      <c r="AD120" s="5" t="s">
        <v>13</v>
      </c>
      <c r="AE120" s="5" t="s">
        <v>13</v>
      </c>
      <c r="AF120" s="5" t="s">
        <v>13</v>
      </c>
      <c r="AG120" s="5" t="s">
        <v>13</v>
      </c>
      <c r="AH120" s="5" t="s">
        <v>13</v>
      </c>
      <c r="AI120" s="5" t="s">
        <v>13</v>
      </c>
      <c r="AJ120" s="5" t="s">
        <v>13</v>
      </c>
      <c r="AK120" s="5">
        <v>58</v>
      </c>
    </row>
    <row r="121" spans="1:41" x14ac:dyDescent="0.25">
      <c r="A121" s="1" t="s">
        <v>92</v>
      </c>
      <c r="B121" s="1" t="s">
        <v>93</v>
      </c>
      <c r="C121" s="1" t="s">
        <v>8</v>
      </c>
      <c r="D121" s="1" t="s">
        <v>41</v>
      </c>
      <c r="E121" s="34" t="s">
        <v>21</v>
      </c>
      <c r="F121" s="1" t="s">
        <v>10</v>
      </c>
      <c r="G121" s="5">
        <v>3.1</v>
      </c>
      <c r="H121" s="5">
        <v>29</v>
      </c>
      <c r="I121" s="5">
        <v>26.6</v>
      </c>
      <c r="J121" s="5">
        <v>37.299999999999997</v>
      </c>
      <c r="K121" s="5">
        <v>36</v>
      </c>
      <c r="L121" s="5">
        <v>24.1</v>
      </c>
      <c r="M121" s="5">
        <v>18.899999999999999</v>
      </c>
      <c r="N121" s="5">
        <v>5.2</v>
      </c>
      <c r="O121" s="5">
        <v>11</v>
      </c>
      <c r="P121" s="5">
        <v>30</v>
      </c>
      <c r="Q121" s="5">
        <v>6.4630000000000001</v>
      </c>
      <c r="R121" s="5">
        <v>4.8019999999999996</v>
      </c>
      <c r="S121" s="5">
        <v>8.6859999999999999</v>
      </c>
      <c r="T121" s="5">
        <v>11.58</v>
      </c>
      <c r="U121" s="5">
        <v>27.327999999999999</v>
      </c>
      <c r="V121" s="5">
        <v>68.539000000000001</v>
      </c>
      <c r="W121" s="5">
        <v>55.539000000000001</v>
      </c>
      <c r="X121" s="5">
        <v>39.793999999999997</v>
      </c>
      <c r="Y121" s="5">
        <v>33.484999999999999</v>
      </c>
      <c r="Z121" s="5">
        <v>33.335000000000001</v>
      </c>
      <c r="AA121" s="5">
        <v>36.576999999999998</v>
      </c>
      <c r="AB121" s="5">
        <v>58.91</v>
      </c>
      <c r="AC121" s="5">
        <v>76.507999999999996</v>
      </c>
      <c r="AD121" s="5">
        <v>37.115000000000002</v>
      </c>
      <c r="AE121" s="5">
        <v>25.349</v>
      </c>
      <c r="AF121" s="5">
        <v>17.314</v>
      </c>
      <c r="AG121" s="5">
        <v>13.167999999999999</v>
      </c>
      <c r="AH121" s="5">
        <v>10.231</v>
      </c>
      <c r="AI121" s="5">
        <v>8.7769999999999992</v>
      </c>
      <c r="AJ121" s="5">
        <v>10.266999999999999</v>
      </c>
      <c r="AK121" s="5">
        <v>59</v>
      </c>
      <c r="AM121" s="13">
        <f>+AO121/$AO$3</f>
        <v>3.1644055089463723E-4</v>
      </c>
      <c r="AN121" s="7">
        <f>IF(AK121=1,AM121,AM121+AN119)</f>
        <v>0.99550623377766567</v>
      </c>
      <c r="AO121" s="5">
        <f>SUM(G121:AJ121)</f>
        <v>804.9670000000001</v>
      </c>
    </row>
    <row r="122" spans="1:41" x14ac:dyDescent="0.25">
      <c r="A122" s="1" t="s">
        <v>92</v>
      </c>
      <c r="B122" s="1" t="s">
        <v>93</v>
      </c>
      <c r="C122" s="1" t="s">
        <v>8</v>
      </c>
      <c r="D122" s="1" t="s">
        <v>41</v>
      </c>
      <c r="E122" s="34" t="s">
        <v>21</v>
      </c>
      <c r="F122" s="1" t="s">
        <v>11</v>
      </c>
      <c r="G122" s="5">
        <v>-1</v>
      </c>
      <c r="H122" s="5">
        <v>-1</v>
      </c>
      <c r="I122" s="5">
        <v>-1</v>
      </c>
      <c r="J122" s="5">
        <v>-1</v>
      </c>
      <c r="K122" s="5">
        <v>-1</v>
      </c>
      <c r="L122" s="5">
        <v>-1</v>
      </c>
      <c r="M122" s="5">
        <v>-1</v>
      </c>
      <c r="N122" s="5">
        <v>-1</v>
      </c>
      <c r="O122" s="5">
        <v>-1</v>
      </c>
      <c r="P122" s="5">
        <v>-1</v>
      </c>
      <c r="Q122" s="5" t="s">
        <v>15</v>
      </c>
      <c r="R122" s="5" t="s">
        <v>15</v>
      </c>
      <c r="S122" s="5" t="s">
        <v>15</v>
      </c>
      <c r="T122" s="5" t="s">
        <v>15</v>
      </c>
      <c r="U122" s="5" t="s">
        <v>15</v>
      </c>
      <c r="V122" s="5" t="s">
        <v>15</v>
      </c>
      <c r="W122" s="5" t="s">
        <v>15</v>
      </c>
      <c r="X122" s="5" t="s">
        <v>15</v>
      </c>
      <c r="Y122" s="5" t="s">
        <v>15</v>
      </c>
      <c r="Z122" s="5" t="s">
        <v>15</v>
      </c>
      <c r="AA122" s="5" t="s">
        <v>15</v>
      </c>
      <c r="AB122" s="5" t="s">
        <v>15</v>
      </c>
      <c r="AC122" s="5" t="s">
        <v>13</v>
      </c>
      <c r="AD122" s="5" t="s">
        <v>13</v>
      </c>
      <c r="AE122" s="5" t="s">
        <v>13</v>
      </c>
      <c r="AF122" s="5" t="s">
        <v>13</v>
      </c>
      <c r="AG122" s="5" t="s">
        <v>13</v>
      </c>
      <c r="AH122" s="5" t="s">
        <v>13</v>
      </c>
      <c r="AI122" s="5" t="s">
        <v>13</v>
      </c>
      <c r="AJ122" s="5" t="s">
        <v>13</v>
      </c>
      <c r="AK122" s="5">
        <v>59</v>
      </c>
    </row>
    <row r="123" spans="1:41" x14ac:dyDescent="0.25">
      <c r="A123" s="1" t="s">
        <v>92</v>
      </c>
      <c r="B123" s="1" t="s">
        <v>93</v>
      </c>
      <c r="C123" s="1" t="s">
        <v>8</v>
      </c>
      <c r="D123" s="1" t="s">
        <v>215</v>
      </c>
      <c r="E123" s="34" t="s">
        <v>32</v>
      </c>
      <c r="F123" s="1" t="s">
        <v>10</v>
      </c>
      <c r="G123" s="5">
        <v>111</v>
      </c>
      <c r="H123" s="5">
        <v>61</v>
      </c>
      <c r="I123" s="5">
        <v>0.1</v>
      </c>
      <c r="Q123" s="5">
        <v>0.32900000000000001</v>
      </c>
      <c r="S123" s="5">
        <v>93.206999999999994</v>
      </c>
      <c r="T123" s="5">
        <v>2.4489999999999998</v>
      </c>
      <c r="U123" s="5">
        <v>2.1999999999999999E-2</v>
      </c>
      <c r="V123" s="5">
        <v>0.41199999999999998</v>
      </c>
      <c r="W123" s="5">
        <v>0.245</v>
      </c>
      <c r="X123" s="5">
        <v>282.63799999999998</v>
      </c>
      <c r="Y123" s="5">
        <v>176.22399999999999</v>
      </c>
      <c r="AD123" s="5">
        <v>0.91100000000000003</v>
      </c>
      <c r="AE123" s="5">
        <v>4.7409999999999997</v>
      </c>
      <c r="AF123" s="5">
        <v>9.6240000000000006</v>
      </c>
      <c r="AG123" s="5">
        <v>6.992</v>
      </c>
      <c r="AI123" s="5">
        <v>0.80700000000000005</v>
      </c>
      <c r="AJ123" s="5">
        <v>4.5999999999999999E-2</v>
      </c>
      <c r="AK123" s="5">
        <v>60</v>
      </c>
      <c r="AM123" s="13">
        <f>+AO123/$AO$3</f>
        <v>2.9512612847793288E-4</v>
      </c>
      <c r="AN123" s="7">
        <f>IF(AK123=1,AM123,AM123+AN121)</f>
        <v>0.9958013599061436</v>
      </c>
      <c r="AO123" s="5">
        <f>SUM(G123:AJ123)</f>
        <v>750.74699999999996</v>
      </c>
    </row>
    <row r="124" spans="1:41" x14ac:dyDescent="0.25">
      <c r="A124" s="1" t="s">
        <v>92</v>
      </c>
      <c r="B124" s="1" t="s">
        <v>93</v>
      </c>
      <c r="C124" s="1" t="s">
        <v>8</v>
      </c>
      <c r="D124" s="1" t="s">
        <v>215</v>
      </c>
      <c r="E124" s="34" t="s">
        <v>32</v>
      </c>
      <c r="F124" s="1" t="s">
        <v>11</v>
      </c>
      <c r="G124" s="5" t="s">
        <v>15</v>
      </c>
      <c r="H124" s="5" t="s">
        <v>15</v>
      </c>
      <c r="I124" s="5" t="s">
        <v>15</v>
      </c>
      <c r="Q124" s="5" t="s">
        <v>15</v>
      </c>
      <c r="S124" s="5" t="s">
        <v>15</v>
      </c>
      <c r="T124" s="5" t="s">
        <v>15</v>
      </c>
      <c r="U124" s="5" t="s">
        <v>15</v>
      </c>
      <c r="V124" s="5" t="s">
        <v>15</v>
      </c>
      <c r="W124" s="5" t="s">
        <v>15</v>
      </c>
      <c r="X124" s="5" t="s">
        <v>15</v>
      </c>
      <c r="Y124" s="5" t="s">
        <v>15</v>
      </c>
      <c r="AD124" s="5" t="s">
        <v>15</v>
      </c>
      <c r="AE124" s="5" t="s">
        <v>15</v>
      </c>
      <c r="AF124" s="5" t="s">
        <v>15</v>
      </c>
      <c r="AG124" s="5" t="s">
        <v>15</v>
      </c>
      <c r="AH124" s="5" t="s">
        <v>15</v>
      </c>
      <c r="AI124" s="5" t="s">
        <v>15</v>
      </c>
      <c r="AJ124" s="5" t="s">
        <v>15</v>
      </c>
      <c r="AK124" s="5">
        <v>60</v>
      </c>
    </row>
    <row r="125" spans="1:41" x14ac:dyDescent="0.25">
      <c r="A125" s="1" t="s">
        <v>92</v>
      </c>
      <c r="B125" s="1" t="s">
        <v>93</v>
      </c>
      <c r="C125" s="1" t="s">
        <v>8</v>
      </c>
      <c r="D125" s="1" t="s">
        <v>225</v>
      </c>
      <c r="E125" s="34" t="s">
        <v>26</v>
      </c>
      <c r="F125" s="1" t="s">
        <v>10</v>
      </c>
      <c r="G125" s="5">
        <v>6</v>
      </c>
      <c r="H125" s="5">
        <v>6</v>
      </c>
      <c r="I125" s="5">
        <v>10</v>
      </c>
      <c r="J125" s="5">
        <v>10</v>
      </c>
      <c r="K125" s="5">
        <v>12</v>
      </c>
      <c r="L125" s="5">
        <v>17</v>
      </c>
      <c r="M125" s="5">
        <v>6</v>
      </c>
      <c r="N125" s="5">
        <v>8.2899999999999991</v>
      </c>
      <c r="O125" s="5">
        <v>4.09</v>
      </c>
      <c r="P125" s="5">
        <v>5.0999999999999996</v>
      </c>
      <c r="Q125" s="5">
        <v>4.4800000000000004</v>
      </c>
      <c r="R125" s="5">
        <v>6.47</v>
      </c>
      <c r="S125" s="5">
        <v>17.86</v>
      </c>
      <c r="T125" s="5">
        <v>25.49</v>
      </c>
      <c r="U125" s="5">
        <v>17.89</v>
      </c>
      <c r="V125" s="5">
        <v>28</v>
      </c>
      <c r="W125" s="5">
        <v>17.13</v>
      </c>
      <c r="X125" s="5">
        <v>11.18</v>
      </c>
      <c r="Y125" s="5">
        <v>189.89</v>
      </c>
      <c r="Z125" s="5">
        <v>51.29</v>
      </c>
      <c r="AA125" s="5">
        <v>19.03</v>
      </c>
      <c r="AB125" s="5">
        <v>10.4</v>
      </c>
      <c r="AC125" s="5">
        <v>43.87</v>
      </c>
      <c r="AD125" s="5">
        <v>77.099999999999994</v>
      </c>
      <c r="AE125" s="5">
        <v>70.421999999999997</v>
      </c>
      <c r="AF125" s="5">
        <v>45.188000000000002</v>
      </c>
      <c r="AG125" s="5">
        <v>3.91</v>
      </c>
      <c r="AH125" s="5">
        <v>0.09</v>
      </c>
      <c r="AI125" s="5">
        <v>0.127</v>
      </c>
      <c r="AJ125" s="5">
        <v>1.28</v>
      </c>
      <c r="AK125" s="5">
        <v>61</v>
      </c>
      <c r="AM125" s="13">
        <f>+AO125/$AO$3</f>
        <v>2.8523155060577413E-4</v>
      </c>
      <c r="AN125" s="7">
        <f>IF(AK125=1,AM125,AM125+AN123)</f>
        <v>0.99608659145674938</v>
      </c>
      <c r="AO125" s="5">
        <f>SUM(G125:AJ125)</f>
        <v>725.577</v>
      </c>
    </row>
    <row r="126" spans="1:41" x14ac:dyDescent="0.25">
      <c r="A126" s="1" t="s">
        <v>92</v>
      </c>
      <c r="B126" s="1" t="s">
        <v>93</v>
      </c>
      <c r="C126" s="1" t="s">
        <v>8</v>
      </c>
      <c r="D126" s="1" t="s">
        <v>225</v>
      </c>
      <c r="E126" s="34" t="s">
        <v>26</v>
      </c>
      <c r="F126" s="1" t="s">
        <v>11</v>
      </c>
      <c r="G126" s="5">
        <v>-1</v>
      </c>
      <c r="H126" s="5" t="s">
        <v>15</v>
      </c>
      <c r="I126" s="5" t="s">
        <v>15</v>
      </c>
      <c r="J126" s="5" t="s">
        <v>15</v>
      </c>
      <c r="K126" s="5" t="s">
        <v>15</v>
      </c>
      <c r="L126" s="5" t="s">
        <v>15</v>
      </c>
      <c r="M126" s="5">
        <v>-1</v>
      </c>
      <c r="N126" s="5" t="s">
        <v>15</v>
      </c>
      <c r="O126" s="5" t="s">
        <v>15</v>
      </c>
      <c r="P126" s="5" t="s">
        <v>15</v>
      </c>
      <c r="Q126" s="5">
        <v>-1</v>
      </c>
      <c r="R126" s="5">
        <v>-1</v>
      </c>
      <c r="S126" s="5">
        <v>-1</v>
      </c>
      <c r="T126" s="5" t="s">
        <v>15</v>
      </c>
      <c r="U126" s="5" t="s">
        <v>15</v>
      </c>
      <c r="V126" s="5" t="s">
        <v>15</v>
      </c>
      <c r="W126" s="5" t="s">
        <v>15</v>
      </c>
      <c r="X126" s="5" t="s">
        <v>13</v>
      </c>
      <c r="Y126" s="5" t="s">
        <v>13</v>
      </c>
      <c r="Z126" s="5" t="s">
        <v>13</v>
      </c>
      <c r="AA126" s="5" t="s">
        <v>13</v>
      </c>
      <c r="AB126" s="5" t="s">
        <v>15</v>
      </c>
      <c r="AC126" s="5" t="s">
        <v>13</v>
      </c>
      <c r="AD126" s="5" t="s">
        <v>13</v>
      </c>
      <c r="AE126" s="5" t="s">
        <v>13</v>
      </c>
      <c r="AF126" s="5" t="s">
        <v>13</v>
      </c>
      <c r="AG126" s="5" t="s">
        <v>13</v>
      </c>
      <c r="AH126" s="5" t="s">
        <v>13</v>
      </c>
      <c r="AI126" s="5" t="s">
        <v>13</v>
      </c>
      <c r="AJ126" s="5" t="s">
        <v>13</v>
      </c>
      <c r="AK126" s="5">
        <v>61</v>
      </c>
    </row>
    <row r="127" spans="1:41" x14ac:dyDescent="0.25">
      <c r="A127" s="1" t="s">
        <v>92</v>
      </c>
      <c r="B127" s="1" t="s">
        <v>93</v>
      </c>
      <c r="C127" s="1" t="s">
        <v>30</v>
      </c>
      <c r="D127" s="1" t="s">
        <v>29</v>
      </c>
      <c r="E127" s="34" t="s">
        <v>21</v>
      </c>
      <c r="F127" s="1" t="s">
        <v>10</v>
      </c>
      <c r="R127" s="5">
        <v>104.372</v>
      </c>
      <c r="S127" s="5">
        <v>109.268</v>
      </c>
      <c r="T127" s="5">
        <v>51.779000000000003</v>
      </c>
      <c r="U127" s="5">
        <v>131.84</v>
      </c>
      <c r="V127" s="5">
        <v>91.272999999999996</v>
      </c>
      <c r="W127" s="5">
        <v>34.1</v>
      </c>
      <c r="X127" s="5">
        <v>42.316000000000003</v>
      </c>
      <c r="Y127" s="5">
        <v>38.552</v>
      </c>
      <c r="Z127" s="5">
        <v>22.844000000000001</v>
      </c>
      <c r="AA127" s="5">
        <v>8.8179999999999996</v>
      </c>
      <c r="AB127" s="5">
        <v>4.0090000000000003</v>
      </c>
      <c r="AK127" s="5">
        <v>62</v>
      </c>
      <c r="AM127" s="13">
        <f>+AO127/$AO$3</f>
        <v>2.512644907876673E-4</v>
      </c>
      <c r="AN127" s="7">
        <f>IF(AK127=1,AM127,AM127+AN125)</f>
        <v>0.9963378559475371</v>
      </c>
      <c r="AO127" s="5">
        <f>SUM(G127:AJ127)</f>
        <v>639.17100000000016</v>
      </c>
    </row>
    <row r="128" spans="1:41" x14ac:dyDescent="0.25">
      <c r="A128" s="1" t="s">
        <v>92</v>
      </c>
      <c r="B128" s="1" t="s">
        <v>93</v>
      </c>
      <c r="C128" s="1" t="s">
        <v>30</v>
      </c>
      <c r="D128" s="1" t="s">
        <v>29</v>
      </c>
      <c r="E128" s="34" t="s">
        <v>21</v>
      </c>
      <c r="F128" s="1" t="s">
        <v>11</v>
      </c>
      <c r="R128" s="5" t="s">
        <v>15</v>
      </c>
      <c r="S128" s="5" t="s">
        <v>15</v>
      </c>
      <c r="T128" s="5" t="s">
        <v>15</v>
      </c>
      <c r="U128" s="5">
        <v>-1</v>
      </c>
      <c r="V128" s="5">
        <v>-1</v>
      </c>
      <c r="W128" s="5">
        <v>-1</v>
      </c>
      <c r="X128" s="5" t="s">
        <v>15</v>
      </c>
      <c r="Y128" s="5" t="s">
        <v>15</v>
      </c>
      <c r="Z128" s="5" t="s">
        <v>15</v>
      </c>
      <c r="AA128" s="5" t="s">
        <v>15</v>
      </c>
      <c r="AB128" s="5" t="s">
        <v>15</v>
      </c>
      <c r="AK128" s="5">
        <v>62</v>
      </c>
    </row>
    <row r="129" spans="1:41" x14ac:dyDescent="0.25">
      <c r="A129" s="1" t="s">
        <v>92</v>
      </c>
      <c r="B129" s="1" t="s">
        <v>93</v>
      </c>
      <c r="C129" s="1" t="s">
        <v>8</v>
      </c>
      <c r="D129" s="1" t="s">
        <v>87</v>
      </c>
      <c r="E129" s="34" t="s">
        <v>32</v>
      </c>
      <c r="F129" s="1" t="s">
        <v>10</v>
      </c>
      <c r="G129" s="5">
        <v>65</v>
      </c>
      <c r="H129" s="5">
        <v>53</v>
      </c>
      <c r="I129" s="5">
        <v>57</v>
      </c>
      <c r="J129" s="5">
        <v>57</v>
      </c>
      <c r="K129" s="5">
        <v>57</v>
      </c>
      <c r="L129" s="5">
        <v>57</v>
      </c>
      <c r="M129" s="5">
        <v>57</v>
      </c>
      <c r="N129" s="5">
        <v>57</v>
      </c>
      <c r="O129" s="5">
        <v>57</v>
      </c>
      <c r="P129" s="5">
        <v>57</v>
      </c>
      <c r="Q129" s="5">
        <v>57</v>
      </c>
      <c r="AK129" s="5">
        <v>63</v>
      </c>
      <c r="AM129" s="13">
        <f>+AO129/$AO$3</f>
        <v>2.4805238924641143E-4</v>
      </c>
      <c r="AN129" s="7">
        <f>IF(AK129=1,AM129,AM129+AN127)</f>
        <v>0.99658590833678351</v>
      </c>
      <c r="AO129" s="5">
        <f>SUM(G129:AJ129)</f>
        <v>631</v>
      </c>
    </row>
    <row r="130" spans="1:41" x14ac:dyDescent="0.25">
      <c r="A130" s="1" t="s">
        <v>92</v>
      </c>
      <c r="B130" s="1" t="s">
        <v>93</v>
      </c>
      <c r="C130" s="1" t="s">
        <v>8</v>
      </c>
      <c r="D130" s="1" t="s">
        <v>87</v>
      </c>
      <c r="E130" s="34" t="s">
        <v>32</v>
      </c>
      <c r="F130" s="1" t="s">
        <v>11</v>
      </c>
      <c r="G130" s="5">
        <v>-1</v>
      </c>
      <c r="H130" s="5">
        <v>-1</v>
      </c>
      <c r="I130" s="5">
        <v>-1</v>
      </c>
      <c r="J130" s="5">
        <v>-1</v>
      </c>
      <c r="K130" s="5">
        <v>-1</v>
      </c>
      <c r="L130" s="5">
        <v>-1</v>
      </c>
      <c r="M130" s="5">
        <v>-1</v>
      </c>
      <c r="N130" s="5">
        <v>-1</v>
      </c>
      <c r="O130" s="5">
        <v>-1</v>
      </c>
      <c r="P130" s="5">
        <v>-1</v>
      </c>
      <c r="Q130" s="5">
        <v>-1</v>
      </c>
      <c r="AK130" s="5">
        <v>63</v>
      </c>
    </row>
    <row r="131" spans="1:41" x14ac:dyDescent="0.25">
      <c r="A131" s="1" t="s">
        <v>92</v>
      </c>
      <c r="B131" s="1" t="s">
        <v>93</v>
      </c>
      <c r="C131" s="1" t="s">
        <v>8</v>
      </c>
      <c r="D131" s="1" t="s">
        <v>215</v>
      </c>
      <c r="E131" s="34" t="s">
        <v>33</v>
      </c>
      <c r="F131" s="1" t="s">
        <v>10</v>
      </c>
      <c r="V131" s="5">
        <v>64.16</v>
      </c>
      <c r="Z131" s="5">
        <v>0.28599999999999998</v>
      </c>
      <c r="AA131" s="5">
        <v>4.6349999999999998</v>
      </c>
      <c r="AB131" s="5">
        <v>0.61199999999999999</v>
      </c>
      <c r="AC131" s="5">
        <v>10.614000000000001</v>
      </c>
      <c r="AD131" s="5">
        <v>8.8680000000000003</v>
      </c>
      <c r="AE131" s="5">
        <v>4.2009999999999996</v>
      </c>
      <c r="AF131" s="5">
        <v>192.45</v>
      </c>
      <c r="AG131" s="5">
        <v>6.08</v>
      </c>
      <c r="AH131" s="5">
        <v>63.301000000000002</v>
      </c>
      <c r="AI131" s="5">
        <v>81.933999999999997</v>
      </c>
      <c r="AJ131" s="5">
        <v>175.21799999999999</v>
      </c>
      <c r="AK131" s="5">
        <v>64</v>
      </c>
      <c r="AM131" s="13">
        <f>+AO131/$AO$3</f>
        <v>2.4072442634951385E-4</v>
      </c>
      <c r="AN131" s="7">
        <f>IF(AK131=1,AM131,AM131+AN129)</f>
        <v>0.99682663276313299</v>
      </c>
      <c r="AO131" s="5">
        <f>SUM(G131:AJ131)</f>
        <v>612.35899999999992</v>
      </c>
    </row>
    <row r="132" spans="1:41" x14ac:dyDescent="0.25">
      <c r="A132" s="1" t="s">
        <v>92</v>
      </c>
      <c r="B132" s="1" t="s">
        <v>93</v>
      </c>
      <c r="C132" s="1" t="s">
        <v>8</v>
      </c>
      <c r="D132" s="1" t="s">
        <v>215</v>
      </c>
      <c r="E132" s="34" t="s">
        <v>33</v>
      </c>
      <c r="F132" s="1" t="s">
        <v>11</v>
      </c>
      <c r="V132" s="5" t="s">
        <v>15</v>
      </c>
      <c r="Z132" s="5" t="s">
        <v>15</v>
      </c>
      <c r="AA132" s="5" t="s">
        <v>15</v>
      </c>
      <c r="AB132" s="5" t="s">
        <v>15</v>
      </c>
      <c r="AC132" s="5" t="s">
        <v>13</v>
      </c>
      <c r="AD132" s="5" t="s">
        <v>13</v>
      </c>
      <c r="AE132" s="5" t="s">
        <v>13</v>
      </c>
      <c r="AF132" s="5" t="s">
        <v>13</v>
      </c>
      <c r="AG132" s="5" t="s">
        <v>15</v>
      </c>
      <c r="AH132" s="5" t="s">
        <v>13</v>
      </c>
      <c r="AI132" s="5" t="s">
        <v>15</v>
      </c>
      <c r="AJ132" s="5" t="s">
        <v>15</v>
      </c>
      <c r="AK132" s="5">
        <v>64</v>
      </c>
    </row>
    <row r="133" spans="1:41" x14ac:dyDescent="0.25">
      <c r="A133" s="1" t="s">
        <v>92</v>
      </c>
      <c r="B133" s="1" t="s">
        <v>93</v>
      </c>
      <c r="C133" s="1" t="s">
        <v>8</v>
      </c>
      <c r="D133" s="1" t="s">
        <v>35</v>
      </c>
      <c r="E133" s="34" t="s">
        <v>9</v>
      </c>
      <c r="F133" s="1" t="s">
        <v>10</v>
      </c>
      <c r="G133" s="5">
        <v>27.78</v>
      </c>
      <c r="H133" s="5">
        <v>146.97</v>
      </c>
      <c r="M133" s="5">
        <v>260.92</v>
      </c>
      <c r="N133" s="5">
        <v>90.06</v>
      </c>
      <c r="AK133" s="5">
        <v>65</v>
      </c>
      <c r="AM133" s="13">
        <f>+AO133/$AO$3</f>
        <v>2.0666970300874151E-4</v>
      </c>
      <c r="AN133" s="7">
        <f>IF(AK133=1,AM133,AM133+AN131)</f>
        <v>0.99703330246614175</v>
      </c>
      <c r="AO133" s="5">
        <f>SUM(G133:AJ133)</f>
        <v>525.73</v>
      </c>
    </row>
    <row r="134" spans="1:41" x14ac:dyDescent="0.25">
      <c r="A134" s="1" t="s">
        <v>92</v>
      </c>
      <c r="B134" s="1" t="s">
        <v>93</v>
      </c>
      <c r="C134" s="1" t="s">
        <v>8</v>
      </c>
      <c r="D134" s="1" t="s">
        <v>35</v>
      </c>
      <c r="E134" s="34" t="s">
        <v>9</v>
      </c>
      <c r="F134" s="1" t="s">
        <v>11</v>
      </c>
      <c r="G134" s="5" t="s">
        <v>15</v>
      </c>
      <c r="H134" s="5" t="s">
        <v>15</v>
      </c>
      <c r="M134" s="5" t="s">
        <v>13</v>
      </c>
      <c r="N134" s="5" t="s">
        <v>13</v>
      </c>
      <c r="O134" s="5" t="s">
        <v>24</v>
      </c>
      <c r="AK134" s="5">
        <v>65</v>
      </c>
    </row>
    <row r="135" spans="1:41" x14ac:dyDescent="0.25">
      <c r="A135" s="1" t="s">
        <v>92</v>
      </c>
      <c r="B135" s="1" t="s">
        <v>93</v>
      </c>
      <c r="C135" s="1" t="s">
        <v>8</v>
      </c>
      <c r="D135" s="1" t="s">
        <v>71</v>
      </c>
      <c r="E135" s="34" t="s">
        <v>32</v>
      </c>
      <c r="F135" s="1" t="s">
        <v>10</v>
      </c>
      <c r="G135" s="5">
        <v>4</v>
      </c>
      <c r="H135" s="5">
        <v>115</v>
      </c>
      <c r="I135" s="5">
        <v>177</v>
      </c>
      <c r="J135" s="5">
        <v>54</v>
      </c>
      <c r="K135" s="5">
        <v>54</v>
      </c>
      <c r="L135" s="5">
        <v>54</v>
      </c>
      <c r="AK135" s="5">
        <v>66</v>
      </c>
      <c r="AM135" s="13">
        <f>+AO135/$AO$3</f>
        <v>1.8004436493638103E-4</v>
      </c>
      <c r="AN135" s="7">
        <f>IF(AK135=1,AM135,AM135+AN133)</f>
        <v>0.9972133468310781</v>
      </c>
      <c r="AO135" s="5">
        <f>SUM(G135:AJ135)</f>
        <v>458</v>
      </c>
    </row>
    <row r="136" spans="1:41" x14ac:dyDescent="0.25">
      <c r="A136" s="1" t="s">
        <v>92</v>
      </c>
      <c r="B136" s="1" t="s">
        <v>93</v>
      </c>
      <c r="C136" s="1" t="s">
        <v>8</v>
      </c>
      <c r="D136" s="1" t="s">
        <v>71</v>
      </c>
      <c r="E136" s="34" t="s">
        <v>32</v>
      </c>
      <c r="F136" s="1" t="s">
        <v>11</v>
      </c>
      <c r="G136" s="5">
        <v>-1</v>
      </c>
      <c r="H136" s="5">
        <v>-1</v>
      </c>
      <c r="I136" s="5">
        <v>-1</v>
      </c>
      <c r="J136" s="5">
        <v>-1</v>
      </c>
      <c r="K136" s="5">
        <v>-1</v>
      </c>
      <c r="L136" s="5">
        <v>-1</v>
      </c>
      <c r="AB136" s="5" t="s">
        <v>15</v>
      </c>
      <c r="AK136" s="5">
        <v>66</v>
      </c>
    </row>
    <row r="137" spans="1:41" x14ac:dyDescent="0.25">
      <c r="A137" s="1" t="s">
        <v>92</v>
      </c>
      <c r="B137" s="1" t="s">
        <v>93</v>
      </c>
      <c r="C137" s="1" t="s">
        <v>8</v>
      </c>
      <c r="D137" s="1" t="s">
        <v>217</v>
      </c>
      <c r="E137" s="34" t="s">
        <v>16</v>
      </c>
      <c r="F137" s="1" t="s">
        <v>10</v>
      </c>
      <c r="G137" s="5">
        <v>84.4</v>
      </c>
      <c r="H137" s="5">
        <v>156</v>
      </c>
      <c r="I137" s="5">
        <v>195</v>
      </c>
      <c r="J137" s="5">
        <v>0.01</v>
      </c>
      <c r="K137" s="5">
        <v>1</v>
      </c>
      <c r="L137" s="5">
        <v>0.49</v>
      </c>
      <c r="M137" s="5">
        <v>1</v>
      </c>
      <c r="N137" s="5">
        <v>1.65</v>
      </c>
      <c r="O137" s="5">
        <v>0.41</v>
      </c>
      <c r="P137" s="5">
        <v>0.5</v>
      </c>
      <c r="Q137" s="5">
        <v>0.03</v>
      </c>
      <c r="R137" s="5">
        <v>0.86799999999999999</v>
      </c>
      <c r="U137" s="5">
        <v>0.36399999999999999</v>
      </c>
      <c r="X137" s="5">
        <v>0.71499999999999997</v>
      </c>
      <c r="Y137" s="5">
        <v>1.1830000000000001</v>
      </c>
      <c r="Z137" s="5">
        <v>0.20499999999999999</v>
      </c>
      <c r="AC137" s="5">
        <v>8.7999999999999995E-2</v>
      </c>
      <c r="AD137" s="5">
        <v>9.5000000000000001E-2</v>
      </c>
      <c r="AF137" s="5">
        <v>0.96799999999999997</v>
      </c>
      <c r="AH137" s="5">
        <v>0.18099999999999999</v>
      </c>
      <c r="AI137" s="5">
        <v>0.58699999999999997</v>
      </c>
      <c r="AK137" s="5">
        <v>67</v>
      </c>
      <c r="AM137" s="13">
        <f>+AO137/$AO$3</f>
        <v>1.752264091794808E-4</v>
      </c>
      <c r="AN137" s="7">
        <f>IF(AK137=1,AM137,AM137+AN135)</f>
        <v>0.99738857324025754</v>
      </c>
      <c r="AO137" s="5">
        <f>SUM(G137:AJ137)</f>
        <v>445.74399999999991</v>
      </c>
    </row>
    <row r="138" spans="1:41" x14ac:dyDescent="0.25">
      <c r="A138" s="1" t="s">
        <v>92</v>
      </c>
      <c r="B138" s="1" t="s">
        <v>93</v>
      </c>
      <c r="C138" s="1" t="s">
        <v>8</v>
      </c>
      <c r="D138" s="1" t="s">
        <v>217</v>
      </c>
      <c r="E138" s="34" t="s">
        <v>16</v>
      </c>
      <c r="F138" s="1" t="s">
        <v>11</v>
      </c>
      <c r="G138" s="5" t="s">
        <v>13</v>
      </c>
      <c r="H138" s="5" t="s">
        <v>13</v>
      </c>
      <c r="I138" s="5" t="s">
        <v>13</v>
      </c>
      <c r="J138" s="5" t="s">
        <v>24</v>
      </c>
      <c r="K138" s="5" t="s">
        <v>24</v>
      </c>
      <c r="L138" s="5" t="s">
        <v>24</v>
      </c>
      <c r="M138" s="5" t="s">
        <v>24</v>
      </c>
      <c r="N138" s="5" t="s">
        <v>24</v>
      </c>
      <c r="O138" s="5" t="s">
        <v>24</v>
      </c>
      <c r="P138" s="5" t="s">
        <v>24</v>
      </c>
      <c r="Q138" s="5">
        <v>-1</v>
      </c>
      <c r="R138" s="5" t="s">
        <v>23</v>
      </c>
      <c r="S138" s="5" t="s">
        <v>23</v>
      </c>
      <c r="U138" s="5">
        <v>-1</v>
      </c>
      <c r="W138" s="5" t="s">
        <v>23</v>
      </c>
      <c r="X138" s="5" t="s">
        <v>23</v>
      </c>
      <c r="Y138" s="5" t="s">
        <v>23</v>
      </c>
      <c r="Z138" s="5" t="s">
        <v>23</v>
      </c>
      <c r="AC138" s="5" t="s">
        <v>23</v>
      </c>
      <c r="AD138" s="5" t="s">
        <v>23</v>
      </c>
      <c r="AF138" s="5" t="s">
        <v>17</v>
      </c>
      <c r="AH138" s="5" t="s">
        <v>23</v>
      </c>
      <c r="AI138" s="5" t="s">
        <v>17</v>
      </c>
      <c r="AK138" s="5">
        <v>67</v>
      </c>
    </row>
    <row r="139" spans="1:41" x14ac:dyDescent="0.25">
      <c r="A139" s="1" t="s">
        <v>92</v>
      </c>
      <c r="B139" s="1" t="s">
        <v>93</v>
      </c>
      <c r="C139" s="1" t="s">
        <v>8</v>
      </c>
      <c r="D139" s="1" t="s">
        <v>43</v>
      </c>
      <c r="E139" s="34" t="s">
        <v>21</v>
      </c>
      <c r="F139" s="1" t="s">
        <v>10</v>
      </c>
      <c r="K139" s="5">
        <v>24.024000000000001</v>
      </c>
      <c r="L139" s="5">
        <v>16.951000000000001</v>
      </c>
      <c r="M139" s="5">
        <v>18.018999999999998</v>
      </c>
      <c r="N139" s="5">
        <v>18</v>
      </c>
      <c r="O139" s="5">
        <v>6</v>
      </c>
      <c r="P139" s="5">
        <v>10.5</v>
      </c>
      <c r="Q139" s="5">
        <v>13.284000000000001</v>
      </c>
      <c r="R139" s="5">
        <v>16.495000000000001</v>
      </c>
      <c r="S139" s="5">
        <v>22.047000000000001</v>
      </c>
      <c r="T139" s="5">
        <v>14.6</v>
      </c>
      <c r="U139" s="5">
        <v>12.065</v>
      </c>
      <c r="V139" s="5">
        <v>12.285</v>
      </c>
      <c r="W139" s="5">
        <v>5.4960000000000004</v>
      </c>
      <c r="X139" s="5">
        <v>7.8620000000000001</v>
      </c>
      <c r="Y139" s="5">
        <v>5.5810000000000004</v>
      </c>
      <c r="Z139" s="5">
        <v>10.962</v>
      </c>
      <c r="AA139" s="5">
        <v>10.285</v>
      </c>
      <c r="AB139" s="5">
        <v>22.774000000000001</v>
      </c>
      <c r="AC139" s="5">
        <v>30.12</v>
      </c>
      <c r="AD139" s="5">
        <v>18.558</v>
      </c>
      <c r="AE139" s="5">
        <v>12.739000000000001</v>
      </c>
      <c r="AF139" s="5">
        <v>26.446000000000002</v>
      </c>
      <c r="AG139" s="5">
        <v>13.066000000000001</v>
      </c>
      <c r="AH139" s="5">
        <v>19.946000000000002</v>
      </c>
      <c r="AI139" s="5">
        <v>24.594999999999999</v>
      </c>
      <c r="AJ139" s="5">
        <v>22.957000000000001</v>
      </c>
      <c r="AK139" s="5">
        <v>68</v>
      </c>
      <c r="AM139" s="13">
        <f>+AO139/$AO$3</f>
        <v>1.6339890959904217E-4</v>
      </c>
      <c r="AN139" s="7">
        <f>IF(AK139=1,AM139,AM139+AN137)</f>
        <v>0.99755197214985658</v>
      </c>
      <c r="AO139" s="5">
        <f>SUM(G139:AJ139)</f>
        <v>415.65699999999993</v>
      </c>
    </row>
    <row r="140" spans="1:41" x14ac:dyDescent="0.25">
      <c r="A140" s="1" t="s">
        <v>92</v>
      </c>
      <c r="B140" s="1" t="s">
        <v>93</v>
      </c>
      <c r="C140" s="1" t="s">
        <v>8</v>
      </c>
      <c r="D140" s="1" t="s">
        <v>43</v>
      </c>
      <c r="E140" s="34" t="s">
        <v>21</v>
      </c>
      <c r="F140" s="1" t="s">
        <v>11</v>
      </c>
      <c r="K140" s="5">
        <v>-1</v>
      </c>
      <c r="L140" s="5">
        <v>-1</v>
      </c>
      <c r="M140" s="5">
        <v>-1</v>
      </c>
      <c r="N140" s="5">
        <v>-1</v>
      </c>
      <c r="O140" s="5">
        <v>-1</v>
      </c>
      <c r="P140" s="5">
        <v>-1</v>
      </c>
      <c r="Q140" s="5">
        <v>-1</v>
      </c>
      <c r="R140" s="5">
        <v>-1</v>
      </c>
      <c r="S140" s="5">
        <v>-1</v>
      </c>
      <c r="T140" s="5">
        <v>-1</v>
      </c>
      <c r="U140" s="5">
        <v>-1</v>
      </c>
      <c r="V140" s="5">
        <v>-1</v>
      </c>
      <c r="W140" s="5" t="s">
        <v>15</v>
      </c>
      <c r="X140" s="5" t="s">
        <v>15</v>
      </c>
      <c r="Y140" s="5" t="s">
        <v>15</v>
      </c>
      <c r="Z140" s="5" t="s">
        <v>15</v>
      </c>
      <c r="AA140" s="5" t="s">
        <v>15</v>
      </c>
      <c r="AB140" s="5" t="s">
        <v>13</v>
      </c>
      <c r="AC140" s="5" t="s">
        <v>13</v>
      </c>
      <c r="AD140" s="5" t="s">
        <v>13</v>
      </c>
      <c r="AE140" s="5" t="s">
        <v>13</v>
      </c>
      <c r="AF140" s="5" t="s">
        <v>15</v>
      </c>
      <c r="AG140" s="5" t="s">
        <v>15</v>
      </c>
      <c r="AH140" s="5" t="s">
        <v>15</v>
      </c>
      <c r="AI140" s="5" t="s">
        <v>15</v>
      </c>
      <c r="AJ140" s="5" t="s">
        <v>15</v>
      </c>
      <c r="AK140" s="5">
        <v>68</v>
      </c>
    </row>
    <row r="141" spans="1:41" x14ac:dyDescent="0.25">
      <c r="A141" s="1" t="s">
        <v>92</v>
      </c>
      <c r="B141" s="1" t="s">
        <v>93</v>
      </c>
      <c r="C141" s="1" t="s">
        <v>8</v>
      </c>
      <c r="D141" s="1" t="s">
        <v>75</v>
      </c>
      <c r="E141" s="34" t="s">
        <v>28</v>
      </c>
      <c r="F141" s="1" t="s">
        <v>10</v>
      </c>
      <c r="G141" s="5">
        <v>300</v>
      </c>
      <c r="H141" s="5">
        <v>100</v>
      </c>
      <c r="AK141" s="5">
        <v>69</v>
      </c>
      <c r="AM141" s="13">
        <f>+AO141/$AO$3</f>
        <v>1.5724398684400091E-4</v>
      </c>
      <c r="AN141" s="7">
        <f>IF(AK141=1,AM141,AM141+AN139)</f>
        <v>0.99770921613670061</v>
      </c>
      <c r="AO141" s="5">
        <f>SUM(G141:AJ141)</f>
        <v>400</v>
      </c>
    </row>
    <row r="142" spans="1:41" x14ac:dyDescent="0.25">
      <c r="A142" s="1" t="s">
        <v>92</v>
      </c>
      <c r="B142" s="1" t="s">
        <v>93</v>
      </c>
      <c r="C142" s="1" t="s">
        <v>8</v>
      </c>
      <c r="D142" s="1" t="s">
        <v>75</v>
      </c>
      <c r="E142" s="34" t="s">
        <v>28</v>
      </c>
      <c r="F142" s="1" t="s">
        <v>11</v>
      </c>
      <c r="G142" s="5">
        <v>-1</v>
      </c>
      <c r="H142" s="5">
        <v>-1</v>
      </c>
      <c r="AK142" s="5">
        <v>69</v>
      </c>
    </row>
    <row r="143" spans="1:41" x14ac:dyDescent="0.25">
      <c r="A143" s="1" t="s">
        <v>92</v>
      </c>
      <c r="B143" s="1" t="s">
        <v>93</v>
      </c>
      <c r="C143" s="1" t="s">
        <v>8</v>
      </c>
      <c r="D143" s="1" t="s">
        <v>48</v>
      </c>
      <c r="E143" s="34" t="s">
        <v>33</v>
      </c>
      <c r="F143" s="1" t="s">
        <v>10</v>
      </c>
      <c r="G143" s="5">
        <v>85</v>
      </c>
      <c r="H143" s="5">
        <v>156</v>
      </c>
      <c r="I143" s="5">
        <v>64</v>
      </c>
      <c r="J143" s="5">
        <v>16</v>
      </c>
      <c r="K143" s="5">
        <v>6</v>
      </c>
      <c r="M143" s="5">
        <v>1</v>
      </c>
      <c r="N143" s="5">
        <v>2</v>
      </c>
      <c r="P143" s="5">
        <v>1</v>
      </c>
      <c r="Q143" s="5">
        <v>1</v>
      </c>
      <c r="R143" s="5">
        <v>1</v>
      </c>
      <c r="S143" s="5">
        <v>1</v>
      </c>
      <c r="T143" s="5">
        <v>1</v>
      </c>
      <c r="U143" s="5">
        <v>1</v>
      </c>
      <c r="W143" s="5">
        <v>1</v>
      </c>
      <c r="X143" s="5">
        <v>1</v>
      </c>
      <c r="Y143" s="5">
        <v>1</v>
      </c>
      <c r="Z143" s="5">
        <v>1</v>
      </c>
      <c r="AA143" s="5">
        <v>1</v>
      </c>
      <c r="AB143" s="5">
        <v>7.2729999999999997</v>
      </c>
      <c r="AC143" s="5">
        <v>7.2729999999999997</v>
      </c>
      <c r="AD143" s="5">
        <v>1</v>
      </c>
      <c r="AE143" s="5">
        <v>1</v>
      </c>
      <c r="AF143" s="5">
        <v>1.6</v>
      </c>
      <c r="AG143" s="5">
        <v>2.5</v>
      </c>
      <c r="AH143" s="5">
        <v>1.57</v>
      </c>
      <c r="AI143" s="5">
        <v>1.5</v>
      </c>
      <c r="AJ143" s="5">
        <v>1.6</v>
      </c>
      <c r="AK143" s="5">
        <v>70</v>
      </c>
      <c r="AM143" s="13">
        <f>+AO143/$AO$3</f>
        <v>1.4400247071186763E-4</v>
      </c>
      <c r="AN143" s="7">
        <f>IF(AK143=1,AM143,AM143+AN141)</f>
        <v>0.9978532186074125</v>
      </c>
      <c r="AO143" s="5">
        <f>SUM(G143:AJ143)</f>
        <v>366.31600000000009</v>
      </c>
    </row>
    <row r="144" spans="1:41" x14ac:dyDescent="0.25">
      <c r="A144" s="1" t="s">
        <v>92</v>
      </c>
      <c r="B144" s="1" t="s">
        <v>93</v>
      </c>
      <c r="C144" s="1" t="s">
        <v>8</v>
      </c>
      <c r="D144" s="1" t="s">
        <v>48</v>
      </c>
      <c r="E144" s="34" t="s">
        <v>33</v>
      </c>
      <c r="F144" s="1" t="s">
        <v>11</v>
      </c>
      <c r="G144" s="5" t="s">
        <v>13</v>
      </c>
      <c r="H144" s="5" t="s">
        <v>15</v>
      </c>
      <c r="I144" s="5" t="s">
        <v>13</v>
      </c>
      <c r="J144" s="5" t="s">
        <v>13</v>
      </c>
      <c r="K144" s="5" t="s">
        <v>13</v>
      </c>
      <c r="M144" s="5" t="s">
        <v>15</v>
      </c>
      <c r="N144" s="5" t="s">
        <v>15</v>
      </c>
      <c r="P144" s="5">
        <v>-1</v>
      </c>
      <c r="Q144" s="5">
        <v>-1</v>
      </c>
      <c r="R144" s="5" t="s">
        <v>15</v>
      </c>
      <c r="S144" s="5" t="s">
        <v>15</v>
      </c>
      <c r="T144" s="5" t="s">
        <v>13</v>
      </c>
      <c r="U144" s="5" t="s">
        <v>13</v>
      </c>
      <c r="V144" s="5" t="s">
        <v>13</v>
      </c>
      <c r="W144" s="5" t="s">
        <v>24</v>
      </c>
      <c r="X144" s="5">
        <v>-1</v>
      </c>
      <c r="Y144" s="5" t="s">
        <v>24</v>
      </c>
      <c r="Z144" s="5" t="s">
        <v>15</v>
      </c>
      <c r="AA144" s="5" t="s">
        <v>15</v>
      </c>
      <c r="AB144" s="5">
        <v>-1</v>
      </c>
      <c r="AC144" s="5">
        <v>-1</v>
      </c>
      <c r="AD144" s="5" t="s">
        <v>15</v>
      </c>
      <c r="AE144" s="5">
        <v>-1</v>
      </c>
      <c r="AF144" s="5">
        <v>-1</v>
      </c>
      <c r="AG144" s="5" t="s">
        <v>15</v>
      </c>
      <c r="AH144" s="5">
        <v>-1</v>
      </c>
      <c r="AI144" s="5" t="s">
        <v>15</v>
      </c>
      <c r="AJ144" s="5" t="s">
        <v>15</v>
      </c>
      <c r="AK144" s="5">
        <v>70</v>
      </c>
    </row>
    <row r="145" spans="1:41" x14ac:dyDescent="0.25">
      <c r="A145" s="1" t="s">
        <v>92</v>
      </c>
      <c r="B145" s="1" t="s">
        <v>93</v>
      </c>
      <c r="C145" s="1" t="s">
        <v>8</v>
      </c>
      <c r="D145" s="1" t="s">
        <v>217</v>
      </c>
      <c r="E145" s="34" t="s">
        <v>33</v>
      </c>
      <c r="F145" s="1" t="s">
        <v>10</v>
      </c>
      <c r="G145" s="5">
        <v>3.11</v>
      </c>
      <c r="H145" s="5">
        <v>5.04</v>
      </c>
      <c r="J145" s="5">
        <v>15</v>
      </c>
      <c r="K145" s="5">
        <v>3.05</v>
      </c>
      <c r="L145" s="5">
        <v>0.14000000000000001</v>
      </c>
      <c r="M145" s="5">
        <v>12.39</v>
      </c>
      <c r="N145" s="5">
        <v>5.65</v>
      </c>
      <c r="O145" s="5">
        <v>33.659999999999997</v>
      </c>
      <c r="P145" s="5">
        <v>14.55</v>
      </c>
      <c r="Q145" s="5">
        <v>6.25</v>
      </c>
      <c r="R145" s="5">
        <v>3.556</v>
      </c>
      <c r="S145" s="5">
        <v>6.3680000000000003</v>
      </c>
      <c r="T145" s="5">
        <v>23.001999999999999</v>
      </c>
      <c r="U145" s="5">
        <v>16.834</v>
      </c>
      <c r="V145" s="5">
        <v>6.6449999999999996</v>
      </c>
      <c r="W145" s="5">
        <v>4.6550000000000002</v>
      </c>
      <c r="X145" s="5">
        <v>1.94</v>
      </c>
      <c r="Y145" s="5">
        <v>3.4780000000000002</v>
      </c>
      <c r="Z145" s="5">
        <v>7.9329999999999998</v>
      </c>
      <c r="AA145" s="5">
        <v>15.955</v>
      </c>
      <c r="AB145" s="5">
        <v>13.436</v>
      </c>
      <c r="AC145" s="5">
        <v>51.326000000000001</v>
      </c>
      <c r="AD145" s="5">
        <v>9.6270000000000007</v>
      </c>
      <c r="AE145" s="5">
        <v>3.992</v>
      </c>
      <c r="AF145" s="5">
        <v>25.872</v>
      </c>
      <c r="AG145" s="5">
        <v>13.882</v>
      </c>
      <c r="AH145" s="5">
        <v>16.125</v>
      </c>
      <c r="AI145" s="5">
        <v>14.895</v>
      </c>
      <c r="AJ145" s="5">
        <v>25.266999999999999</v>
      </c>
      <c r="AK145" s="5">
        <v>71</v>
      </c>
      <c r="AM145" s="13">
        <f>+AO145/$AO$3</f>
        <v>1.4294579112027593E-4</v>
      </c>
      <c r="AN145" s="7">
        <f>IF(AK145=1,AM145,AM145+AN143)</f>
        <v>0.99799616439853278</v>
      </c>
      <c r="AO145" s="5">
        <f>SUM(G145:AJ145)</f>
        <v>363.62800000000004</v>
      </c>
    </row>
    <row r="146" spans="1:41" x14ac:dyDescent="0.25">
      <c r="A146" s="1" t="s">
        <v>92</v>
      </c>
      <c r="B146" s="1" t="s">
        <v>93</v>
      </c>
      <c r="C146" s="1" t="s">
        <v>8</v>
      </c>
      <c r="D146" s="1" t="s">
        <v>217</v>
      </c>
      <c r="E146" s="34" t="s">
        <v>33</v>
      </c>
      <c r="F146" s="1" t="s">
        <v>11</v>
      </c>
      <c r="G146" s="5">
        <v>-1</v>
      </c>
      <c r="H146" s="5">
        <v>-1</v>
      </c>
      <c r="J146" s="5" t="s">
        <v>24</v>
      </c>
      <c r="K146" s="5" t="s">
        <v>24</v>
      </c>
      <c r="L146" s="5" t="s">
        <v>24</v>
      </c>
      <c r="M146" s="5" t="s">
        <v>24</v>
      </c>
      <c r="N146" s="5" t="s">
        <v>24</v>
      </c>
      <c r="O146" s="5" t="s">
        <v>23</v>
      </c>
      <c r="P146" s="5" t="s">
        <v>23</v>
      </c>
      <c r="Q146" s="5" t="s">
        <v>23</v>
      </c>
      <c r="R146" s="5" t="s">
        <v>23</v>
      </c>
      <c r="S146" s="5" t="s">
        <v>23</v>
      </c>
      <c r="T146" s="5" t="s">
        <v>23</v>
      </c>
      <c r="U146" s="5" t="s">
        <v>23</v>
      </c>
      <c r="V146" s="5" t="s">
        <v>17</v>
      </c>
      <c r="W146" s="5" t="s">
        <v>23</v>
      </c>
      <c r="X146" s="5">
        <v>-1</v>
      </c>
      <c r="Y146" s="5" t="s">
        <v>23</v>
      </c>
      <c r="Z146" s="5" t="s">
        <v>23</v>
      </c>
      <c r="AA146" s="5" t="s">
        <v>17</v>
      </c>
      <c r="AB146" s="5" t="s">
        <v>17</v>
      </c>
      <c r="AC146" s="5" t="s">
        <v>17</v>
      </c>
      <c r="AD146" s="5" t="s">
        <v>23</v>
      </c>
      <c r="AE146" s="5" t="s">
        <v>23</v>
      </c>
      <c r="AF146" s="5" t="s">
        <v>23</v>
      </c>
      <c r="AG146" s="5" t="s">
        <v>23</v>
      </c>
      <c r="AH146" s="5" t="s">
        <v>23</v>
      </c>
      <c r="AI146" s="5" t="s">
        <v>23</v>
      </c>
      <c r="AJ146" s="5" t="s">
        <v>23</v>
      </c>
      <c r="AK146" s="5">
        <v>71</v>
      </c>
    </row>
    <row r="147" spans="1:41" x14ac:dyDescent="0.25">
      <c r="A147" s="1" t="s">
        <v>92</v>
      </c>
      <c r="B147" s="1" t="s">
        <v>93</v>
      </c>
      <c r="C147" s="1" t="s">
        <v>8</v>
      </c>
      <c r="D147" s="1" t="s">
        <v>69</v>
      </c>
      <c r="E147" s="34" t="s">
        <v>28</v>
      </c>
      <c r="F147" s="1" t="s">
        <v>10</v>
      </c>
      <c r="J147" s="5">
        <v>13</v>
      </c>
      <c r="K147" s="5">
        <v>38</v>
      </c>
      <c r="L147" s="5">
        <v>4</v>
      </c>
      <c r="M147" s="5">
        <v>8</v>
      </c>
      <c r="N147" s="5">
        <v>91</v>
      </c>
      <c r="S147" s="5">
        <v>0.6</v>
      </c>
      <c r="T147" s="5">
        <v>1</v>
      </c>
      <c r="U147" s="5">
        <v>26</v>
      </c>
      <c r="V147" s="5">
        <v>73</v>
      </c>
      <c r="W147" s="5">
        <v>43</v>
      </c>
      <c r="AK147" s="5">
        <v>72</v>
      </c>
      <c r="AM147" s="13">
        <f>+AO147/$AO$3</f>
        <v>1.1698952621193668E-4</v>
      </c>
      <c r="AN147" s="7">
        <f>IF(AK147=1,AM147,AM147+AN145)</f>
        <v>0.99811315392474476</v>
      </c>
      <c r="AO147" s="5">
        <f>SUM(G147:AJ147)</f>
        <v>297.60000000000002</v>
      </c>
    </row>
    <row r="148" spans="1:41" x14ac:dyDescent="0.25">
      <c r="A148" s="1" t="s">
        <v>92</v>
      </c>
      <c r="B148" s="1" t="s">
        <v>93</v>
      </c>
      <c r="C148" s="1" t="s">
        <v>8</v>
      </c>
      <c r="D148" s="1" t="s">
        <v>69</v>
      </c>
      <c r="E148" s="34" t="s">
        <v>28</v>
      </c>
      <c r="F148" s="1" t="s">
        <v>11</v>
      </c>
      <c r="J148" s="5">
        <v>-1</v>
      </c>
      <c r="K148" s="5" t="s">
        <v>24</v>
      </c>
      <c r="L148" s="5" t="s">
        <v>24</v>
      </c>
      <c r="M148" s="5">
        <v>-1</v>
      </c>
      <c r="N148" s="5">
        <v>-1</v>
      </c>
      <c r="S148" s="5">
        <v>-1</v>
      </c>
      <c r="T148" s="5">
        <v>-1</v>
      </c>
      <c r="U148" s="5" t="s">
        <v>12</v>
      </c>
      <c r="V148" s="5">
        <v>-1</v>
      </c>
      <c r="W148" s="5" t="s">
        <v>15</v>
      </c>
      <c r="AK148" s="5">
        <v>72</v>
      </c>
    </row>
    <row r="149" spans="1:41" x14ac:dyDescent="0.25">
      <c r="A149" s="1" t="s">
        <v>92</v>
      </c>
      <c r="B149" s="1" t="s">
        <v>93</v>
      </c>
      <c r="C149" s="1" t="s">
        <v>8</v>
      </c>
      <c r="D149" s="1" t="s">
        <v>73</v>
      </c>
      <c r="E149" s="34" t="s">
        <v>22</v>
      </c>
      <c r="F149" s="1" t="s">
        <v>10</v>
      </c>
      <c r="G149" s="5">
        <v>1</v>
      </c>
      <c r="H149" s="5">
        <v>87</v>
      </c>
      <c r="M149" s="5">
        <v>61</v>
      </c>
      <c r="N149" s="5">
        <v>47</v>
      </c>
      <c r="O149" s="5">
        <v>68</v>
      </c>
      <c r="AK149" s="5">
        <v>73</v>
      </c>
      <c r="AM149" s="13">
        <f>+AO149/$AO$3</f>
        <v>1.037810313170406E-4</v>
      </c>
      <c r="AN149" s="7">
        <f>IF(AK149=1,AM149,AM149+AN147)</f>
        <v>0.99821693495606179</v>
      </c>
      <c r="AO149" s="5">
        <f>SUM(G149:AJ149)</f>
        <v>264</v>
      </c>
    </row>
    <row r="150" spans="1:41" x14ac:dyDescent="0.25">
      <c r="A150" s="1" t="s">
        <v>92</v>
      </c>
      <c r="B150" s="1" t="s">
        <v>93</v>
      </c>
      <c r="C150" s="1" t="s">
        <v>8</v>
      </c>
      <c r="D150" s="1" t="s">
        <v>73</v>
      </c>
      <c r="E150" s="34" t="s">
        <v>22</v>
      </c>
      <c r="F150" s="1" t="s">
        <v>11</v>
      </c>
      <c r="G150" s="5">
        <v>-1</v>
      </c>
      <c r="H150" s="5">
        <v>-1</v>
      </c>
      <c r="M150" s="5">
        <v>-1</v>
      </c>
      <c r="N150" s="5">
        <v>-1</v>
      </c>
      <c r="O150" s="5">
        <v>-1</v>
      </c>
      <c r="AK150" s="5">
        <v>73</v>
      </c>
    </row>
    <row r="151" spans="1:41" x14ac:dyDescent="0.25">
      <c r="A151" s="1" t="s">
        <v>92</v>
      </c>
      <c r="B151" s="1" t="s">
        <v>93</v>
      </c>
      <c r="C151" s="1" t="s">
        <v>8</v>
      </c>
      <c r="D151" s="1" t="s">
        <v>212</v>
      </c>
      <c r="E151" s="34" t="s">
        <v>32</v>
      </c>
      <c r="F151" s="1" t="s">
        <v>10</v>
      </c>
      <c r="Q151" s="5">
        <v>144</v>
      </c>
      <c r="R151" s="5">
        <v>114.13</v>
      </c>
      <c r="AK151" s="5">
        <v>74</v>
      </c>
      <c r="AM151" s="13">
        <f>+AO151/$AO$3</f>
        <v>1.0147347581010488E-4</v>
      </c>
      <c r="AN151" s="7">
        <f>IF(AK151=1,AM151,AM151+AN149)</f>
        <v>0.99831840843187192</v>
      </c>
      <c r="AO151" s="5">
        <f>SUM(G151:AJ151)</f>
        <v>258.13</v>
      </c>
    </row>
    <row r="152" spans="1:41" x14ac:dyDescent="0.25">
      <c r="A152" s="1" t="s">
        <v>92</v>
      </c>
      <c r="B152" s="1" t="s">
        <v>93</v>
      </c>
      <c r="C152" s="1" t="s">
        <v>8</v>
      </c>
      <c r="D152" s="1" t="s">
        <v>212</v>
      </c>
      <c r="E152" s="34" t="s">
        <v>32</v>
      </c>
      <c r="F152" s="1" t="s">
        <v>11</v>
      </c>
      <c r="J152" s="5" t="s">
        <v>15</v>
      </c>
      <c r="Q152" s="5">
        <v>-1</v>
      </c>
      <c r="R152" s="5">
        <v>-1</v>
      </c>
      <c r="AK152" s="5">
        <v>74</v>
      </c>
    </row>
    <row r="153" spans="1:41" x14ac:dyDescent="0.25">
      <c r="A153" s="1" t="s">
        <v>92</v>
      </c>
      <c r="B153" s="1" t="s">
        <v>93</v>
      </c>
      <c r="C153" s="1" t="s">
        <v>8</v>
      </c>
      <c r="D153" s="1" t="s">
        <v>87</v>
      </c>
      <c r="E153" s="34" t="s">
        <v>28</v>
      </c>
      <c r="F153" s="1" t="s">
        <v>10</v>
      </c>
      <c r="AH153" s="5">
        <v>222.04</v>
      </c>
      <c r="AI153" s="5">
        <v>28.414999999999999</v>
      </c>
      <c r="AK153" s="5">
        <v>75</v>
      </c>
      <c r="AM153" s="13">
        <f>+AO153/$AO$3</f>
        <v>9.8456356812535607E-5</v>
      </c>
      <c r="AN153" s="7">
        <f>IF(AK153=1,AM153,AM153+AN151)</f>
        <v>0.99841686478868441</v>
      </c>
      <c r="AO153" s="5">
        <f>SUM(G153:AJ153)</f>
        <v>250.45499999999998</v>
      </c>
    </row>
    <row r="154" spans="1:41" x14ac:dyDescent="0.25">
      <c r="A154" s="1" t="s">
        <v>92</v>
      </c>
      <c r="B154" s="1" t="s">
        <v>93</v>
      </c>
      <c r="C154" s="1" t="s">
        <v>8</v>
      </c>
      <c r="D154" s="1" t="s">
        <v>87</v>
      </c>
      <c r="E154" s="34" t="s">
        <v>28</v>
      </c>
      <c r="F154" s="1" t="s">
        <v>11</v>
      </c>
      <c r="AH154" s="5">
        <v>-1</v>
      </c>
      <c r="AI154" s="5">
        <v>-1</v>
      </c>
      <c r="AK154" s="5">
        <v>75</v>
      </c>
    </row>
    <row r="155" spans="1:41" x14ac:dyDescent="0.25">
      <c r="A155" s="1" t="s">
        <v>92</v>
      </c>
      <c r="B155" s="1" t="s">
        <v>93</v>
      </c>
      <c r="C155" s="1" t="s">
        <v>8</v>
      </c>
      <c r="D155" s="1" t="s">
        <v>73</v>
      </c>
      <c r="E155" s="34" t="s">
        <v>32</v>
      </c>
      <c r="F155" s="1" t="s">
        <v>10</v>
      </c>
      <c r="I155" s="5">
        <v>10</v>
      </c>
      <c r="M155" s="5">
        <v>123</v>
      </c>
      <c r="N155" s="5">
        <v>102</v>
      </c>
      <c r="O155" s="5">
        <v>15</v>
      </c>
      <c r="AK155" s="5">
        <v>76</v>
      </c>
      <c r="AM155" s="13">
        <f>+AO155/$AO$3</f>
        <v>9.8277491777500566E-5</v>
      </c>
      <c r="AN155" s="7">
        <f>IF(AK155=1,AM155,AM155+AN153)</f>
        <v>0.9985151422804619</v>
      </c>
      <c r="AO155" s="5">
        <f>SUM(G155:AJ155)</f>
        <v>250</v>
      </c>
    </row>
    <row r="156" spans="1:41" x14ac:dyDescent="0.25">
      <c r="A156" s="1" t="s">
        <v>92</v>
      </c>
      <c r="B156" s="1" t="s">
        <v>93</v>
      </c>
      <c r="C156" s="1" t="s">
        <v>8</v>
      </c>
      <c r="D156" s="1" t="s">
        <v>73</v>
      </c>
      <c r="E156" s="34" t="s">
        <v>32</v>
      </c>
      <c r="F156" s="1" t="s">
        <v>11</v>
      </c>
      <c r="I156" s="5">
        <v>-1</v>
      </c>
      <c r="M156" s="5">
        <v>-1</v>
      </c>
      <c r="N156" s="5">
        <v>-1</v>
      </c>
      <c r="O156" s="5">
        <v>-1</v>
      </c>
      <c r="AK156" s="5">
        <v>76</v>
      </c>
    </row>
    <row r="157" spans="1:41" x14ac:dyDescent="0.25">
      <c r="A157" s="1" t="s">
        <v>92</v>
      </c>
      <c r="B157" s="1" t="s">
        <v>93</v>
      </c>
      <c r="C157" s="1" t="s">
        <v>8</v>
      </c>
      <c r="D157" s="1" t="s">
        <v>71</v>
      </c>
      <c r="E157" s="34" t="s">
        <v>33</v>
      </c>
      <c r="F157" s="1" t="s">
        <v>10</v>
      </c>
      <c r="Y157" s="5">
        <v>1</v>
      </c>
      <c r="Z157" s="5">
        <v>4</v>
      </c>
      <c r="AB157" s="5">
        <v>1.42</v>
      </c>
      <c r="AC157" s="5">
        <v>73</v>
      </c>
      <c r="AE157" s="5">
        <v>5.15</v>
      </c>
      <c r="AF157" s="5">
        <v>4.28</v>
      </c>
      <c r="AG157" s="5">
        <v>4.28</v>
      </c>
      <c r="AH157" s="5">
        <v>27.568999999999999</v>
      </c>
      <c r="AI157" s="5">
        <v>120.76900000000001</v>
      </c>
      <c r="AJ157" s="5">
        <v>5.7880000000000003</v>
      </c>
      <c r="AK157" s="5">
        <v>77</v>
      </c>
      <c r="AM157" s="13">
        <f>+AO157/$AO$3</f>
        <v>9.7198798027750734E-5</v>
      </c>
      <c r="AN157" s="7">
        <f>IF(AK157=1,AM157,AM157+AN155)</f>
        <v>0.99861234107848962</v>
      </c>
      <c r="AO157" s="5">
        <f>SUM(G157:AJ157)</f>
        <v>247.25600000000003</v>
      </c>
    </row>
    <row r="158" spans="1:41" x14ac:dyDescent="0.25">
      <c r="A158" s="1" t="s">
        <v>92</v>
      </c>
      <c r="B158" s="1" t="s">
        <v>93</v>
      </c>
      <c r="C158" s="1" t="s">
        <v>8</v>
      </c>
      <c r="D158" s="1" t="s">
        <v>71</v>
      </c>
      <c r="E158" s="34" t="s">
        <v>33</v>
      </c>
      <c r="F158" s="1" t="s">
        <v>11</v>
      </c>
      <c r="Y158" s="5">
        <v>-1</v>
      </c>
      <c r="Z158" s="5">
        <v>-1</v>
      </c>
      <c r="AB158" s="5" t="s">
        <v>15</v>
      </c>
      <c r="AC158" s="5">
        <v>-1</v>
      </c>
      <c r="AE158" s="5">
        <v>-1</v>
      </c>
      <c r="AF158" s="5">
        <v>-1</v>
      </c>
      <c r="AG158" s="5">
        <v>-1</v>
      </c>
      <c r="AH158" s="5">
        <v>-1</v>
      </c>
      <c r="AI158" s="5">
        <v>-1</v>
      </c>
      <c r="AJ158" s="5">
        <v>-1</v>
      </c>
      <c r="AK158" s="5">
        <v>77</v>
      </c>
    </row>
    <row r="159" spans="1:41" x14ac:dyDescent="0.25">
      <c r="A159" s="1" t="s">
        <v>92</v>
      </c>
      <c r="B159" s="1" t="s">
        <v>93</v>
      </c>
      <c r="C159" s="1" t="s">
        <v>30</v>
      </c>
      <c r="D159" s="1" t="s">
        <v>63</v>
      </c>
      <c r="E159" s="34" t="s">
        <v>21</v>
      </c>
      <c r="F159" s="1" t="s">
        <v>10</v>
      </c>
      <c r="N159" s="5">
        <v>58.036999999999999</v>
      </c>
      <c r="P159" s="5">
        <v>162.46299999999999</v>
      </c>
      <c r="AK159" s="5">
        <v>78</v>
      </c>
      <c r="AM159" s="13">
        <f>+AO159/$AO$3</f>
        <v>8.6680747747755495E-5</v>
      </c>
      <c r="AN159" s="7">
        <f>IF(AK159=1,AM159,AM159+AN157)</f>
        <v>0.99869902182623738</v>
      </c>
      <c r="AO159" s="5">
        <f>SUM(G159:AJ159)</f>
        <v>220.5</v>
      </c>
    </row>
    <row r="160" spans="1:41" x14ac:dyDescent="0.25">
      <c r="A160" s="1" t="s">
        <v>92</v>
      </c>
      <c r="B160" s="1" t="s">
        <v>93</v>
      </c>
      <c r="C160" s="1" t="s">
        <v>30</v>
      </c>
      <c r="D160" s="1" t="s">
        <v>63</v>
      </c>
      <c r="E160" s="34" t="s">
        <v>21</v>
      </c>
      <c r="F160" s="1" t="s">
        <v>11</v>
      </c>
      <c r="N160" s="5" t="s">
        <v>15</v>
      </c>
      <c r="P160" s="5">
        <v>-1</v>
      </c>
      <c r="AK160" s="5">
        <v>78</v>
      </c>
    </row>
    <row r="161" spans="1:41" x14ac:dyDescent="0.25">
      <c r="A161" s="1" t="s">
        <v>92</v>
      </c>
      <c r="B161" s="1" t="s">
        <v>93</v>
      </c>
      <c r="C161" s="1" t="s">
        <v>8</v>
      </c>
      <c r="D161" s="1" t="s">
        <v>71</v>
      </c>
      <c r="E161" s="34" t="s">
        <v>21</v>
      </c>
      <c r="F161" s="1" t="s">
        <v>10</v>
      </c>
      <c r="AG161" s="5">
        <v>218.839</v>
      </c>
      <c r="AK161" s="5">
        <v>79</v>
      </c>
      <c r="AM161" s="13">
        <f>+AO161/$AO$3</f>
        <v>8.602779209238579E-5</v>
      </c>
      <c r="AN161" s="7">
        <f>IF(AK161=1,AM161,AM161+AN159)</f>
        <v>0.99878504961832981</v>
      </c>
      <c r="AO161" s="5">
        <f>SUM(G161:AJ161)</f>
        <v>218.839</v>
      </c>
    </row>
    <row r="162" spans="1:41" x14ac:dyDescent="0.25">
      <c r="A162" s="1" t="s">
        <v>92</v>
      </c>
      <c r="B162" s="1" t="s">
        <v>93</v>
      </c>
      <c r="C162" s="1" t="s">
        <v>8</v>
      </c>
      <c r="D162" s="1" t="s">
        <v>71</v>
      </c>
      <c r="E162" s="34" t="s">
        <v>21</v>
      </c>
      <c r="F162" s="1" t="s">
        <v>11</v>
      </c>
      <c r="AG162" s="5">
        <v>-1</v>
      </c>
      <c r="AK162" s="5">
        <v>79</v>
      </c>
    </row>
    <row r="163" spans="1:41" x14ac:dyDescent="0.25">
      <c r="A163" s="1" t="s">
        <v>92</v>
      </c>
      <c r="B163" s="1" t="s">
        <v>93</v>
      </c>
      <c r="C163" s="1" t="s">
        <v>8</v>
      </c>
      <c r="D163" s="1" t="s">
        <v>153</v>
      </c>
      <c r="E163" s="34" t="s">
        <v>28</v>
      </c>
      <c r="F163" s="1" t="s">
        <v>10</v>
      </c>
      <c r="S163" s="5">
        <v>10</v>
      </c>
      <c r="Y163" s="5">
        <v>4.6109999999999998</v>
      </c>
      <c r="AH163" s="5">
        <v>131.88399999999999</v>
      </c>
      <c r="AI163" s="5">
        <v>71.625</v>
      </c>
      <c r="AK163" s="5">
        <v>80</v>
      </c>
      <c r="AM163" s="13">
        <f>+AO163/$AO$3</f>
        <v>8.5745146026033686E-5</v>
      </c>
      <c r="AN163" s="7">
        <f>IF(AK163=1,AM163,AM163+AN161)</f>
        <v>0.99887079476435581</v>
      </c>
      <c r="AO163" s="5">
        <f>SUM(G163:AJ163)</f>
        <v>218.11999999999998</v>
      </c>
    </row>
    <row r="164" spans="1:41" x14ac:dyDescent="0.25">
      <c r="A164" s="1" t="s">
        <v>92</v>
      </c>
      <c r="B164" s="1" t="s">
        <v>93</v>
      </c>
      <c r="C164" s="1" t="s">
        <v>8</v>
      </c>
      <c r="D164" s="1" t="s">
        <v>153</v>
      </c>
      <c r="E164" s="34" t="s">
        <v>28</v>
      </c>
      <c r="F164" s="1" t="s">
        <v>11</v>
      </c>
      <c r="S164" s="5" t="s">
        <v>15</v>
      </c>
      <c r="Y164" s="5">
        <v>-1</v>
      </c>
      <c r="AH164" s="5" t="s">
        <v>15</v>
      </c>
      <c r="AI164" s="5" t="s">
        <v>15</v>
      </c>
      <c r="AK164" s="5">
        <v>80</v>
      </c>
    </row>
    <row r="165" spans="1:41" x14ac:dyDescent="0.25">
      <c r="A165" s="1" t="s">
        <v>92</v>
      </c>
      <c r="B165" s="1" t="s">
        <v>93</v>
      </c>
      <c r="C165" s="1" t="s">
        <v>30</v>
      </c>
      <c r="D165" s="1" t="s">
        <v>88</v>
      </c>
      <c r="E165" s="34" t="s">
        <v>32</v>
      </c>
      <c r="F165" s="1" t="s">
        <v>10</v>
      </c>
      <c r="G165" s="5">
        <v>86</v>
      </c>
      <c r="H165" s="5">
        <v>23</v>
      </c>
      <c r="I165" s="5">
        <v>6</v>
      </c>
      <c r="J165" s="5">
        <v>33</v>
      </c>
      <c r="K165" s="5">
        <v>33</v>
      </c>
      <c r="L165" s="5">
        <v>33</v>
      </c>
      <c r="AK165" s="5">
        <v>81</v>
      </c>
      <c r="AM165" s="13">
        <f>+AO165/$AO$3</f>
        <v>8.4125532961540486E-5</v>
      </c>
      <c r="AN165" s="7">
        <f>IF(AK165=1,AM165,AM165+AN163)</f>
        <v>0.99895492029731736</v>
      </c>
      <c r="AO165" s="5">
        <f>SUM(G165:AJ165)</f>
        <v>214</v>
      </c>
    </row>
    <row r="166" spans="1:41" x14ac:dyDescent="0.25">
      <c r="A166" s="1" t="s">
        <v>92</v>
      </c>
      <c r="B166" s="1" t="s">
        <v>93</v>
      </c>
      <c r="C166" s="1" t="s">
        <v>30</v>
      </c>
      <c r="D166" s="1" t="s">
        <v>88</v>
      </c>
      <c r="E166" s="34" t="s">
        <v>32</v>
      </c>
      <c r="F166" s="1" t="s">
        <v>11</v>
      </c>
      <c r="G166" s="5">
        <v>-1</v>
      </c>
      <c r="H166" s="5">
        <v>-1</v>
      </c>
      <c r="I166" s="5">
        <v>-1</v>
      </c>
      <c r="J166" s="5">
        <v>-1</v>
      </c>
      <c r="K166" s="5">
        <v>-1</v>
      </c>
      <c r="L166" s="5">
        <v>-1</v>
      </c>
      <c r="AK166" s="5">
        <v>81</v>
      </c>
    </row>
    <row r="167" spans="1:41" x14ac:dyDescent="0.25">
      <c r="A167" s="1" t="s">
        <v>92</v>
      </c>
      <c r="B167" s="1" t="s">
        <v>93</v>
      </c>
      <c r="C167" s="1" t="s">
        <v>8</v>
      </c>
      <c r="D167" s="1" t="s">
        <v>40</v>
      </c>
      <c r="E167" s="34" t="s">
        <v>21</v>
      </c>
      <c r="F167" s="1" t="s">
        <v>10</v>
      </c>
      <c r="G167" s="5">
        <v>20</v>
      </c>
      <c r="H167" s="5">
        <v>10</v>
      </c>
      <c r="I167" s="5">
        <v>10.135</v>
      </c>
      <c r="K167" s="5">
        <v>1</v>
      </c>
      <c r="L167" s="5">
        <v>0.3</v>
      </c>
      <c r="M167" s="5">
        <v>0.3</v>
      </c>
      <c r="N167" s="5">
        <v>0.4</v>
      </c>
      <c r="O167" s="5">
        <v>0.2</v>
      </c>
      <c r="P167" s="5">
        <v>0.32400000000000001</v>
      </c>
      <c r="U167" s="5">
        <v>9.8810000000000002</v>
      </c>
      <c r="V167" s="5">
        <v>30.664000000000001</v>
      </c>
      <c r="AC167" s="5">
        <v>15.994999999999999</v>
      </c>
      <c r="AD167" s="5">
        <v>22.742999999999999</v>
      </c>
      <c r="AE167" s="5">
        <v>30.670999999999999</v>
      </c>
      <c r="AF167" s="5">
        <v>24.050999999999998</v>
      </c>
      <c r="AG167" s="5">
        <v>9.8930000000000007</v>
      </c>
      <c r="AH167" s="5">
        <v>10.678000000000001</v>
      </c>
      <c r="AI167" s="5">
        <v>0.28599999999999998</v>
      </c>
      <c r="AJ167" s="5">
        <v>6.952</v>
      </c>
      <c r="AK167" s="5">
        <v>82</v>
      </c>
      <c r="AM167" s="13">
        <f>+AO167/$AO$3</f>
        <v>8.0380374304883488E-5</v>
      </c>
      <c r="AN167" s="7">
        <f>IF(AK167=1,AM167,AM167+AN165)</f>
        <v>0.99903530067162227</v>
      </c>
      <c r="AO167" s="5">
        <f>SUM(G167:AJ167)</f>
        <v>204.47299999999998</v>
      </c>
    </row>
    <row r="168" spans="1:41" x14ac:dyDescent="0.25">
      <c r="A168" s="1" t="s">
        <v>92</v>
      </c>
      <c r="B168" s="1" t="s">
        <v>93</v>
      </c>
      <c r="C168" s="1" t="s">
        <v>8</v>
      </c>
      <c r="D168" s="1" t="s">
        <v>40</v>
      </c>
      <c r="E168" s="34" t="s">
        <v>21</v>
      </c>
      <c r="F168" s="1" t="s">
        <v>11</v>
      </c>
      <c r="G168" s="5">
        <v>-1</v>
      </c>
      <c r="H168" s="5">
        <v>-1</v>
      </c>
      <c r="I168" s="5">
        <v>-1</v>
      </c>
      <c r="K168" s="5">
        <v>-1</v>
      </c>
      <c r="L168" s="5">
        <v>-1</v>
      </c>
      <c r="M168" s="5">
        <v>-1</v>
      </c>
      <c r="N168" s="5">
        <v>-1</v>
      </c>
      <c r="O168" s="5">
        <v>-1</v>
      </c>
      <c r="P168" s="5">
        <v>-1</v>
      </c>
      <c r="T168" s="5" t="s">
        <v>15</v>
      </c>
      <c r="U168" s="5" t="s">
        <v>15</v>
      </c>
      <c r="V168" s="5" t="s">
        <v>15</v>
      </c>
      <c r="AC168" s="5">
        <v>-1</v>
      </c>
      <c r="AD168" s="5">
        <v>-1</v>
      </c>
      <c r="AE168" s="5">
        <v>-1</v>
      </c>
      <c r="AF168" s="5">
        <v>-1</v>
      </c>
      <c r="AG168" s="5">
        <v>-1</v>
      </c>
      <c r="AH168" s="5">
        <v>-1</v>
      </c>
      <c r="AI168" s="5">
        <v>-1</v>
      </c>
      <c r="AJ168" s="5">
        <v>-1</v>
      </c>
      <c r="AK168" s="5">
        <v>82</v>
      </c>
    </row>
    <row r="169" spans="1:41" x14ac:dyDescent="0.25">
      <c r="A169" s="1" t="s">
        <v>92</v>
      </c>
      <c r="B169" s="1" t="s">
        <v>93</v>
      </c>
      <c r="C169" s="1" t="s">
        <v>8</v>
      </c>
      <c r="D169" s="1" t="s">
        <v>38</v>
      </c>
      <c r="E169" s="34" t="s">
        <v>26</v>
      </c>
      <c r="F169" s="1" t="s">
        <v>10</v>
      </c>
      <c r="K169" s="5">
        <v>1</v>
      </c>
      <c r="L169" s="5">
        <v>2</v>
      </c>
      <c r="M169" s="5">
        <v>5</v>
      </c>
      <c r="N169" s="5">
        <v>10.145</v>
      </c>
      <c r="O169" s="5">
        <v>12.052</v>
      </c>
      <c r="P169" s="5">
        <v>11.555999999999999</v>
      </c>
      <c r="Q169" s="5">
        <v>16.422000000000001</v>
      </c>
      <c r="R169" s="5">
        <v>1.901</v>
      </c>
      <c r="S169" s="5">
        <v>15.189</v>
      </c>
      <c r="T169" s="5">
        <v>18.045000000000002</v>
      </c>
      <c r="U169" s="5">
        <v>6.0990000000000002</v>
      </c>
      <c r="V169" s="5">
        <v>13.978999999999999</v>
      </c>
      <c r="W169" s="5">
        <v>1.859</v>
      </c>
      <c r="X169" s="5">
        <v>2.5459999999999998</v>
      </c>
      <c r="Y169" s="5">
        <v>11.316000000000001</v>
      </c>
      <c r="Z169" s="5">
        <v>5.4290000000000003</v>
      </c>
      <c r="AA169" s="5">
        <v>3.8279999999999998</v>
      </c>
      <c r="AB169" s="5">
        <v>16.062999999999999</v>
      </c>
      <c r="AC169" s="5">
        <v>5.2110000000000003</v>
      </c>
      <c r="AD169" s="5">
        <v>1.107</v>
      </c>
      <c r="AE169" s="5">
        <v>2.952</v>
      </c>
      <c r="AF169" s="5">
        <v>2.101</v>
      </c>
      <c r="AG169" s="5">
        <v>0.129</v>
      </c>
      <c r="AH169" s="5">
        <v>1.857</v>
      </c>
      <c r="AI169" s="5">
        <v>3.7970000000000002</v>
      </c>
      <c r="AJ169" s="5">
        <v>4.8970000000000002</v>
      </c>
      <c r="AK169" s="5">
        <v>83</v>
      </c>
      <c r="AM169" s="13">
        <f>+AO169/$AO$3</f>
        <v>6.9376046995573199E-5</v>
      </c>
      <c r="AN169" s="7">
        <f>IF(AK169=1,AM169,AM169+AN167)</f>
        <v>0.9991046767186178</v>
      </c>
      <c r="AO169" s="5">
        <f>SUM(G169:AJ169)</f>
        <v>176.48</v>
      </c>
    </row>
    <row r="170" spans="1:41" x14ac:dyDescent="0.25">
      <c r="A170" s="1" t="s">
        <v>92</v>
      </c>
      <c r="B170" s="1" t="s">
        <v>93</v>
      </c>
      <c r="C170" s="1" t="s">
        <v>8</v>
      </c>
      <c r="D170" s="1" t="s">
        <v>38</v>
      </c>
      <c r="E170" s="34" t="s">
        <v>26</v>
      </c>
      <c r="F170" s="1" t="s">
        <v>11</v>
      </c>
      <c r="K170" s="5" t="s">
        <v>15</v>
      </c>
      <c r="L170" s="5" t="s">
        <v>15</v>
      </c>
      <c r="M170" s="5" t="s">
        <v>13</v>
      </c>
      <c r="N170" s="5" t="s">
        <v>15</v>
      </c>
      <c r="O170" s="5" t="s">
        <v>15</v>
      </c>
      <c r="P170" s="5" t="s">
        <v>15</v>
      </c>
      <c r="Q170" s="5" t="s">
        <v>15</v>
      </c>
      <c r="R170" s="5" t="s">
        <v>15</v>
      </c>
      <c r="S170" s="5" t="s">
        <v>15</v>
      </c>
      <c r="T170" s="5" t="s">
        <v>15</v>
      </c>
      <c r="U170" s="5" t="s">
        <v>15</v>
      </c>
      <c r="V170" s="5" t="s">
        <v>15</v>
      </c>
      <c r="W170" s="5" t="s">
        <v>13</v>
      </c>
      <c r="X170" s="5" t="s">
        <v>13</v>
      </c>
      <c r="Y170" s="5" t="s">
        <v>12</v>
      </c>
      <c r="Z170" s="5" t="s">
        <v>12</v>
      </c>
      <c r="AA170" s="5" t="s">
        <v>12</v>
      </c>
      <c r="AB170" s="5" t="s">
        <v>12</v>
      </c>
      <c r="AC170" s="5" t="s">
        <v>12</v>
      </c>
      <c r="AD170" s="5" t="s">
        <v>12</v>
      </c>
      <c r="AE170" s="5" t="s">
        <v>12</v>
      </c>
      <c r="AF170" s="5" t="s">
        <v>12</v>
      </c>
      <c r="AG170" s="5" t="s">
        <v>18</v>
      </c>
      <c r="AH170" s="5" t="s">
        <v>12</v>
      </c>
      <c r="AI170" s="5" t="s">
        <v>18</v>
      </c>
      <c r="AJ170" s="5" t="s">
        <v>18</v>
      </c>
      <c r="AK170" s="5">
        <v>83</v>
      </c>
    </row>
    <row r="171" spans="1:41" x14ac:dyDescent="0.25">
      <c r="A171" s="1" t="s">
        <v>92</v>
      </c>
      <c r="B171" s="1" t="s">
        <v>93</v>
      </c>
      <c r="C171" s="1" t="s">
        <v>8</v>
      </c>
      <c r="D171" s="1" t="s">
        <v>61</v>
      </c>
      <c r="E171" s="34" t="s">
        <v>21</v>
      </c>
      <c r="F171" s="1" t="s">
        <v>10</v>
      </c>
      <c r="I171" s="5">
        <v>61.4</v>
      </c>
      <c r="J171" s="5">
        <v>27.7</v>
      </c>
      <c r="K171" s="5">
        <v>58.6</v>
      </c>
      <c r="L171" s="5">
        <v>19.899999999999999</v>
      </c>
      <c r="AK171" s="5">
        <v>84</v>
      </c>
      <c r="AM171" s="13">
        <f>+AO171/$AO$3</f>
        <v>6.5885230487636379E-5</v>
      </c>
      <c r="AN171" s="7">
        <f>IF(AK171=1,AM171,AM171+AN169)</f>
        <v>0.99917056194910547</v>
      </c>
      <c r="AO171" s="5">
        <f>SUM(G171:AJ171)</f>
        <v>167.6</v>
      </c>
    </row>
    <row r="172" spans="1:41" x14ac:dyDescent="0.25">
      <c r="A172" s="1" t="s">
        <v>92</v>
      </c>
      <c r="B172" s="1" t="s">
        <v>93</v>
      </c>
      <c r="C172" s="1" t="s">
        <v>8</v>
      </c>
      <c r="D172" s="1" t="s">
        <v>61</v>
      </c>
      <c r="E172" s="34" t="s">
        <v>21</v>
      </c>
      <c r="F172" s="1" t="s">
        <v>11</v>
      </c>
      <c r="I172" s="5" t="s">
        <v>15</v>
      </c>
      <c r="J172" s="5" t="s">
        <v>15</v>
      </c>
      <c r="K172" s="5" t="s">
        <v>15</v>
      </c>
      <c r="L172" s="5" t="s">
        <v>15</v>
      </c>
      <c r="AK172" s="5">
        <v>84</v>
      </c>
    </row>
    <row r="173" spans="1:41" x14ac:dyDescent="0.25">
      <c r="A173" s="1" t="s">
        <v>92</v>
      </c>
      <c r="B173" s="1" t="s">
        <v>93</v>
      </c>
      <c r="C173" s="1" t="s">
        <v>8</v>
      </c>
      <c r="D173" s="1" t="s">
        <v>71</v>
      </c>
      <c r="E173" s="34" t="s">
        <v>22</v>
      </c>
      <c r="F173" s="1" t="s">
        <v>10</v>
      </c>
      <c r="X173" s="5">
        <v>7</v>
      </c>
      <c r="Y173" s="5">
        <v>2</v>
      </c>
      <c r="AA173" s="5">
        <v>7.11</v>
      </c>
      <c r="AB173" s="5">
        <v>8.73</v>
      </c>
      <c r="AC173" s="5">
        <v>28</v>
      </c>
      <c r="AD173" s="5">
        <v>28.6</v>
      </c>
      <c r="AH173" s="5">
        <v>43.781999999999996</v>
      </c>
      <c r="AI173" s="5">
        <v>33.049999999999997</v>
      </c>
      <c r="AJ173" s="5">
        <v>3.4849999999999999</v>
      </c>
      <c r="AK173" s="5">
        <v>85</v>
      </c>
      <c r="AM173" s="13">
        <f>+AO173/$AO$3</f>
        <v>6.3588288949812633E-5</v>
      </c>
      <c r="AN173" s="7">
        <f>IF(AK173=1,AM173,AM173+AN171)</f>
        <v>0.99923415023805529</v>
      </c>
      <c r="AO173" s="5">
        <f>SUM(G173:AJ173)</f>
        <v>161.75700000000001</v>
      </c>
    </row>
    <row r="174" spans="1:41" x14ac:dyDescent="0.25">
      <c r="A174" s="1" t="s">
        <v>92</v>
      </c>
      <c r="B174" s="1" t="s">
        <v>93</v>
      </c>
      <c r="C174" s="1" t="s">
        <v>8</v>
      </c>
      <c r="D174" s="1" t="s">
        <v>71</v>
      </c>
      <c r="E174" s="34" t="s">
        <v>22</v>
      </c>
      <c r="F174" s="1" t="s">
        <v>11</v>
      </c>
      <c r="X174" s="5">
        <v>-1</v>
      </c>
      <c r="Y174" s="5">
        <v>-1</v>
      </c>
      <c r="AA174" s="5">
        <v>-1</v>
      </c>
      <c r="AB174" s="5" t="s">
        <v>15</v>
      </c>
      <c r="AC174" s="5">
        <v>-1</v>
      </c>
      <c r="AD174" s="5">
        <v>-1</v>
      </c>
      <c r="AH174" s="5">
        <v>-1</v>
      </c>
      <c r="AI174" s="5">
        <v>-1</v>
      </c>
      <c r="AJ174" s="5">
        <v>-1</v>
      </c>
      <c r="AK174" s="5">
        <v>85</v>
      </c>
    </row>
    <row r="175" spans="1:41" x14ac:dyDescent="0.25">
      <c r="A175" s="1" t="s">
        <v>92</v>
      </c>
      <c r="B175" s="1" t="s">
        <v>93</v>
      </c>
      <c r="C175" s="1" t="s">
        <v>8</v>
      </c>
      <c r="D175" s="1" t="s">
        <v>221</v>
      </c>
      <c r="E175" s="34" t="s">
        <v>21</v>
      </c>
      <c r="F175" s="1" t="s">
        <v>10</v>
      </c>
      <c r="O175" s="5">
        <v>90</v>
      </c>
      <c r="P175" s="5">
        <v>20.7</v>
      </c>
      <c r="Q175" s="5">
        <v>0.09</v>
      </c>
      <c r="R175" s="5">
        <v>28.3</v>
      </c>
      <c r="S175" s="5">
        <v>5.76</v>
      </c>
      <c r="U175" s="5">
        <v>2.1709999999999998</v>
      </c>
      <c r="V175" s="5">
        <v>2.5499999999999998</v>
      </c>
      <c r="X175" s="5">
        <v>2.4900000000000002</v>
      </c>
      <c r="AA175" s="5">
        <v>0.311</v>
      </c>
      <c r="AB175" s="5">
        <v>0.1</v>
      </c>
      <c r="AK175" s="5">
        <v>86</v>
      </c>
      <c r="AM175" s="13">
        <f>+AO175/$AO$3</f>
        <v>5.9938262905196265E-5</v>
      </c>
      <c r="AN175" s="7">
        <f>IF(AK175=1,AM175,AM175+AN173)</f>
        <v>0.99929408850096046</v>
      </c>
      <c r="AO175" s="5">
        <f>SUM(G175:AJ175)</f>
        <v>152.47200000000001</v>
      </c>
    </row>
    <row r="176" spans="1:41" x14ac:dyDescent="0.25">
      <c r="A176" s="1" t="s">
        <v>92</v>
      </c>
      <c r="B176" s="1" t="s">
        <v>93</v>
      </c>
      <c r="C176" s="1" t="s">
        <v>8</v>
      </c>
      <c r="D176" s="1" t="s">
        <v>221</v>
      </c>
      <c r="E176" s="34" t="s">
        <v>21</v>
      </c>
      <c r="F176" s="1" t="s">
        <v>11</v>
      </c>
      <c r="O176" s="5">
        <v>-1</v>
      </c>
      <c r="P176" s="5">
        <v>-1</v>
      </c>
      <c r="Q176" s="5">
        <v>-1</v>
      </c>
      <c r="R176" s="5">
        <v>-1</v>
      </c>
      <c r="S176" s="5">
        <v>-1</v>
      </c>
      <c r="U176" s="5" t="s">
        <v>15</v>
      </c>
      <c r="V176" s="5" t="s">
        <v>15</v>
      </c>
      <c r="X176" s="5" t="s">
        <v>15</v>
      </c>
      <c r="AA176" s="5" t="s">
        <v>13</v>
      </c>
      <c r="AB176" s="5" t="s">
        <v>15</v>
      </c>
      <c r="AK176" s="5">
        <v>86</v>
      </c>
    </row>
    <row r="177" spans="1:41" x14ac:dyDescent="0.25">
      <c r="A177" s="1" t="s">
        <v>92</v>
      </c>
      <c r="B177" s="1" t="s">
        <v>93</v>
      </c>
      <c r="C177" s="1" t="s">
        <v>8</v>
      </c>
      <c r="D177" s="1" t="s">
        <v>87</v>
      </c>
      <c r="E177" s="34" t="s">
        <v>22</v>
      </c>
      <c r="F177" s="1" t="s">
        <v>10</v>
      </c>
      <c r="AD177" s="5">
        <v>26.74</v>
      </c>
      <c r="AE177" s="5">
        <v>98.207999999999998</v>
      </c>
      <c r="AF177" s="5">
        <v>1.169</v>
      </c>
      <c r="AG177" s="5">
        <v>2.887</v>
      </c>
      <c r="AH177" s="5">
        <v>9.9000000000000005E-2</v>
      </c>
      <c r="AI177" s="5">
        <v>0.316</v>
      </c>
      <c r="AK177" s="5">
        <v>87</v>
      </c>
      <c r="AM177" s="13">
        <f>+AO177/$AO$3</f>
        <v>5.0875898833409377E-5</v>
      </c>
      <c r="AN177" s="7">
        <f>IF(AK177=1,AM177,AM177+AN175)</f>
        <v>0.99934496439979392</v>
      </c>
      <c r="AO177" s="5">
        <f>SUM(G177:AJ177)</f>
        <v>129.41899999999998</v>
      </c>
    </row>
    <row r="178" spans="1:41" x14ac:dyDescent="0.25">
      <c r="A178" s="1" t="s">
        <v>92</v>
      </c>
      <c r="B178" s="1" t="s">
        <v>93</v>
      </c>
      <c r="C178" s="1" t="s">
        <v>8</v>
      </c>
      <c r="D178" s="1" t="s">
        <v>87</v>
      </c>
      <c r="E178" s="34" t="s">
        <v>22</v>
      </c>
      <c r="F178" s="1" t="s">
        <v>11</v>
      </c>
      <c r="AD178" s="5">
        <v>-1</v>
      </c>
      <c r="AE178" s="5">
        <v>-1</v>
      </c>
      <c r="AF178" s="5">
        <v>-1</v>
      </c>
      <c r="AG178" s="5" t="s">
        <v>24</v>
      </c>
      <c r="AH178" s="5" t="s">
        <v>24</v>
      </c>
      <c r="AI178" s="5" t="s">
        <v>24</v>
      </c>
      <c r="AK178" s="5">
        <v>87</v>
      </c>
    </row>
    <row r="179" spans="1:41" x14ac:dyDescent="0.25">
      <c r="A179" s="1" t="s">
        <v>92</v>
      </c>
      <c r="B179" s="1" t="s">
        <v>93</v>
      </c>
      <c r="C179" s="1" t="s">
        <v>8</v>
      </c>
      <c r="D179" s="1" t="s">
        <v>72</v>
      </c>
      <c r="E179" s="34" t="s">
        <v>33</v>
      </c>
      <c r="F179" s="1" t="s">
        <v>10</v>
      </c>
      <c r="W179" s="5">
        <v>50.41</v>
      </c>
      <c r="AA179" s="5">
        <v>3.28</v>
      </c>
      <c r="AB179" s="5">
        <v>9.7550000000000008</v>
      </c>
      <c r="AC179" s="5">
        <v>17.347999999999999</v>
      </c>
      <c r="AD179" s="5">
        <v>4.4740000000000002</v>
      </c>
      <c r="AE179" s="5">
        <v>10.526</v>
      </c>
      <c r="AF179" s="5">
        <v>6.9</v>
      </c>
      <c r="AG179" s="5">
        <v>7.55</v>
      </c>
      <c r="AH179" s="5">
        <v>5.94</v>
      </c>
      <c r="AI179" s="5">
        <v>5.8689999999999998</v>
      </c>
      <c r="AJ179" s="5">
        <v>4.891</v>
      </c>
      <c r="AK179" s="5">
        <v>88</v>
      </c>
      <c r="AM179" s="13">
        <f>+AO179/$AO$3</f>
        <v>4.990255855484502E-5</v>
      </c>
      <c r="AN179" s="7">
        <f>IF(AK179=1,AM179,AM179+AN177)</f>
        <v>0.99939486695834878</v>
      </c>
      <c r="AO179" s="5">
        <f>SUM(G179:AJ179)</f>
        <v>126.94300000000001</v>
      </c>
    </row>
    <row r="180" spans="1:41" x14ac:dyDescent="0.25">
      <c r="A180" s="1" t="s">
        <v>92</v>
      </c>
      <c r="B180" s="1" t="s">
        <v>93</v>
      </c>
      <c r="C180" s="1" t="s">
        <v>8</v>
      </c>
      <c r="D180" s="1" t="s">
        <v>72</v>
      </c>
      <c r="E180" s="34" t="s">
        <v>33</v>
      </c>
      <c r="F180" s="1" t="s">
        <v>11</v>
      </c>
      <c r="W180" s="5" t="s">
        <v>15</v>
      </c>
      <c r="AA180" s="5">
        <v>-1</v>
      </c>
      <c r="AB180" s="5">
        <v>-1</v>
      </c>
      <c r="AC180" s="5">
        <v>-1</v>
      </c>
      <c r="AD180" s="5">
        <v>-1</v>
      </c>
      <c r="AE180" s="5">
        <v>-1</v>
      </c>
      <c r="AF180" s="5">
        <v>-1</v>
      </c>
      <c r="AG180" s="5">
        <v>-1</v>
      </c>
      <c r="AH180" s="5">
        <v>-1</v>
      </c>
      <c r="AI180" s="5">
        <v>-1</v>
      </c>
      <c r="AJ180" s="5">
        <v>-1</v>
      </c>
      <c r="AK180" s="5">
        <v>88</v>
      </c>
    </row>
    <row r="181" spans="1:41" x14ac:dyDescent="0.25">
      <c r="A181" s="1" t="s">
        <v>92</v>
      </c>
      <c r="B181" s="1" t="s">
        <v>93</v>
      </c>
      <c r="C181" s="1" t="s">
        <v>19</v>
      </c>
      <c r="D181" s="1" t="s">
        <v>162</v>
      </c>
      <c r="E181" s="34" t="s">
        <v>21</v>
      </c>
      <c r="F181" s="1" t="s">
        <v>10</v>
      </c>
      <c r="AC181" s="5">
        <v>5.97</v>
      </c>
      <c r="AD181" s="5">
        <v>24.859000000000002</v>
      </c>
      <c r="AE181" s="5">
        <v>33.673999999999999</v>
      </c>
      <c r="AF181" s="5">
        <v>52.561999999999998</v>
      </c>
      <c r="AG181" s="5">
        <v>1.9390000000000001</v>
      </c>
      <c r="AH181" s="5">
        <v>3.8170000000000002</v>
      </c>
      <c r="AI181" s="5">
        <v>1.252</v>
      </c>
      <c r="AK181" s="5">
        <v>89</v>
      </c>
      <c r="AM181" s="13">
        <f>+AO181/$AO$3</f>
        <v>4.877433294923931E-5</v>
      </c>
      <c r="AN181" s="7">
        <f>IF(AK181=1,AM181,AM181+AN179)</f>
        <v>0.99944364129129803</v>
      </c>
      <c r="AO181" s="5">
        <f>SUM(G181:AJ181)</f>
        <v>124.07299999999999</v>
      </c>
    </row>
    <row r="182" spans="1:41" x14ac:dyDescent="0.25">
      <c r="A182" s="1" t="s">
        <v>92</v>
      </c>
      <c r="B182" s="1" t="s">
        <v>93</v>
      </c>
      <c r="C182" s="1" t="s">
        <v>19</v>
      </c>
      <c r="D182" s="1" t="s">
        <v>162</v>
      </c>
      <c r="E182" s="34" t="s">
        <v>21</v>
      </c>
      <c r="F182" s="1" t="s">
        <v>11</v>
      </c>
      <c r="AC182" s="5">
        <v>-1</v>
      </c>
      <c r="AD182" s="5">
        <v>-1</v>
      </c>
      <c r="AE182" s="5">
        <v>-1</v>
      </c>
      <c r="AF182" s="5">
        <v>-1</v>
      </c>
      <c r="AG182" s="5">
        <v>-1</v>
      </c>
      <c r="AH182" s="5">
        <v>-1</v>
      </c>
      <c r="AI182" s="5">
        <v>-1</v>
      </c>
      <c r="AK182" s="5">
        <v>89</v>
      </c>
    </row>
    <row r="183" spans="1:41" x14ac:dyDescent="0.25">
      <c r="A183" s="1" t="s">
        <v>92</v>
      </c>
      <c r="B183" s="1" t="s">
        <v>93</v>
      </c>
      <c r="C183" s="1" t="s">
        <v>8</v>
      </c>
      <c r="D183" s="1" t="s">
        <v>38</v>
      </c>
      <c r="E183" s="34" t="s">
        <v>44</v>
      </c>
      <c r="F183" s="1" t="s">
        <v>10</v>
      </c>
      <c r="I183" s="5">
        <v>1</v>
      </c>
      <c r="J183" s="5">
        <v>11</v>
      </c>
      <c r="K183" s="5">
        <v>4</v>
      </c>
      <c r="L183" s="5">
        <v>9</v>
      </c>
      <c r="M183" s="5">
        <v>14</v>
      </c>
      <c r="N183" s="5">
        <v>31.311</v>
      </c>
      <c r="O183" s="5">
        <v>8.8420000000000005</v>
      </c>
      <c r="P183" s="5">
        <v>2.254</v>
      </c>
      <c r="Q183" s="5">
        <v>4.6230000000000002</v>
      </c>
      <c r="R183" s="5">
        <v>6.3239999999999998</v>
      </c>
      <c r="S183" s="5">
        <v>2.6429999999999998</v>
      </c>
      <c r="T183" s="5">
        <v>5.8550000000000004</v>
      </c>
      <c r="U183" s="5">
        <v>0.23</v>
      </c>
      <c r="V183" s="5">
        <v>1.61</v>
      </c>
      <c r="W183" s="5">
        <v>8.6999999999999994E-2</v>
      </c>
      <c r="X183" s="5">
        <v>0.879</v>
      </c>
      <c r="Y183" s="5">
        <v>1.9119999999999999</v>
      </c>
      <c r="Z183" s="5">
        <v>0.25900000000000001</v>
      </c>
      <c r="AA183" s="5">
        <v>0.17899999999999999</v>
      </c>
      <c r="AB183" s="5">
        <v>7.3890000000000002</v>
      </c>
      <c r="AC183" s="5">
        <v>1.171</v>
      </c>
      <c r="AD183" s="5">
        <v>0.27600000000000002</v>
      </c>
      <c r="AE183" s="5">
        <v>0.78600000000000003</v>
      </c>
      <c r="AI183" s="5">
        <v>1.115</v>
      </c>
      <c r="AK183" s="5">
        <v>90</v>
      </c>
      <c r="AM183" s="13">
        <f>+AO183/$AO$3</f>
        <v>4.5893623110257229E-5</v>
      </c>
      <c r="AN183" s="7">
        <f>IF(AK183=1,AM183,AM183+AN181)</f>
        <v>0.99948953491440828</v>
      </c>
      <c r="AO183" s="5">
        <f>SUM(G183:AJ183)</f>
        <v>116.74500000000003</v>
      </c>
    </row>
    <row r="184" spans="1:41" x14ac:dyDescent="0.25">
      <c r="A184" s="1" t="s">
        <v>92</v>
      </c>
      <c r="B184" s="1" t="s">
        <v>93</v>
      </c>
      <c r="C184" s="1" t="s">
        <v>8</v>
      </c>
      <c r="D184" s="1" t="s">
        <v>38</v>
      </c>
      <c r="E184" s="34" t="s">
        <v>44</v>
      </c>
      <c r="F184" s="1" t="s">
        <v>11</v>
      </c>
      <c r="I184" s="5" t="s">
        <v>15</v>
      </c>
      <c r="J184" s="5" t="s">
        <v>15</v>
      </c>
      <c r="K184" s="5" t="s">
        <v>15</v>
      </c>
      <c r="L184" s="5" t="s">
        <v>15</v>
      </c>
      <c r="M184" s="5" t="s">
        <v>13</v>
      </c>
      <c r="N184" s="5" t="s">
        <v>15</v>
      </c>
      <c r="O184" s="5" t="s">
        <v>12</v>
      </c>
      <c r="P184" s="5" t="s">
        <v>13</v>
      </c>
      <c r="Q184" s="5" t="s">
        <v>13</v>
      </c>
      <c r="R184" s="5" t="s">
        <v>13</v>
      </c>
      <c r="S184" s="5" t="s">
        <v>13</v>
      </c>
      <c r="T184" s="5" t="s">
        <v>13</v>
      </c>
      <c r="U184" s="5" t="s">
        <v>13</v>
      </c>
      <c r="V184" s="5" t="s">
        <v>13</v>
      </c>
      <c r="W184" s="5" t="s">
        <v>13</v>
      </c>
      <c r="X184" s="5" t="s">
        <v>15</v>
      </c>
      <c r="Y184" s="5" t="s">
        <v>18</v>
      </c>
      <c r="Z184" s="5" t="s">
        <v>12</v>
      </c>
      <c r="AA184" s="5" t="s">
        <v>12</v>
      </c>
      <c r="AB184" s="5" t="s">
        <v>18</v>
      </c>
      <c r="AC184" s="5" t="s">
        <v>18</v>
      </c>
      <c r="AD184" s="5" t="s">
        <v>12</v>
      </c>
      <c r="AE184" s="5" t="s">
        <v>12</v>
      </c>
      <c r="AI184" s="5" t="s">
        <v>15</v>
      </c>
      <c r="AK184" s="5">
        <v>90</v>
      </c>
    </row>
    <row r="185" spans="1:41" x14ac:dyDescent="0.25">
      <c r="A185" s="1" t="s">
        <v>92</v>
      </c>
      <c r="B185" s="1" t="s">
        <v>93</v>
      </c>
      <c r="C185" s="1" t="s">
        <v>8</v>
      </c>
      <c r="D185" s="1" t="s">
        <v>217</v>
      </c>
      <c r="E185" s="34" t="s">
        <v>14</v>
      </c>
      <c r="F185" s="1" t="s">
        <v>10</v>
      </c>
      <c r="G185" s="5">
        <v>9.08</v>
      </c>
      <c r="H185" s="5">
        <v>34.07</v>
      </c>
      <c r="I185" s="5">
        <v>8</v>
      </c>
      <c r="J185" s="5">
        <v>4</v>
      </c>
      <c r="K185" s="5">
        <v>4</v>
      </c>
      <c r="L185" s="5">
        <v>4</v>
      </c>
      <c r="N185" s="5">
        <v>0.01</v>
      </c>
      <c r="R185" s="5">
        <v>0.34300000000000003</v>
      </c>
      <c r="S185" s="5">
        <v>0.58199999999999996</v>
      </c>
      <c r="U185" s="5">
        <v>0.89900000000000002</v>
      </c>
      <c r="V185" s="5">
        <v>0.75700000000000001</v>
      </c>
      <c r="W185" s="5">
        <v>0.55400000000000005</v>
      </c>
      <c r="X185" s="5">
        <v>1.2470000000000001</v>
      </c>
      <c r="Y185" s="5">
        <v>0.09</v>
      </c>
      <c r="Z185" s="5">
        <v>0.183</v>
      </c>
      <c r="AA185" s="5">
        <v>5.03</v>
      </c>
      <c r="AB185" s="5">
        <v>4.4779999999999998</v>
      </c>
      <c r="AC185" s="5">
        <v>6.3920000000000003</v>
      </c>
      <c r="AD185" s="5">
        <v>1.008</v>
      </c>
      <c r="AE185" s="5">
        <v>1.6950000000000001</v>
      </c>
      <c r="AF185" s="5">
        <v>7.2519999999999998</v>
      </c>
      <c r="AG185" s="5">
        <v>1.724</v>
      </c>
      <c r="AH185" s="5">
        <v>1.397</v>
      </c>
      <c r="AI185" s="5">
        <v>5.26</v>
      </c>
      <c r="AJ185" s="5">
        <v>2.5960000000000001</v>
      </c>
      <c r="AK185" s="5">
        <v>91</v>
      </c>
      <c r="AM185" s="13">
        <f>+AO185/$AO$3</f>
        <v>4.1137778728160409E-5</v>
      </c>
      <c r="AN185" s="7">
        <f>IF(AK185=1,AM185,AM185+AN183)</f>
        <v>0.99953067269313645</v>
      </c>
      <c r="AO185" s="5">
        <f>SUM(G185:AJ185)</f>
        <v>104.64700000000001</v>
      </c>
    </row>
    <row r="186" spans="1:41" x14ac:dyDescent="0.25">
      <c r="A186" s="1" t="s">
        <v>92</v>
      </c>
      <c r="B186" s="1" t="s">
        <v>93</v>
      </c>
      <c r="C186" s="1" t="s">
        <v>8</v>
      </c>
      <c r="D186" s="1" t="s">
        <v>217</v>
      </c>
      <c r="E186" s="34" t="s">
        <v>14</v>
      </c>
      <c r="F186" s="1" t="s">
        <v>11</v>
      </c>
      <c r="G186" s="5">
        <v>-1</v>
      </c>
      <c r="H186" s="5">
        <v>-1</v>
      </c>
      <c r="I186" s="5">
        <v>-1</v>
      </c>
      <c r="J186" s="5">
        <v>-1</v>
      </c>
      <c r="K186" s="5">
        <v>-1</v>
      </c>
      <c r="L186" s="5">
        <v>-1</v>
      </c>
      <c r="N186" s="5">
        <v>-1</v>
      </c>
      <c r="O186" s="5" t="s">
        <v>17</v>
      </c>
      <c r="P186" s="5" t="s">
        <v>17</v>
      </c>
      <c r="R186" s="5">
        <v>-1</v>
      </c>
      <c r="S186" s="5">
        <v>-1</v>
      </c>
      <c r="U186" s="5">
        <v>-1</v>
      </c>
      <c r="V186" s="5" t="s">
        <v>17</v>
      </c>
      <c r="W186" s="5" t="s">
        <v>17</v>
      </c>
      <c r="X186" s="5">
        <v>-1</v>
      </c>
      <c r="Y186" s="5" t="s">
        <v>23</v>
      </c>
      <c r="Z186" s="5" t="s">
        <v>23</v>
      </c>
      <c r="AA186" s="5" t="s">
        <v>23</v>
      </c>
      <c r="AB186" s="5" t="s">
        <v>23</v>
      </c>
      <c r="AC186" s="5" t="s">
        <v>17</v>
      </c>
      <c r="AD186" s="5" t="s">
        <v>23</v>
      </c>
      <c r="AE186" s="5" t="s">
        <v>17</v>
      </c>
      <c r="AF186" s="5" t="s">
        <v>23</v>
      </c>
      <c r="AG186" s="5" t="s">
        <v>17</v>
      </c>
      <c r="AH186" s="5" t="s">
        <v>17</v>
      </c>
      <c r="AI186" s="5" t="s">
        <v>23</v>
      </c>
      <c r="AJ186" s="5" t="s">
        <v>23</v>
      </c>
      <c r="AK186" s="5">
        <v>91</v>
      </c>
    </row>
    <row r="187" spans="1:41" x14ac:dyDescent="0.25">
      <c r="A187" s="1" t="s">
        <v>92</v>
      </c>
      <c r="B187" s="1" t="s">
        <v>93</v>
      </c>
      <c r="C187" s="1" t="s">
        <v>8</v>
      </c>
      <c r="D187" s="1" t="s">
        <v>52</v>
      </c>
      <c r="E187" s="34" t="s">
        <v>21</v>
      </c>
      <c r="F187" s="1" t="s">
        <v>10</v>
      </c>
      <c r="G187" s="5">
        <v>1</v>
      </c>
      <c r="H187" s="5">
        <v>4</v>
      </c>
      <c r="J187" s="5">
        <v>2</v>
      </c>
      <c r="K187" s="5">
        <v>6</v>
      </c>
      <c r="L187" s="5">
        <v>8</v>
      </c>
      <c r="M187" s="5">
        <v>6</v>
      </c>
      <c r="N187" s="5">
        <v>1.9</v>
      </c>
      <c r="O187" s="5">
        <v>2.286</v>
      </c>
      <c r="P187" s="5">
        <v>6.9059999999999997</v>
      </c>
      <c r="Q187" s="5">
        <v>3.9449999999999998</v>
      </c>
      <c r="R187" s="5">
        <v>4.798</v>
      </c>
      <c r="S187" s="5">
        <v>4.2939999999999996</v>
      </c>
      <c r="T187" s="5">
        <v>2.581</v>
      </c>
      <c r="U187" s="5">
        <v>3.419</v>
      </c>
      <c r="V187" s="5">
        <v>1.48</v>
      </c>
      <c r="W187" s="5">
        <v>1.135</v>
      </c>
      <c r="X187" s="5">
        <v>2.7410000000000001</v>
      </c>
      <c r="Y187" s="5">
        <v>1.0569999999999999</v>
      </c>
      <c r="Z187" s="5">
        <v>1.1779999999999999</v>
      </c>
      <c r="AA187" s="5">
        <v>2.0840000000000001</v>
      </c>
      <c r="AB187" s="5">
        <v>1.0209999999999999</v>
      </c>
      <c r="AC187" s="5">
        <v>2.2559999999999998</v>
      </c>
      <c r="AD187" s="5">
        <v>2.262</v>
      </c>
      <c r="AE187" s="5">
        <v>3.2869999999999999</v>
      </c>
      <c r="AF187" s="5">
        <v>3.448</v>
      </c>
      <c r="AG187" s="5">
        <v>2.5710000000000002</v>
      </c>
      <c r="AH187" s="5">
        <v>2.6419999999999999</v>
      </c>
      <c r="AI187" s="5">
        <v>2.7650000000000001</v>
      </c>
      <c r="AJ187" s="5">
        <v>3.6960000000000002</v>
      </c>
      <c r="AK187" s="5">
        <v>92</v>
      </c>
      <c r="AM187" s="13">
        <f>+AO187/$AO$3</f>
        <v>3.5675515735166921E-5</v>
      </c>
      <c r="AN187" s="7">
        <f>IF(AK187=1,AM187,AM187+AN185)</f>
        <v>0.99956634820887158</v>
      </c>
      <c r="AO187" s="5">
        <f>SUM(G187:AJ187)</f>
        <v>90.751999999999995</v>
      </c>
    </row>
    <row r="188" spans="1:41" x14ac:dyDescent="0.25">
      <c r="A188" s="1" t="s">
        <v>92</v>
      </c>
      <c r="B188" s="1" t="s">
        <v>93</v>
      </c>
      <c r="C188" s="1" t="s">
        <v>8</v>
      </c>
      <c r="D188" s="1" t="s">
        <v>52</v>
      </c>
      <c r="E188" s="34" t="s">
        <v>21</v>
      </c>
      <c r="F188" s="1" t="s">
        <v>11</v>
      </c>
      <c r="G188" s="5" t="s">
        <v>15</v>
      </c>
      <c r="H188" s="5" t="s">
        <v>15</v>
      </c>
      <c r="I188" s="5" t="s">
        <v>15</v>
      </c>
      <c r="J188" s="5" t="s">
        <v>15</v>
      </c>
      <c r="K188" s="5" t="s">
        <v>15</v>
      </c>
      <c r="L188" s="5" t="s">
        <v>15</v>
      </c>
      <c r="M188" s="5" t="s">
        <v>15</v>
      </c>
      <c r="N188" s="5" t="s">
        <v>15</v>
      </c>
      <c r="O188" s="5" t="s">
        <v>18</v>
      </c>
      <c r="P188" s="5" t="s">
        <v>15</v>
      </c>
      <c r="Q188" s="5" t="s">
        <v>15</v>
      </c>
      <c r="R188" s="5" t="s">
        <v>15</v>
      </c>
      <c r="S188" s="5" t="s">
        <v>15</v>
      </c>
      <c r="T188" s="5" t="s">
        <v>15</v>
      </c>
      <c r="U188" s="5" t="s">
        <v>18</v>
      </c>
      <c r="V188" s="5" t="s">
        <v>15</v>
      </c>
      <c r="W188" s="5" t="s">
        <v>15</v>
      </c>
      <c r="X188" s="5" t="s">
        <v>15</v>
      </c>
      <c r="Y188" s="5" t="s">
        <v>15</v>
      </c>
      <c r="Z188" s="5" t="s">
        <v>15</v>
      </c>
      <c r="AA188" s="5" t="s">
        <v>15</v>
      </c>
      <c r="AB188" s="5" t="s">
        <v>13</v>
      </c>
      <c r="AC188" s="5" t="s">
        <v>13</v>
      </c>
      <c r="AD188" s="5" t="s">
        <v>13</v>
      </c>
      <c r="AE188" s="5" t="s">
        <v>13</v>
      </c>
      <c r="AF188" s="5" t="s">
        <v>12</v>
      </c>
      <c r="AG188" s="5" t="s">
        <v>12</v>
      </c>
      <c r="AH188" s="5" t="s">
        <v>12</v>
      </c>
      <c r="AI188" s="5" t="s">
        <v>12</v>
      </c>
      <c r="AJ188" s="5" t="s">
        <v>12</v>
      </c>
      <c r="AK188" s="5">
        <v>92</v>
      </c>
    </row>
    <row r="189" spans="1:41" x14ac:dyDescent="0.25">
      <c r="A189" s="1" t="s">
        <v>92</v>
      </c>
      <c r="B189" s="1" t="s">
        <v>93</v>
      </c>
      <c r="C189" s="1" t="s">
        <v>30</v>
      </c>
      <c r="D189" s="1" t="s">
        <v>220</v>
      </c>
      <c r="E189" s="34" t="s">
        <v>14</v>
      </c>
      <c r="F189" s="1" t="s">
        <v>10</v>
      </c>
      <c r="P189" s="5">
        <v>2.1</v>
      </c>
      <c r="Q189" s="5">
        <v>2.4660000000000002</v>
      </c>
      <c r="R189" s="5">
        <v>0.13500000000000001</v>
      </c>
      <c r="S189" s="5">
        <v>1.56</v>
      </c>
      <c r="V189" s="5">
        <v>4.5999999999999999E-2</v>
      </c>
      <c r="X189" s="5">
        <v>0.20399999999999999</v>
      </c>
      <c r="Y189" s="5">
        <v>0.38</v>
      </c>
      <c r="Z189" s="5">
        <v>0.16500000000000001</v>
      </c>
      <c r="AC189" s="5">
        <v>6.0410000000000004</v>
      </c>
      <c r="AD189" s="5">
        <v>9.5129999999999999</v>
      </c>
      <c r="AE189" s="5">
        <v>24.498999999999999</v>
      </c>
      <c r="AF189" s="5">
        <v>13.351000000000001</v>
      </c>
      <c r="AG189" s="5">
        <v>12.891999999999999</v>
      </c>
      <c r="AH189" s="5">
        <v>8.5589999999999993</v>
      </c>
      <c r="AI189" s="5">
        <v>3.173</v>
      </c>
      <c r="AJ189" s="5">
        <v>2.7949999999999999</v>
      </c>
      <c r="AK189" s="5">
        <v>93</v>
      </c>
      <c r="AM189" s="13">
        <f>+AO189/$AO$3</f>
        <v>3.4546110799659884E-5</v>
      </c>
      <c r="AN189" s="7">
        <f>IF(AK189=1,AM189,AM189+AN187)</f>
        <v>0.99960089431967125</v>
      </c>
      <c r="AO189" s="5">
        <f>SUM(G189:AJ189)</f>
        <v>87.878999999999991</v>
      </c>
    </row>
    <row r="190" spans="1:41" x14ac:dyDescent="0.25">
      <c r="A190" s="1" t="s">
        <v>92</v>
      </c>
      <c r="B190" s="1" t="s">
        <v>93</v>
      </c>
      <c r="C190" s="1" t="s">
        <v>30</v>
      </c>
      <c r="D190" s="1" t="s">
        <v>220</v>
      </c>
      <c r="E190" s="34" t="s">
        <v>14</v>
      </c>
      <c r="F190" s="1" t="s">
        <v>11</v>
      </c>
      <c r="P190" s="5">
        <v>-1</v>
      </c>
      <c r="Q190" s="5">
        <v>-1</v>
      </c>
      <c r="R190" s="5">
        <v>-1</v>
      </c>
      <c r="S190" s="5">
        <v>-1</v>
      </c>
      <c r="V190" s="5">
        <v>-1</v>
      </c>
      <c r="X190" s="5">
        <v>-1</v>
      </c>
      <c r="Y190" s="5">
        <v>-1</v>
      </c>
      <c r="Z190" s="5">
        <v>-1</v>
      </c>
      <c r="AC190" s="5">
        <v>-1</v>
      </c>
      <c r="AD190" s="5">
        <v>-1</v>
      </c>
      <c r="AE190" s="5">
        <v>-1</v>
      </c>
      <c r="AF190" s="5">
        <v>-1</v>
      </c>
      <c r="AG190" s="5">
        <v>-1</v>
      </c>
      <c r="AH190" s="5">
        <v>-1</v>
      </c>
      <c r="AI190" s="5">
        <v>-1</v>
      </c>
      <c r="AJ190" s="5">
        <v>-1</v>
      </c>
      <c r="AK190" s="5">
        <v>93</v>
      </c>
    </row>
    <row r="191" spans="1:41" x14ac:dyDescent="0.25">
      <c r="A191" s="1" t="s">
        <v>92</v>
      </c>
      <c r="B191" s="1" t="s">
        <v>93</v>
      </c>
      <c r="C191" s="1" t="s">
        <v>30</v>
      </c>
      <c r="D191" s="1" t="s">
        <v>79</v>
      </c>
      <c r="E191" s="34" t="s">
        <v>76</v>
      </c>
      <c r="F191" s="1" t="s">
        <v>10</v>
      </c>
      <c r="G191" s="5">
        <v>5</v>
      </c>
      <c r="H191" s="5">
        <v>9</v>
      </c>
      <c r="I191" s="5">
        <v>9</v>
      </c>
      <c r="J191" s="5">
        <v>9</v>
      </c>
      <c r="K191" s="5">
        <v>30.45</v>
      </c>
      <c r="L191" s="5">
        <v>12.9</v>
      </c>
      <c r="M191" s="5">
        <v>10.78</v>
      </c>
      <c r="AK191" s="5">
        <v>94</v>
      </c>
      <c r="AM191" s="13">
        <f>+AO191/$AO$3</f>
        <v>3.38585614671845E-5</v>
      </c>
      <c r="AN191" s="7">
        <f>IF(AK191=1,AM191,AM191+AN189)</f>
        <v>0.99963475288113846</v>
      </c>
      <c r="AO191" s="5">
        <f>SUM(G191:AJ191)</f>
        <v>86.13000000000001</v>
      </c>
    </row>
    <row r="192" spans="1:41" x14ac:dyDescent="0.25">
      <c r="A192" s="1" t="s">
        <v>92</v>
      </c>
      <c r="B192" s="1" t="s">
        <v>93</v>
      </c>
      <c r="C192" s="1" t="s">
        <v>30</v>
      </c>
      <c r="D192" s="1" t="s">
        <v>79</v>
      </c>
      <c r="E192" s="34" t="s">
        <v>76</v>
      </c>
      <c r="F192" s="1" t="s">
        <v>11</v>
      </c>
      <c r="G192" s="5">
        <v>-1</v>
      </c>
      <c r="H192" s="5">
        <v>-1</v>
      </c>
      <c r="I192" s="5">
        <v>-1</v>
      </c>
      <c r="J192" s="5">
        <v>-1</v>
      </c>
      <c r="K192" s="5">
        <v>-1</v>
      </c>
      <c r="L192" s="5">
        <v>-1</v>
      </c>
      <c r="M192" s="5">
        <v>-1</v>
      </c>
      <c r="AK192" s="5">
        <v>94</v>
      </c>
    </row>
    <row r="193" spans="1:41" x14ac:dyDescent="0.25">
      <c r="A193" s="1" t="s">
        <v>92</v>
      </c>
      <c r="B193" s="1" t="s">
        <v>93</v>
      </c>
      <c r="C193" s="1" t="s">
        <v>8</v>
      </c>
      <c r="D193" s="1" t="s">
        <v>72</v>
      </c>
      <c r="E193" s="34" t="s">
        <v>28</v>
      </c>
      <c r="F193" s="1" t="s">
        <v>10</v>
      </c>
      <c r="Y193" s="5">
        <v>58</v>
      </c>
      <c r="AK193" s="5">
        <v>95</v>
      </c>
      <c r="AM193" s="13">
        <f>+AO193/$AO$3</f>
        <v>2.280037809238013E-5</v>
      </c>
      <c r="AN193" s="7">
        <f>IF(AK193=1,AM193,AM193+AN191)</f>
        <v>0.99965755325923078</v>
      </c>
      <c r="AO193" s="5">
        <f>SUM(G193:AJ193)</f>
        <v>58</v>
      </c>
    </row>
    <row r="194" spans="1:41" x14ac:dyDescent="0.25">
      <c r="A194" s="1" t="s">
        <v>92</v>
      </c>
      <c r="B194" s="1" t="s">
        <v>93</v>
      </c>
      <c r="C194" s="1" t="s">
        <v>8</v>
      </c>
      <c r="D194" s="1" t="s">
        <v>72</v>
      </c>
      <c r="E194" s="34" t="s">
        <v>28</v>
      </c>
      <c r="F194" s="1" t="s">
        <v>11</v>
      </c>
      <c r="Y194" s="5">
        <v>-1</v>
      </c>
      <c r="AK194" s="5">
        <v>95</v>
      </c>
    </row>
    <row r="195" spans="1:41" x14ac:dyDescent="0.25">
      <c r="A195" s="1" t="s">
        <v>92</v>
      </c>
      <c r="B195" s="1" t="s">
        <v>93</v>
      </c>
      <c r="C195" s="1" t="s">
        <v>30</v>
      </c>
      <c r="D195" s="1" t="s">
        <v>31</v>
      </c>
      <c r="E195" s="34" t="s">
        <v>28</v>
      </c>
      <c r="F195" s="1" t="s">
        <v>10</v>
      </c>
      <c r="G195" s="5">
        <v>36</v>
      </c>
      <c r="H195" s="5">
        <v>7</v>
      </c>
      <c r="I195" s="5">
        <v>7</v>
      </c>
      <c r="J195" s="5">
        <v>5</v>
      </c>
      <c r="AK195" s="5">
        <v>96</v>
      </c>
      <c r="AM195" s="13">
        <f>+AO195/$AO$3</f>
        <v>2.1621048191050124E-5</v>
      </c>
      <c r="AN195" s="7">
        <f>IF(AK195=1,AM195,AM195+AN193)</f>
        <v>0.99967917430742181</v>
      </c>
      <c r="AO195" s="5">
        <f>SUM(G195:AJ195)</f>
        <v>55</v>
      </c>
    </row>
    <row r="196" spans="1:41" x14ac:dyDescent="0.25">
      <c r="A196" s="1" t="s">
        <v>92</v>
      </c>
      <c r="B196" s="1" t="s">
        <v>93</v>
      </c>
      <c r="C196" s="1" t="s">
        <v>30</v>
      </c>
      <c r="D196" s="1" t="s">
        <v>31</v>
      </c>
      <c r="E196" s="34" t="s">
        <v>28</v>
      </c>
      <c r="F196" s="1" t="s">
        <v>11</v>
      </c>
      <c r="G196" s="5">
        <v>-1</v>
      </c>
      <c r="H196" s="5">
        <v>-1</v>
      </c>
      <c r="I196" s="5">
        <v>-1</v>
      </c>
      <c r="J196" s="5">
        <v>-1</v>
      </c>
      <c r="AK196" s="5">
        <v>96</v>
      </c>
    </row>
    <row r="197" spans="1:41" x14ac:dyDescent="0.25">
      <c r="A197" s="1" t="s">
        <v>92</v>
      </c>
      <c r="B197" s="1" t="s">
        <v>93</v>
      </c>
      <c r="C197" s="1" t="s">
        <v>8</v>
      </c>
      <c r="D197" s="1" t="s">
        <v>213</v>
      </c>
      <c r="E197" s="34" t="s">
        <v>21</v>
      </c>
      <c r="F197" s="1" t="s">
        <v>10</v>
      </c>
      <c r="X197" s="5">
        <v>9.1999999999999998E-2</v>
      </c>
      <c r="Y197" s="5">
        <v>0.28799999999999998</v>
      </c>
      <c r="Z197" s="5">
        <v>7.5259999999999998</v>
      </c>
      <c r="AA197" s="5">
        <v>0.23799999999999999</v>
      </c>
      <c r="AC197" s="5">
        <v>1.5049999999999999</v>
      </c>
      <c r="AD197" s="5">
        <v>11.726000000000001</v>
      </c>
      <c r="AE197" s="5">
        <v>1.8939999999999999</v>
      </c>
      <c r="AF197" s="5">
        <v>0.55800000000000005</v>
      </c>
      <c r="AG197" s="5">
        <v>22.751999999999999</v>
      </c>
      <c r="AH197" s="5">
        <v>1.4259999999999999</v>
      </c>
      <c r="AI197" s="5">
        <v>2.65</v>
      </c>
      <c r="AJ197" s="5">
        <v>2.6619999999999999</v>
      </c>
      <c r="AK197" s="5">
        <v>97</v>
      </c>
      <c r="AM197" s="13">
        <f>+AO197/$AO$3</f>
        <v>2.0959444116403989E-5</v>
      </c>
      <c r="AN197" s="7">
        <f>IF(AK197=1,AM197,AM197+AN195)</f>
        <v>0.99970013375153821</v>
      </c>
      <c r="AO197" s="5">
        <f>SUM(G197:AJ197)</f>
        <v>53.316999999999993</v>
      </c>
    </row>
    <row r="198" spans="1:41" x14ac:dyDescent="0.25">
      <c r="A198" s="1" t="s">
        <v>92</v>
      </c>
      <c r="B198" s="1" t="s">
        <v>93</v>
      </c>
      <c r="C198" s="1" t="s">
        <v>8</v>
      </c>
      <c r="D198" s="1" t="s">
        <v>213</v>
      </c>
      <c r="E198" s="34" t="s">
        <v>21</v>
      </c>
      <c r="F198" s="1" t="s">
        <v>11</v>
      </c>
      <c r="X198" s="5">
        <v>-1</v>
      </c>
      <c r="Y198" s="5">
        <v>-1</v>
      </c>
      <c r="Z198" s="5">
        <v>-1</v>
      </c>
      <c r="AA198" s="5">
        <v>-1</v>
      </c>
      <c r="AC198" s="5">
        <v>-1</v>
      </c>
      <c r="AD198" s="5">
        <v>-1</v>
      </c>
      <c r="AE198" s="5" t="s">
        <v>15</v>
      </c>
      <c r="AF198" s="5">
        <v>-1</v>
      </c>
      <c r="AG198" s="5" t="s">
        <v>15</v>
      </c>
      <c r="AH198" s="5">
        <v>-1</v>
      </c>
      <c r="AI198" s="5" t="s">
        <v>15</v>
      </c>
      <c r="AJ198" s="5" t="s">
        <v>15</v>
      </c>
      <c r="AK198" s="5">
        <v>97</v>
      </c>
    </row>
    <row r="199" spans="1:41" x14ac:dyDescent="0.25">
      <c r="A199" s="1" t="s">
        <v>92</v>
      </c>
      <c r="B199" s="1" t="s">
        <v>93</v>
      </c>
      <c r="C199" s="1" t="s">
        <v>8</v>
      </c>
      <c r="D199" s="1" t="s">
        <v>215</v>
      </c>
      <c r="E199" s="34" t="s">
        <v>28</v>
      </c>
      <c r="F199" s="1" t="s">
        <v>10</v>
      </c>
      <c r="G199" s="5">
        <v>1</v>
      </c>
      <c r="H199" s="5">
        <v>2</v>
      </c>
      <c r="Y199" s="5">
        <v>0.113</v>
      </c>
      <c r="Z199" s="5">
        <v>8.8000000000000007</v>
      </c>
      <c r="AC199" s="5">
        <v>1.6E-2</v>
      </c>
      <c r="AD199" s="5">
        <v>0.69599999999999995</v>
      </c>
      <c r="AE199" s="5">
        <v>7.9379999999999997</v>
      </c>
      <c r="AF199" s="5">
        <v>0.65700000000000003</v>
      </c>
      <c r="AG199" s="5">
        <v>31.370999999999999</v>
      </c>
      <c r="AH199" s="5">
        <v>0.22</v>
      </c>
      <c r="AK199" s="5">
        <v>98</v>
      </c>
      <c r="AM199" s="13">
        <f>+AO199/$AO$3</f>
        <v>2.0760530473046326E-5</v>
      </c>
      <c r="AN199" s="7">
        <f>IF(AK199=1,AM199,AM199+AN197)</f>
        <v>0.99972089428201127</v>
      </c>
      <c r="AO199" s="5">
        <f>SUM(G199:AJ199)</f>
        <v>52.810999999999993</v>
      </c>
    </row>
    <row r="200" spans="1:41" x14ac:dyDescent="0.25">
      <c r="A200" s="1" t="s">
        <v>92</v>
      </c>
      <c r="B200" s="1" t="s">
        <v>93</v>
      </c>
      <c r="C200" s="1" t="s">
        <v>8</v>
      </c>
      <c r="D200" s="1" t="s">
        <v>215</v>
      </c>
      <c r="E200" s="34" t="s">
        <v>28</v>
      </c>
      <c r="F200" s="1" t="s">
        <v>11</v>
      </c>
      <c r="G200" s="5" t="s">
        <v>15</v>
      </c>
      <c r="H200" s="5" t="s">
        <v>15</v>
      </c>
      <c r="Y200" s="5" t="s">
        <v>15</v>
      </c>
      <c r="Z200" s="5" t="s">
        <v>15</v>
      </c>
      <c r="AA200" s="5" t="s">
        <v>15</v>
      </c>
      <c r="AC200" s="5" t="s">
        <v>15</v>
      </c>
      <c r="AD200" s="5" t="s">
        <v>15</v>
      </c>
      <c r="AE200" s="5" t="s">
        <v>15</v>
      </c>
      <c r="AF200" s="5" t="s">
        <v>15</v>
      </c>
      <c r="AG200" s="5" t="s">
        <v>15</v>
      </c>
      <c r="AH200" s="5" t="s">
        <v>15</v>
      </c>
      <c r="AK200" s="5">
        <v>98</v>
      </c>
    </row>
    <row r="201" spans="1:41" x14ac:dyDescent="0.25">
      <c r="A201" s="1" t="s">
        <v>92</v>
      </c>
      <c r="B201" s="1" t="s">
        <v>93</v>
      </c>
      <c r="C201" s="1" t="s">
        <v>8</v>
      </c>
      <c r="D201" s="1" t="s">
        <v>38</v>
      </c>
      <c r="E201" s="34" t="s">
        <v>49</v>
      </c>
      <c r="F201" s="1" t="s">
        <v>10</v>
      </c>
      <c r="L201" s="5">
        <v>8.1000000000000003E-2</v>
      </c>
      <c r="N201" s="5">
        <v>3.2000000000000001E-2</v>
      </c>
      <c r="R201" s="5">
        <v>0.30299999999999999</v>
      </c>
      <c r="T201" s="5">
        <v>0.56200000000000006</v>
      </c>
      <c r="U201" s="5">
        <v>0.15</v>
      </c>
      <c r="V201" s="5">
        <v>3.625</v>
      </c>
      <c r="W201" s="5">
        <v>2.52</v>
      </c>
      <c r="X201" s="5">
        <v>1.8979999999999999</v>
      </c>
      <c r="Y201" s="5">
        <v>2.2749999999999999</v>
      </c>
      <c r="Z201" s="5">
        <v>5.883</v>
      </c>
      <c r="AA201" s="5">
        <v>3.4569999999999999</v>
      </c>
      <c r="AB201" s="5">
        <v>8.8970000000000002</v>
      </c>
      <c r="AC201" s="5">
        <v>2.649</v>
      </c>
      <c r="AD201" s="5">
        <v>4.3289999999999997</v>
      </c>
      <c r="AE201" s="5">
        <v>2.1949999999999998</v>
      </c>
      <c r="AF201" s="5">
        <v>1.4330000000000001</v>
      </c>
      <c r="AG201" s="5">
        <v>8.2000000000000003E-2</v>
      </c>
      <c r="AH201" s="5">
        <v>6.9180000000000001</v>
      </c>
      <c r="AI201" s="5">
        <v>4.226</v>
      </c>
      <c r="AK201" s="5">
        <v>99</v>
      </c>
      <c r="AM201" s="13">
        <f>+AO201/$AO$3</f>
        <v>2.0251059955671768E-5</v>
      </c>
      <c r="AN201" s="7">
        <f>IF(AK201=1,AM201,AM201+AN199)</f>
        <v>0.9997411453419669</v>
      </c>
      <c r="AO201" s="5">
        <f>SUM(G201:AJ201)</f>
        <v>51.515000000000001</v>
      </c>
    </row>
    <row r="202" spans="1:41" x14ac:dyDescent="0.25">
      <c r="A202" s="1" t="s">
        <v>92</v>
      </c>
      <c r="B202" s="1" t="s">
        <v>93</v>
      </c>
      <c r="C202" s="1" t="s">
        <v>8</v>
      </c>
      <c r="D202" s="1" t="s">
        <v>38</v>
      </c>
      <c r="E202" s="34" t="s">
        <v>49</v>
      </c>
      <c r="F202" s="1" t="s">
        <v>11</v>
      </c>
      <c r="L202" s="5" t="s">
        <v>15</v>
      </c>
      <c r="N202" s="5" t="s">
        <v>15</v>
      </c>
      <c r="O202" s="5" t="s">
        <v>12</v>
      </c>
      <c r="Q202" s="5" t="s">
        <v>24</v>
      </c>
      <c r="R202" s="5" t="s">
        <v>13</v>
      </c>
      <c r="S202" s="5" t="s">
        <v>24</v>
      </c>
      <c r="T202" s="5" t="s">
        <v>13</v>
      </c>
      <c r="U202" s="5" t="s">
        <v>13</v>
      </c>
      <c r="V202" s="5" t="s">
        <v>13</v>
      </c>
      <c r="W202" s="5" t="s">
        <v>13</v>
      </c>
      <c r="X202" s="5" t="s">
        <v>13</v>
      </c>
      <c r="Y202" s="5" t="s">
        <v>12</v>
      </c>
      <c r="Z202" s="5" t="s">
        <v>12</v>
      </c>
      <c r="AA202" s="5" t="s">
        <v>12</v>
      </c>
      <c r="AB202" s="5" t="s">
        <v>12</v>
      </c>
      <c r="AC202" s="5" t="s">
        <v>12</v>
      </c>
      <c r="AD202" s="5" t="s">
        <v>12</v>
      </c>
      <c r="AE202" s="5" t="s">
        <v>12</v>
      </c>
      <c r="AF202" s="5" t="s">
        <v>12</v>
      </c>
      <c r="AG202" s="5" t="s">
        <v>18</v>
      </c>
      <c r="AH202" s="5" t="s">
        <v>12</v>
      </c>
      <c r="AI202" s="5" t="s">
        <v>12</v>
      </c>
      <c r="AJ202" s="5" t="s">
        <v>24</v>
      </c>
      <c r="AK202" s="5">
        <v>99</v>
      </c>
    </row>
    <row r="203" spans="1:41" x14ac:dyDescent="0.25">
      <c r="A203" s="1" t="s">
        <v>92</v>
      </c>
      <c r="B203" s="1" t="s">
        <v>93</v>
      </c>
      <c r="C203" s="1" t="s">
        <v>8</v>
      </c>
      <c r="D203" s="1" t="s">
        <v>217</v>
      </c>
      <c r="E203" s="34" t="s">
        <v>32</v>
      </c>
      <c r="F203" s="1" t="s">
        <v>10</v>
      </c>
      <c r="H203" s="5">
        <v>0.28000000000000003</v>
      </c>
      <c r="K203" s="5">
        <v>0.48</v>
      </c>
      <c r="M203" s="5">
        <v>1</v>
      </c>
      <c r="O203" s="5">
        <v>1.76</v>
      </c>
      <c r="P203" s="5">
        <v>0.01</v>
      </c>
      <c r="R203" s="5">
        <v>0.49299999999999999</v>
      </c>
      <c r="S203" s="5">
        <v>0.60399999999999998</v>
      </c>
      <c r="T203" s="5">
        <v>0.79500000000000004</v>
      </c>
      <c r="U203" s="5">
        <v>0.85799999999999998</v>
      </c>
      <c r="V203" s="5">
        <v>2.0129999999999999</v>
      </c>
      <c r="W203" s="5">
        <v>1.871</v>
      </c>
      <c r="X203" s="5">
        <v>6.6980000000000004</v>
      </c>
      <c r="Y203" s="5">
        <v>4.665</v>
      </c>
      <c r="Z203" s="5">
        <v>7.6989999999999998</v>
      </c>
      <c r="AA203" s="5">
        <v>6.1580000000000004</v>
      </c>
      <c r="AB203" s="5">
        <v>4.7249999999999996</v>
      </c>
      <c r="AC203" s="5">
        <v>0.54300000000000004</v>
      </c>
      <c r="AD203" s="5">
        <v>0.41299999999999998</v>
      </c>
      <c r="AE203" s="5">
        <v>2.92</v>
      </c>
      <c r="AF203" s="5">
        <v>2.8460000000000001</v>
      </c>
      <c r="AG203" s="5">
        <v>1.7330000000000001</v>
      </c>
      <c r="AH203" s="5">
        <v>0.14899999999999999</v>
      </c>
      <c r="AJ203" s="5">
        <v>0.73499999999999999</v>
      </c>
      <c r="AK203" s="5">
        <v>100</v>
      </c>
      <c r="AM203" s="13">
        <f>+AO203/$AO$3</f>
        <v>1.9438501653655393E-5</v>
      </c>
      <c r="AN203" s="7">
        <f>IF(AK203=1,AM203,AM203+AN201)</f>
        <v>0.99976058384362054</v>
      </c>
      <c r="AO203" s="5">
        <f>SUM(G203:AJ203)</f>
        <v>49.448</v>
      </c>
    </row>
    <row r="204" spans="1:41" x14ac:dyDescent="0.25">
      <c r="A204" s="1" t="s">
        <v>92</v>
      </c>
      <c r="B204" s="1" t="s">
        <v>93</v>
      </c>
      <c r="C204" s="1" t="s">
        <v>8</v>
      </c>
      <c r="D204" s="1" t="s">
        <v>217</v>
      </c>
      <c r="E204" s="34" t="s">
        <v>32</v>
      </c>
      <c r="F204" s="1" t="s">
        <v>11</v>
      </c>
      <c r="H204" s="5">
        <v>-1</v>
      </c>
      <c r="K204" s="5">
        <v>-1</v>
      </c>
      <c r="M204" s="5">
        <v>-1</v>
      </c>
      <c r="O204" s="5">
        <v>-1</v>
      </c>
      <c r="P204" s="5">
        <v>-1</v>
      </c>
      <c r="R204" s="5">
        <v>-1</v>
      </c>
      <c r="S204" s="5">
        <v>-1</v>
      </c>
      <c r="T204" s="5">
        <v>-1</v>
      </c>
      <c r="U204" s="5" t="s">
        <v>17</v>
      </c>
      <c r="V204" s="5">
        <v>-1</v>
      </c>
      <c r="W204" s="5">
        <v>-1</v>
      </c>
      <c r="X204" s="5">
        <v>-1</v>
      </c>
      <c r="Y204" s="5" t="s">
        <v>17</v>
      </c>
      <c r="Z204" s="5" t="s">
        <v>17</v>
      </c>
      <c r="AA204" s="5" t="s">
        <v>17</v>
      </c>
      <c r="AB204" s="5" t="s">
        <v>17</v>
      </c>
      <c r="AC204" s="5" t="s">
        <v>17</v>
      </c>
      <c r="AD204" s="5">
        <v>-1</v>
      </c>
      <c r="AE204" s="5" t="s">
        <v>17</v>
      </c>
      <c r="AF204" s="5" t="s">
        <v>17</v>
      </c>
      <c r="AG204" s="5" t="s">
        <v>17</v>
      </c>
      <c r="AH204" s="5" t="s">
        <v>17</v>
      </c>
      <c r="AJ204" s="5" t="s">
        <v>17</v>
      </c>
      <c r="AK204" s="5">
        <v>100</v>
      </c>
    </row>
    <row r="205" spans="1:41" x14ac:dyDescent="0.25">
      <c r="A205" s="1" t="s">
        <v>92</v>
      </c>
      <c r="B205" s="1" t="s">
        <v>93</v>
      </c>
      <c r="C205" s="1" t="s">
        <v>8</v>
      </c>
      <c r="D205" s="1" t="s">
        <v>214</v>
      </c>
      <c r="E205" s="34" t="s">
        <v>16</v>
      </c>
      <c r="F205" s="1" t="s">
        <v>10</v>
      </c>
      <c r="K205" s="5">
        <v>4</v>
      </c>
      <c r="O205" s="5">
        <v>9.6</v>
      </c>
      <c r="R205" s="5">
        <v>0.114</v>
      </c>
      <c r="S205" s="5">
        <v>32.700000000000003</v>
      </c>
      <c r="AD205" s="5">
        <v>2E-3</v>
      </c>
      <c r="AE205" s="5">
        <v>0.153</v>
      </c>
      <c r="AK205" s="5">
        <v>101</v>
      </c>
      <c r="AM205" s="13">
        <f>+AO205/$AO$3</f>
        <v>1.8306738058345696E-5</v>
      </c>
      <c r="AN205" s="7">
        <f>IF(AK205=1,AM205,AM205+AN203)</f>
        <v>0.9997788905816789</v>
      </c>
      <c r="AO205" s="5">
        <f>SUM(G205:AJ205)</f>
        <v>46.569000000000003</v>
      </c>
    </row>
    <row r="206" spans="1:41" x14ac:dyDescent="0.25">
      <c r="A206" s="1" t="s">
        <v>92</v>
      </c>
      <c r="B206" s="1" t="s">
        <v>93</v>
      </c>
      <c r="C206" s="1" t="s">
        <v>8</v>
      </c>
      <c r="D206" s="1" t="s">
        <v>214</v>
      </c>
      <c r="E206" s="34" t="s">
        <v>16</v>
      </c>
      <c r="F206" s="1" t="s">
        <v>11</v>
      </c>
      <c r="K206" s="5">
        <v>-1</v>
      </c>
      <c r="O206" s="5" t="s">
        <v>15</v>
      </c>
      <c r="R206" s="5">
        <v>-1</v>
      </c>
      <c r="S206" s="5">
        <v>-1</v>
      </c>
      <c r="AD206" s="5">
        <v>-1</v>
      </c>
      <c r="AE206" s="5" t="s">
        <v>15</v>
      </c>
      <c r="AK206" s="5">
        <v>101</v>
      </c>
    </row>
    <row r="207" spans="1:41" x14ac:dyDescent="0.25">
      <c r="A207" s="1" t="s">
        <v>92</v>
      </c>
      <c r="B207" s="1" t="s">
        <v>93</v>
      </c>
      <c r="C207" s="1" t="s">
        <v>8</v>
      </c>
      <c r="D207" s="1" t="s">
        <v>153</v>
      </c>
      <c r="E207" s="34" t="s">
        <v>32</v>
      </c>
      <c r="F207" s="1" t="s">
        <v>10</v>
      </c>
      <c r="L207" s="5">
        <v>0.1</v>
      </c>
      <c r="T207" s="5">
        <v>4.6079999999999997</v>
      </c>
      <c r="U207" s="5">
        <v>9.6319999999999997</v>
      </c>
      <c r="V207" s="5">
        <v>13.747999999999999</v>
      </c>
      <c r="W207" s="5">
        <v>18.298999999999999</v>
      </c>
      <c r="AK207" s="5">
        <v>102</v>
      </c>
      <c r="AM207" s="13">
        <f>+AO207/$AO$3</f>
        <v>1.8235192044331674E-5</v>
      </c>
      <c r="AN207" s="7">
        <f>IF(AK207=1,AM207,AM207+AN205)</f>
        <v>0.99979712577372326</v>
      </c>
      <c r="AO207" s="5">
        <f>SUM(G207:AJ207)</f>
        <v>46.387</v>
      </c>
    </row>
    <row r="208" spans="1:41" x14ac:dyDescent="0.25">
      <c r="A208" s="1" t="s">
        <v>92</v>
      </c>
      <c r="B208" s="1" t="s">
        <v>93</v>
      </c>
      <c r="C208" s="1" t="s">
        <v>8</v>
      </c>
      <c r="D208" s="1" t="s">
        <v>153</v>
      </c>
      <c r="E208" s="34" t="s">
        <v>32</v>
      </c>
      <c r="F208" s="1" t="s">
        <v>11</v>
      </c>
      <c r="L208" s="5">
        <v>-1</v>
      </c>
      <c r="T208" s="5">
        <v>-1</v>
      </c>
      <c r="U208" s="5">
        <v>-1</v>
      </c>
      <c r="V208" s="5">
        <v>-1</v>
      </c>
      <c r="W208" s="5">
        <v>-1</v>
      </c>
      <c r="AE208" s="5" t="s">
        <v>24</v>
      </c>
      <c r="AK208" s="5">
        <v>102</v>
      </c>
    </row>
    <row r="209" spans="1:41" x14ac:dyDescent="0.25">
      <c r="A209" s="1" t="s">
        <v>92</v>
      </c>
      <c r="B209" s="1" t="s">
        <v>93</v>
      </c>
      <c r="C209" s="1" t="s">
        <v>8</v>
      </c>
      <c r="D209" s="1" t="s">
        <v>43</v>
      </c>
      <c r="E209" s="34" t="s">
        <v>33</v>
      </c>
      <c r="F209" s="1" t="s">
        <v>10</v>
      </c>
      <c r="Q209" s="5">
        <v>2.9159999999999999</v>
      </c>
      <c r="R209" s="5">
        <v>2.6850000000000001</v>
      </c>
      <c r="S209" s="5">
        <v>4.4729999999999999</v>
      </c>
      <c r="T209" s="5">
        <v>3.28</v>
      </c>
      <c r="U209" s="5">
        <v>1.913</v>
      </c>
      <c r="V209" s="5">
        <v>1.9139999999999999</v>
      </c>
      <c r="W209" s="5">
        <v>1.6859999999999999</v>
      </c>
      <c r="X209" s="5">
        <v>3.851</v>
      </c>
      <c r="Y209" s="5">
        <v>1.512</v>
      </c>
      <c r="Z209" s="5">
        <v>3.7949999999999999</v>
      </c>
      <c r="AA209" s="5">
        <v>0.79800000000000004</v>
      </c>
      <c r="AB209" s="5">
        <v>2.88</v>
      </c>
      <c r="AC209" s="5">
        <v>0.27100000000000002</v>
      </c>
      <c r="AD209" s="5">
        <v>0.51200000000000001</v>
      </c>
      <c r="AE209" s="5">
        <v>3.1150000000000002</v>
      </c>
      <c r="AF209" s="5">
        <v>2.7639999999999998</v>
      </c>
      <c r="AG209" s="5">
        <v>1.1759999999999999</v>
      </c>
      <c r="AH209" s="5">
        <v>0.41899999999999998</v>
      </c>
      <c r="AI209" s="5">
        <v>0.40699999999999997</v>
      </c>
      <c r="AJ209" s="5">
        <v>0.85099999999999998</v>
      </c>
      <c r="AK209" s="5">
        <v>103</v>
      </c>
      <c r="AM209" s="13">
        <f>+AO209/$AO$3</f>
        <v>1.6203206624340071E-5</v>
      </c>
      <c r="AN209" s="7">
        <f>IF(AK209=1,AM209,AM209+AN207)</f>
        <v>0.99981332898034758</v>
      </c>
      <c r="AO209" s="5">
        <f>SUM(G209:AJ209)</f>
        <v>41.217999999999996</v>
      </c>
    </row>
    <row r="210" spans="1:41" x14ac:dyDescent="0.25">
      <c r="A210" s="1" t="s">
        <v>92</v>
      </c>
      <c r="B210" s="1" t="s">
        <v>93</v>
      </c>
      <c r="C210" s="1" t="s">
        <v>8</v>
      </c>
      <c r="D210" s="1" t="s">
        <v>43</v>
      </c>
      <c r="E210" s="34" t="s">
        <v>33</v>
      </c>
      <c r="F210" s="1" t="s">
        <v>11</v>
      </c>
      <c r="Q210" s="5">
        <v>-1</v>
      </c>
      <c r="R210" s="5">
        <v>-1</v>
      </c>
      <c r="S210" s="5">
        <v>-1</v>
      </c>
      <c r="T210" s="5">
        <v>-1</v>
      </c>
      <c r="U210" s="5">
        <v>-1</v>
      </c>
      <c r="V210" s="5">
        <v>-1</v>
      </c>
      <c r="W210" s="5">
        <v>-1</v>
      </c>
      <c r="X210" s="5">
        <v>-1</v>
      </c>
      <c r="Y210" s="5">
        <v>-1</v>
      </c>
      <c r="Z210" s="5">
        <v>-1</v>
      </c>
      <c r="AA210" s="5">
        <v>-1</v>
      </c>
      <c r="AB210" s="5">
        <v>-1</v>
      </c>
      <c r="AC210" s="5">
        <v>-1</v>
      </c>
      <c r="AD210" s="5">
        <v>-1</v>
      </c>
      <c r="AE210" s="5">
        <v>-1</v>
      </c>
      <c r="AF210" s="5">
        <v>-1</v>
      </c>
      <c r="AG210" s="5">
        <v>-1</v>
      </c>
      <c r="AH210" s="5">
        <v>-1</v>
      </c>
      <c r="AI210" s="5">
        <v>-1</v>
      </c>
      <c r="AJ210" s="5">
        <v>-1</v>
      </c>
      <c r="AK210" s="5">
        <v>103</v>
      </c>
    </row>
    <row r="211" spans="1:41" x14ac:dyDescent="0.25">
      <c r="A211" s="1" t="s">
        <v>92</v>
      </c>
      <c r="B211" s="1" t="s">
        <v>93</v>
      </c>
      <c r="C211" s="1" t="s">
        <v>8</v>
      </c>
      <c r="D211" s="1" t="s">
        <v>160</v>
      </c>
      <c r="E211" s="34" t="s">
        <v>33</v>
      </c>
      <c r="F211" s="1" t="s">
        <v>10</v>
      </c>
      <c r="AH211" s="5">
        <v>7.7130000000000001</v>
      </c>
      <c r="AI211" s="5">
        <v>16.690000000000001</v>
      </c>
      <c r="AJ211" s="5">
        <v>16.690000000000001</v>
      </c>
      <c r="AK211" s="5">
        <v>104</v>
      </c>
      <c r="AM211" s="13">
        <f>+AO211/$AO$3</f>
        <v>1.6154067878451325E-5</v>
      </c>
      <c r="AN211" s="7">
        <f>IF(AK211=1,AM211,AM211+AN209)</f>
        <v>0.99982948304822605</v>
      </c>
      <c r="AO211" s="5">
        <f>SUM(G211:AJ211)</f>
        <v>41.093000000000004</v>
      </c>
    </row>
    <row r="212" spans="1:41" x14ac:dyDescent="0.25">
      <c r="A212" s="1" t="s">
        <v>92</v>
      </c>
      <c r="B212" s="1" t="s">
        <v>93</v>
      </c>
      <c r="C212" s="1" t="s">
        <v>8</v>
      </c>
      <c r="D212" s="1" t="s">
        <v>160</v>
      </c>
      <c r="E212" s="34" t="s">
        <v>33</v>
      </c>
      <c r="F212" s="1" t="s">
        <v>11</v>
      </c>
      <c r="AH212" s="5">
        <v>-1</v>
      </c>
      <c r="AI212" s="5">
        <v>-1</v>
      </c>
      <c r="AJ212" s="5">
        <v>-1</v>
      </c>
      <c r="AK212" s="5">
        <v>104</v>
      </c>
    </row>
    <row r="213" spans="1:41" x14ac:dyDescent="0.25">
      <c r="A213" s="1" t="s">
        <v>92</v>
      </c>
      <c r="B213" s="1" t="s">
        <v>93</v>
      </c>
      <c r="C213" s="1" t="s">
        <v>30</v>
      </c>
      <c r="D213" s="1" t="s">
        <v>77</v>
      </c>
      <c r="E213" s="34" t="s">
        <v>28</v>
      </c>
      <c r="F213" s="1" t="s">
        <v>10</v>
      </c>
      <c r="G213" s="5">
        <v>14</v>
      </c>
      <c r="H213" s="5">
        <v>9</v>
      </c>
      <c r="I213" s="5">
        <v>9</v>
      </c>
      <c r="J213" s="5">
        <v>8</v>
      </c>
      <c r="AK213" s="5">
        <v>105</v>
      </c>
      <c r="AM213" s="13">
        <f>+AO213/$AO$3</f>
        <v>1.572439868440009E-5</v>
      </c>
      <c r="AN213" s="7">
        <f>IF(AK213=1,AM213,AM213+AN211)</f>
        <v>0.99984520744691041</v>
      </c>
      <c r="AO213" s="5">
        <f>SUM(G213:AJ213)</f>
        <v>40</v>
      </c>
    </row>
    <row r="214" spans="1:41" x14ac:dyDescent="0.25">
      <c r="A214" s="1" t="s">
        <v>92</v>
      </c>
      <c r="B214" s="1" t="s">
        <v>93</v>
      </c>
      <c r="C214" s="1" t="s">
        <v>30</v>
      </c>
      <c r="D214" s="1" t="s">
        <v>77</v>
      </c>
      <c r="E214" s="34" t="s">
        <v>28</v>
      </c>
      <c r="F214" s="1" t="s">
        <v>11</v>
      </c>
      <c r="G214" s="5">
        <v>-1</v>
      </c>
      <c r="H214" s="5">
        <v>-1</v>
      </c>
      <c r="I214" s="5">
        <v>-1</v>
      </c>
      <c r="J214" s="5">
        <v>-1</v>
      </c>
      <c r="AK214" s="5">
        <v>105</v>
      </c>
    </row>
    <row r="215" spans="1:41" x14ac:dyDescent="0.25">
      <c r="A215" s="1" t="s">
        <v>92</v>
      </c>
      <c r="B215" s="1" t="s">
        <v>93</v>
      </c>
      <c r="C215" s="1" t="s">
        <v>8</v>
      </c>
      <c r="D215" s="1" t="s">
        <v>73</v>
      </c>
      <c r="E215" s="34" t="s">
        <v>16</v>
      </c>
      <c r="F215" s="1" t="s">
        <v>10</v>
      </c>
      <c r="N215" s="5">
        <v>1</v>
      </c>
      <c r="O215" s="5">
        <v>38</v>
      </c>
      <c r="AK215" s="5">
        <v>106</v>
      </c>
      <c r="AM215" s="13">
        <f>+AO215/$AO$3</f>
        <v>1.5331288717290089E-5</v>
      </c>
      <c r="AN215" s="7">
        <f>IF(AK215=1,AM215,AM215+AN213)</f>
        <v>0.99986053873562775</v>
      </c>
      <c r="AO215" s="5">
        <f>SUM(G215:AJ215)</f>
        <v>39</v>
      </c>
    </row>
    <row r="216" spans="1:41" x14ac:dyDescent="0.25">
      <c r="A216" s="1" t="s">
        <v>92</v>
      </c>
      <c r="B216" s="1" t="s">
        <v>93</v>
      </c>
      <c r="C216" s="1" t="s">
        <v>8</v>
      </c>
      <c r="D216" s="1" t="s">
        <v>73</v>
      </c>
      <c r="E216" s="34" t="s">
        <v>16</v>
      </c>
      <c r="F216" s="1" t="s">
        <v>11</v>
      </c>
      <c r="N216" s="5">
        <v>-1</v>
      </c>
      <c r="O216" s="5">
        <v>-1</v>
      </c>
      <c r="AK216" s="5">
        <v>106</v>
      </c>
    </row>
    <row r="217" spans="1:41" x14ac:dyDescent="0.25">
      <c r="A217" s="1" t="s">
        <v>92</v>
      </c>
      <c r="B217" s="1" t="s">
        <v>93</v>
      </c>
      <c r="C217" s="1" t="s">
        <v>8</v>
      </c>
      <c r="D217" s="1" t="s">
        <v>218</v>
      </c>
      <c r="E217" s="34" t="s">
        <v>21</v>
      </c>
      <c r="F217" s="1" t="s">
        <v>10</v>
      </c>
      <c r="T217" s="5">
        <v>3.0920000000000001</v>
      </c>
      <c r="W217" s="5">
        <v>31.954000000000001</v>
      </c>
      <c r="X217" s="5">
        <v>1.6E-2</v>
      </c>
      <c r="AK217" s="5">
        <v>107</v>
      </c>
      <c r="AM217" s="13">
        <f>+AO217/$AO$3</f>
        <v>1.3783221666810899E-5</v>
      </c>
      <c r="AN217" s="7">
        <f>IF(AK217=1,AM217,AM217+AN215)</f>
        <v>0.99987432195729453</v>
      </c>
      <c r="AO217" s="5">
        <f>SUM(G217:AJ217)</f>
        <v>35.061999999999998</v>
      </c>
    </row>
    <row r="218" spans="1:41" x14ac:dyDescent="0.25">
      <c r="A218" s="1" t="s">
        <v>92</v>
      </c>
      <c r="B218" s="1" t="s">
        <v>93</v>
      </c>
      <c r="C218" s="1" t="s">
        <v>8</v>
      </c>
      <c r="D218" s="1" t="s">
        <v>218</v>
      </c>
      <c r="E218" s="34" t="s">
        <v>21</v>
      </c>
      <c r="F218" s="1" t="s">
        <v>11</v>
      </c>
      <c r="T218" s="5">
        <v>-1</v>
      </c>
      <c r="W218" s="5" t="s">
        <v>15</v>
      </c>
      <c r="X218" s="5" t="s">
        <v>15</v>
      </c>
      <c r="AK218" s="5">
        <v>107</v>
      </c>
    </row>
    <row r="219" spans="1:41" x14ac:dyDescent="0.25">
      <c r="A219" s="1" t="s">
        <v>92</v>
      </c>
      <c r="B219" s="1" t="s">
        <v>93</v>
      </c>
      <c r="C219" s="1" t="s">
        <v>30</v>
      </c>
      <c r="D219" s="1" t="s">
        <v>62</v>
      </c>
      <c r="E219" s="34" t="s">
        <v>21</v>
      </c>
      <c r="F219" s="1" t="s">
        <v>10</v>
      </c>
      <c r="M219" s="5">
        <v>32</v>
      </c>
      <c r="AK219" s="5">
        <v>108</v>
      </c>
      <c r="AM219" s="13">
        <f>+AO219/$AO$3</f>
        <v>1.2579518947520072E-5</v>
      </c>
      <c r="AN219" s="7">
        <f>IF(AK219=1,AM219,AM219+AN217)</f>
        <v>0.99988690147624204</v>
      </c>
      <c r="AO219" s="5">
        <f>SUM(G219:AJ219)</f>
        <v>32</v>
      </c>
    </row>
    <row r="220" spans="1:41" x14ac:dyDescent="0.25">
      <c r="A220" s="1" t="s">
        <v>92</v>
      </c>
      <c r="B220" s="1" t="s">
        <v>93</v>
      </c>
      <c r="C220" s="1" t="s">
        <v>30</v>
      </c>
      <c r="D220" s="1" t="s">
        <v>62</v>
      </c>
      <c r="E220" s="34" t="s">
        <v>21</v>
      </c>
      <c r="F220" s="1" t="s">
        <v>11</v>
      </c>
      <c r="M220" s="5">
        <v>-1</v>
      </c>
      <c r="AK220" s="5">
        <v>108</v>
      </c>
    </row>
    <row r="221" spans="1:41" x14ac:dyDescent="0.25">
      <c r="A221" s="1" t="s">
        <v>92</v>
      </c>
      <c r="B221" s="1" t="s">
        <v>93</v>
      </c>
      <c r="C221" s="1" t="s">
        <v>30</v>
      </c>
      <c r="D221" s="1" t="s">
        <v>31</v>
      </c>
      <c r="E221" s="34" t="s">
        <v>21</v>
      </c>
      <c r="F221" s="1" t="s">
        <v>10</v>
      </c>
      <c r="P221" s="5">
        <v>15.522</v>
      </c>
      <c r="Q221" s="5">
        <v>16</v>
      </c>
      <c r="AK221" s="5">
        <v>109</v>
      </c>
      <c r="AM221" s="13">
        <f>+AO221/$AO$3</f>
        <v>1.2391612383241491E-5</v>
      </c>
      <c r="AN221" s="7">
        <f>IF(AK221=1,AM221,AM221+AN219)</f>
        <v>0.99989929308862524</v>
      </c>
      <c r="AO221" s="5">
        <f>SUM(G221:AJ221)</f>
        <v>31.521999999999998</v>
      </c>
    </row>
    <row r="222" spans="1:41" x14ac:dyDescent="0.25">
      <c r="A222" s="1" t="s">
        <v>92</v>
      </c>
      <c r="B222" s="1" t="s">
        <v>93</v>
      </c>
      <c r="C222" s="1" t="s">
        <v>30</v>
      </c>
      <c r="D222" s="1" t="s">
        <v>31</v>
      </c>
      <c r="E222" s="34" t="s">
        <v>21</v>
      </c>
      <c r="F222" s="1" t="s">
        <v>11</v>
      </c>
      <c r="P222" s="5" t="s">
        <v>13</v>
      </c>
      <c r="Q222" s="5">
        <v>-1</v>
      </c>
      <c r="AK222" s="5">
        <v>109</v>
      </c>
    </row>
    <row r="223" spans="1:41" x14ac:dyDescent="0.25">
      <c r="A223" s="1" t="s">
        <v>92</v>
      </c>
      <c r="B223" s="1" t="s">
        <v>93</v>
      </c>
      <c r="C223" s="1" t="s">
        <v>8</v>
      </c>
      <c r="D223" s="1" t="s">
        <v>71</v>
      </c>
      <c r="E223" s="34" t="s">
        <v>14</v>
      </c>
      <c r="F223" s="1" t="s">
        <v>10</v>
      </c>
      <c r="U223" s="5">
        <v>0.65300000000000002</v>
      </c>
      <c r="W223" s="5">
        <v>1</v>
      </c>
      <c r="X223" s="5">
        <v>8</v>
      </c>
      <c r="Y223" s="5">
        <v>21</v>
      </c>
      <c r="AK223" s="5">
        <v>110</v>
      </c>
      <c r="AM223" s="13">
        <f>+AO223/$AO$3</f>
        <v>1.2049999821822899E-5</v>
      </c>
      <c r="AN223" s="7">
        <f>IF(AK223=1,AM223,AM223+AN221)</f>
        <v>0.99991134308844709</v>
      </c>
      <c r="AO223" s="5">
        <f>SUM(G223:AJ223)</f>
        <v>30.652999999999999</v>
      </c>
    </row>
    <row r="224" spans="1:41" x14ac:dyDescent="0.25">
      <c r="A224" s="1" t="s">
        <v>92</v>
      </c>
      <c r="B224" s="1" t="s">
        <v>93</v>
      </c>
      <c r="C224" s="1" t="s">
        <v>8</v>
      </c>
      <c r="D224" s="1" t="s">
        <v>71</v>
      </c>
      <c r="E224" s="34" t="s">
        <v>14</v>
      </c>
      <c r="F224" s="1" t="s">
        <v>11</v>
      </c>
      <c r="U224" s="5">
        <v>-1</v>
      </c>
      <c r="W224" s="5">
        <v>-1</v>
      </c>
      <c r="X224" s="5">
        <v>-1</v>
      </c>
      <c r="Y224" s="5">
        <v>-1</v>
      </c>
      <c r="AB224" s="5" t="s">
        <v>15</v>
      </c>
      <c r="AK224" s="5">
        <v>110</v>
      </c>
    </row>
    <row r="225" spans="1:41" x14ac:dyDescent="0.25">
      <c r="A225" s="1" t="s">
        <v>92</v>
      </c>
      <c r="B225" s="1" t="s">
        <v>93</v>
      </c>
      <c r="C225" s="1" t="s">
        <v>8</v>
      </c>
      <c r="D225" s="1" t="s">
        <v>40</v>
      </c>
      <c r="E225" s="34" t="s">
        <v>14</v>
      </c>
      <c r="F225" s="1" t="s">
        <v>10</v>
      </c>
      <c r="AC225" s="5">
        <v>1.794</v>
      </c>
      <c r="AD225" s="5">
        <v>0.48699999999999999</v>
      </c>
      <c r="AE225" s="5">
        <v>2.5369999999999999</v>
      </c>
      <c r="AF225" s="5">
        <v>2.9329999999999998</v>
      </c>
      <c r="AG225" s="5">
        <v>8.6630000000000003</v>
      </c>
      <c r="AH225" s="5">
        <v>0.20599999999999999</v>
      </c>
      <c r="AJ225" s="5">
        <v>2.9569999999999999</v>
      </c>
      <c r="AK225" s="5">
        <v>111</v>
      </c>
      <c r="AM225" s="13">
        <f>+AO225/$AO$3</f>
        <v>7.695913826112515E-6</v>
      </c>
      <c r="AN225" s="7">
        <f>IF(AK225=1,AM225,AM225+AN223)</f>
        <v>0.99991903900227319</v>
      </c>
      <c r="AO225" s="5">
        <f>SUM(G225:AJ225)</f>
        <v>19.577000000000002</v>
      </c>
    </row>
    <row r="226" spans="1:41" x14ac:dyDescent="0.25">
      <c r="A226" s="1" t="s">
        <v>92</v>
      </c>
      <c r="B226" s="1" t="s">
        <v>93</v>
      </c>
      <c r="C226" s="1" t="s">
        <v>8</v>
      </c>
      <c r="D226" s="1" t="s">
        <v>40</v>
      </c>
      <c r="E226" s="34" t="s">
        <v>14</v>
      </c>
      <c r="F226" s="1" t="s">
        <v>11</v>
      </c>
      <c r="AC226" s="5">
        <v>-1</v>
      </c>
      <c r="AD226" s="5">
        <v>-1</v>
      </c>
      <c r="AE226" s="5">
        <v>-1</v>
      </c>
      <c r="AF226" s="5">
        <v>-1</v>
      </c>
      <c r="AG226" s="5">
        <v>-1</v>
      </c>
      <c r="AH226" s="5">
        <v>-1</v>
      </c>
      <c r="AJ226" s="5">
        <v>-1</v>
      </c>
      <c r="AK226" s="5">
        <v>111</v>
      </c>
    </row>
    <row r="227" spans="1:41" x14ac:dyDescent="0.25">
      <c r="A227" s="1" t="s">
        <v>92</v>
      </c>
      <c r="B227" s="1" t="s">
        <v>93</v>
      </c>
      <c r="C227" s="1" t="s">
        <v>8</v>
      </c>
      <c r="D227" s="1" t="s">
        <v>217</v>
      </c>
      <c r="E227" s="34" t="s">
        <v>22</v>
      </c>
      <c r="F227" s="1" t="s">
        <v>10</v>
      </c>
      <c r="G227" s="5">
        <v>8</v>
      </c>
      <c r="H227" s="5">
        <v>1</v>
      </c>
      <c r="I227" s="5">
        <v>4</v>
      </c>
      <c r="J227" s="5">
        <v>3</v>
      </c>
      <c r="K227" s="5">
        <v>0.05</v>
      </c>
      <c r="L227" s="5">
        <v>0.37</v>
      </c>
      <c r="M227" s="5">
        <v>0.17</v>
      </c>
      <c r="O227" s="5">
        <v>0.2</v>
      </c>
      <c r="Q227" s="5">
        <v>7.0000000000000007E-2</v>
      </c>
      <c r="T227" s="5">
        <v>0.185</v>
      </c>
      <c r="U227" s="5">
        <v>0.95199999999999996</v>
      </c>
      <c r="V227" s="5">
        <v>3.9E-2</v>
      </c>
      <c r="W227" s="5">
        <v>0.26800000000000002</v>
      </c>
      <c r="X227" s="5">
        <v>2E-3</v>
      </c>
      <c r="Z227" s="5">
        <v>0.17399999999999999</v>
      </c>
      <c r="AA227" s="5">
        <v>6.4000000000000001E-2</v>
      </c>
      <c r="AB227" s="5">
        <v>7.9000000000000001E-2</v>
      </c>
      <c r="AC227" s="5">
        <v>0.47599999999999998</v>
      </c>
      <c r="AD227" s="5">
        <v>0.20799999999999999</v>
      </c>
      <c r="AK227" s="5">
        <v>112</v>
      </c>
      <c r="AM227" s="13">
        <f>+AO227/$AO$3</f>
        <v>7.5897741349928134E-6</v>
      </c>
      <c r="AN227" s="7">
        <f>IF(AK227=1,AM227,AM227+AN225)</f>
        <v>0.99992662877640814</v>
      </c>
      <c r="AO227" s="5">
        <f>SUM(G227:AJ227)</f>
        <v>19.306999999999999</v>
      </c>
    </row>
    <row r="228" spans="1:41" x14ac:dyDescent="0.25">
      <c r="A228" s="1" t="s">
        <v>92</v>
      </c>
      <c r="B228" s="1" t="s">
        <v>93</v>
      </c>
      <c r="C228" s="1" t="s">
        <v>8</v>
      </c>
      <c r="D228" s="1" t="s">
        <v>217</v>
      </c>
      <c r="E228" s="34" t="s">
        <v>22</v>
      </c>
      <c r="F228" s="1" t="s">
        <v>11</v>
      </c>
      <c r="G228" s="5" t="s">
        <v>13</v>
      </c>
      <c r="H228" s="5" t="s">
        <v>13</v>
      </c>
      <c r="I228" s="5" t="s">
        <v>13</v>
      </c>
      <c r="J228" s="5" t="s">
        <v>13</v>
      </c>
      <c r="K228" s="5">
        <v>-1</v>
      </c>
      <c r="L228" s="5">
        <v>-1</v>
      </c>
      <c r="M228" s="5">
        <v>-1</v>
      </c>
      <c r="O228" s="5">
        <v>-1</v>
      </c>
      <c r="Q228" s="5">
        <v>-1</v>
      </c>
      <c r="T228" s="5">
        <v>-1</v>
      </c>
      <c r="U228" s="5">
        <v>-1</v>
      </c>
      <c r="V228" s="5">
        <v>-1</v>
      </c>
      <c r="W228" s="5">
        <v>-1</v>
      </c>
      <c r="X228" s="5">
        <v>-1</v>
      </c>
      <c r="Z228" s="5" t="s">
        <v>17</v>
      </c>
      <c r="AA228" s="5" t="s">
        <v>17</v>
      </c>
      <c r="AB228" s="5" t="s">
        <v>17</v>
      </c>
      <c r="AC228" s="5" t="s">
        <v>17</v>
      </c>
      <c r="AD228" s="5" t="s">
        <v>17</v>
      </c>
      <c r="AH228" s="5" t="s">
        <v>17</v>
      </c>
      <c r="AK228" s="5">
        <v>112</v>
      </c>
    </row>
    <row r="229" spans="1:41" x14ac:dyDescent="0.25">
      <c r="A229" s="1" t="s">
        <v>92</v>
      </c>
      <c r="B229" s="1" t="s">
        <v>93</v>
      </c>
      <c r="C229" s="1" t="s">
        <v>19</v>
      </c>
      <c r="D229" s="1" t="s">
        <v>123</v>
      </c>
      <c r="E229" s="34" t="s">
        <v>21</v>
      </c>
      <c r="F229" s="1" t="s">
        <v>10</v>
      </c>
      <c r="AA229" s="5">
        <v>0.57899999999999996</v>
      </c>
      <c r="AB229" s="5">
        <v>0.433</v>
      </c>
      <c r="AC229" s="5">
        <v>0.82799999999999996</v>
      </c>
      <c r="AD229" s="5">
        <v>1.097</v>
      </c>
      <c r="AE229" s="5">
        <v>4.0170000000000003</v>
      </c>
      <c r="AF229" s="5">
        <v>3.6720000000000002</v>
      </c>
      <c r="AG229" s="5">
        <v>1.2989999999999999</v>
      </c>
      <c r="AH229" s="5">
        <v>0.499</v>
      </c>
      <c r="AI229" s="5">
        <v>5.5179999999999998</v>
      </c>
      <c r="AJ229" s="5">
        <v>1.1000000000000001</v>
      </c>
      <c r="AK229" s="5">
        <v>113</v>
      </c>
      <c r="AM229" s="13">
        <f>+AO229/$AO$3</f>
        <v>7.4855999937086636E-6</v>
      </c>
      <c r="AN229" s="7">
        <f>IF(AK229=1,AM229,AM229+AN227)</f>
        <v>0.99993411437640189</v>
      </c>
      <c r="AO229" s="5">
        <f>SUM(G229:AJ229)</f>
        <v>19.042000000000002</v>
      </c>
    </row>
    <row r="230" spans="1:41" x14ac:dyDescent="0.25">
      <c r="A230" s="1" t="s">
        <v>92</v>
      </c>
      <c r="B230" s="1" t="s">
        <v>93</v>
      </c>
      <c r="C230" s="1" t="s">
        <v>19</v>
      </c>
      <c r="D230" s="1" t="s">
        <v>123</v>
      </c>
      <c r="E230" s="34" t="s">
        <v>21</v>
      </c>
      <c r="F230" s="1" t="s">
        <v>11</v>
      </c>
      <c r="AA230" s="5">
        <v>-1</v>
      </c>
      <c r="AB230" s="5">
        <v>-1</v>
      </c>
      <c r="AC230" s="5">
        <v>-1</v>
      </c>
      <c r="AD230" s="5">
        <v>-1</v>
      </c>
      <c r="AE230" s="5">
        <v>-1</v>
      </c>
      <c r="AF230" s="5">
        <v>-1</v>
      </c>
      <c r="AG230" s="5">
        <v>-1</v>
      </c>
      <c r="AH230" s="5">
        <v>-1</v>
      </c>
      <c r="AI230" s="5">
        <v>-1</v>
      </c>
      <c r="AJ230" s="5">
        <v>-1</v>
      </c>
      <c r="AK230" s="5">
        <v>113</v>
      </c>
    </row>
    <row r="231" spans="1:41" x14ac:dyDescent="0.25">
      <c r="A231" s="1" t="s">
        <v>92</v>
      </c>
      <c r="B231" s="1" t="s">
        <v>93</v>
      </c>
      <c r="C231" s="1" t="s">
        <v>30</v>
      </c>
      <c r="D231" s="1" t="s">
        <v>80</v>
      </c>
      <c r="E231" s="34" t="s">
        <v>21</v>
      </c>
      <c r="F231" s="1" t="s">
        <v>10</v>
      </c>
      <c r="M231" s="5">
        <v>11</v>
      </c>
      <c r="N231" s="5">
        <v>8</v>
      </c>
      <c r="AK231" s="5">
        <v>114</v>
      </c>
      <c r="AM231" s="13">
        <f>+AO231/$AO$3</f>
        <v>7.4690893750900433E-6</v>
      </c>
      <c r="AN231" s="7">
        <f>IF(AK231=1,AM231,AM231+AN229)</f>
        <v>0.999941583465777</v>
      </c>
      <c r="AO231" s="5">
        <f>SUM(G231:AJ231)</f>
        <v>19</v>
      </c>
    </row>
    <row r="232" spans="1:41" x14ac:dyDescent="0.25">
      <c r="A232" s="1" t="s">
        <v>92</v>
      </c>
      <c r="B232" s="1" t="s">
        <v>93</v>
      </c>
      <c r="C232" s="1" t="s">
        <v>30</v>
      </c>
      <c r="D232" s="1" t="s">
        <v>80</v>
      </c>
      <c r="E232" s="34" t="s">
        <v>21</v>
      </c>
      <c r="F232" s="1" t="s">
        <v>11</v>
      </c>
      <c r="M232" s="5">
        <v>-1</v>
      </c>
      <c r="N232" s="5">
        <v>-1</v>
      </c>
      <c r="AK232" s="5">
        <v>114</v>
      </c>
    </row>
    <row r="233" spans="1:41" x14ac:dyDescent="0.25">
      <c r="A233" s="1" t="s">
        <v>92</v>
      </c>
      <c r="B233" s="1" t="s">
        <v>93</v>
      </c>
      <c r="C233" s="1" t="s">
        <v>8</v>
      </c>
      <c r="D233" s="1" t="s">
        <v>216</v>
      </c>
      <c r="E233" s="34" t="s">
        <v>14</v>
      </c>
      <c r="F233" s="1" t="s">
        <v>10</v>
      </c>
      <c r="G233" s="5">
        <v>3</v>
      </c>
      <c r="H233" s="5">
        <v>0.1</v>
      </c>
      <c r="J233" s="5">
        <v>4</v>
      </c>
      <c r="K233" s="5">
        <v>2</v>
      </c>
      <c r="L233" s="5">
        <v>2.2000000000000002</v>
      </c>
      <c r="M233" s="5">
        <v>1</v>
      </c>
      <c r="N233" s="5">
        <v>0.6</v>
      </c>
      <c r="O233" s="5">
        <v>0.03</v>
      </c>
      <c r="W233" s="5">
        <v>0.98</v>
      </c>
      <c r="Y233" s="5">
        <v>1.145</v>
      </c>
      <c r="AA233" s="5">
        <v>1.4</v>
      </c>
      <c r="AB233" s="5">
        <v>4.3999999999999997E-2</v>
      </c>
      <c r="AC233" s="5">
        <v>0.104</v>
      </c>
      <c r="AE233" s="5">
        <v>0.13400000000000001</v>
      </c>
      <c r="AF233" s="5">
        <v>0.115</v>
      </c>
      <c r="AG233" s="5">
        <v>0.17799999999999999</v>
      </c>
      <c r="AH233" s="5">
        <v>0.27600000000000002</v>
      </c>
      <c r="AK233" s="5">
        <v>115</v>
      </c>
      <c r="AM233" s="13">
        <f>+AO233/$AO$3</f>
        <v>6.8031610908056982E-6</v>
      </c>
      <c r="AN233" s="7">
        <f>IF(AK233=1,AM233,AM233+AN231)</f>
        <v>0.9999483866268678</v>
      </c>
      <c r="AO233" s="5">
        <f>SUM(G233:AJ233)</f>
        <v>17.305999999999997</v>
      </c>
    </row>
    <row r="234" spans="1:41" x14ac:dyDescent="0.25">
      <c r="A234" s="1" t="s">
        <v>92</v>
      </c>
      <c r="B234" s="1" t="s">
        <v>93</v>
      </c>
      <c r="C234" s="1" t="s">
        <v>8</v>
      </c>
      <c r="D234" s="1" t="s">
        <v>216</v>
      </c>
      <c r="E234" s="34" t="s">
        <v>14</v>
      </c>
      <c r="F234" s="1" t="s">
        <v>11</v>
      </c>
      <c r="G234" s="5">
        <v>-1</v>
      </c>
      <c r="H234" s="5">
        <v>-1</v>
      </c>
      <c r="J234" s="5">
        <v>-1</v>
      </c>
      <c r="K234" s="5">
        <v>-1</v>
      </c>
      <c r="L234" s="5">
        <v>-1</v>
      </c>
      <c r="M234" s="5">
        <v>-1</v>
      </c>
      <c r="N234" s="5">
        <v>-1</v>
      </c>
      <c r="O234" s="5">
        <v>-1</v>
      </c>
      <c r="W234" s="5">
        <v>-1</v>
      </c>
      <c r="Y234" s="5">
        <v>-1</v>
      </c>
      <c r="AA234" s="5">
        <v>-1</v>
      </c>
      <c r="AB234" s="5">
        <v>-1</v>
      </c>
      <c r="AC234" s="5">
        <v>-1</v>
      </c>
      <c r="AE234" s="5">
        <v>-1</v>
      </c>
      <c r="AF234" s="5">
        <v>-1</v>
      </c>
      <c r="AG234" s="5">
        <v>-1</v>
      </c>
      <c r="AH234" s="5">
        <v>-1</v>
      </c>
      <c r="AK234" s="5">
        <v>115</v>
      </c>
    </row>
    <row r="235" spans="1:41" x14ac:dyDescent="0.25">
      <c r="A235" s="1" t="s">
        <v>92</v>
      </c>
      <c r="B235" s="1" t="s">
        <v>93</v>
      </c>
      <c r="C235" s="1" t="s">
        <v>8</v>
      </c>
      <c r="D235" s="1" t="s">
        <v>54</v>
      </c>
      <c r="E235" s="34" t="s">
        <v>26</v>
      </c>
      <c r="F235" s="1" t="s">
        <v>10</v>
      </c>
      <c r="H235" s="5">
        <v>3.4</v>
      </c>
      <c r="R235" s="5">
        <v>0.13600000000000001</v>
      </c>
      <c r="S235" s="5">
        <v>0.72699999999999998</v>
      </c>
      <c r="T235" s="5">
        <v>0.28399999999999997</v>
      </c>
      <c r="U235" s="5">
        <v>8.3339999999999996</v>
      </c>
      <c r="V235" s="5">
        <v>2.262</v>
      </c>
      <c r="X235" s="5">
        <v>0.153</v>
      </c>
      <c r="AK235" s="5">
        <v>116</v>
      </c>
      <c r="AM235" s="13">
        <f>+AO235/$AO$3</f>
        <v>6.0130100569145948E-6</v>
      </c>
      <c r="AN235" s="7">
        <f>IF(AK235=1,AM235,AM235+AN233)</f>
        <v>0.99995439963692467</v>
      </c>
      <c r="AO235" s="5">
        <f>SUM(G235:AJ235)</f>
        <v>15.296000000000001</v>
      </c>
    </row>
    <row r="236" spans="1:41" x14ac:dyDescent="0.25">
      <c r="A236" s="1" t="s">
        <v>92</v>
      </c>
      <c r="B236" s="1" t="s">
        <v>93</v>
      </c>
      <c r="C236" s="1" t="s">
        <v>8</v>
      </c>
      <c r="D236" s="1" t="s">
        <v>54</v>
      </c>
      <c r="E236" s="34" t="s">
        <v>26</v>
      </c>
      <c r="F236" s="1" t="s">
        <v>11</v>
      </c>
      <c r="H236" s="5" t="s">
        <v>15</v>
      </c>
      <c r="R236" s="5" t="s">
        <v>15</v>
      </c>
      <c r="S236" s="5" t="s">
        <v>15</v>
      </c>
      <c r="T236" s="5" t="s">
        <v>15</v>
      </c>
      <c r="U236" s="5" t="s">
        <v>15</v>
      </c>
      <c r="V236" s="5" t="s">
        <v>15</v>
      </c>
      <c r="X236" s="5" t="s">
        <v>15</v>
      </c>
      <c r="AK236" s="5">
        <v>116</v>
      </c>
    </row>
    <row r="237" spans="1:41" x14ac:dyDescent="0.25">
      <c r="A237" s="1" t="s">
        <v>92</v>
      </c>
      <c r="B237" s="1" t="s">
        <v>93</v>
      </c>
      <c r="C237" s="1" t="s">
        <v>8</v>
      </c>
      <c r="D237" s="1" t="s">
        <v>227</v>
      </c>
      <c r="E237" s="34" t="s">
        <v>21</v>
      </c>
      <c r="F237" s="1" t="s">
        <v>10</v>
      </c>
      <c r="AF237" s="5">
        <v>6.798</v>
      </c>
      <c r="AH237" s="5">
        <v>6.8879999999999999</v>
      </c>
      <c r="AK237" s="5">
        <v>117</v>
      </c>
      <c r="AM237" s="13">
        <f>+AO237/$AO$3</f>
        <v>5.3801030098674911E-6</v>
      </c>
      <c r="AN237" s="7">
        <f>IF(AK237=1,AM237,AM237+AN235)</f>
        <v>0.99995977973993455</v>
      </c>
      <c r="AO237" s="5">
        <f>SUM(G237:AJ237)</f>
        <v>13.686</v>
      </c>
    </row>
    <row r="238" spans="1:41" x14ac:dyDescent="0.25">
      <c r="A238" s="1" t="s">
        <v>92</v>
      </c>
      <c r="B238" s="1" t="s">
        <v>93</v>
      </c>
      <c r="C238" s="1" t="s">
        <v>8</v>
      </c>
      <c r="D238" s="1" t="s">
        <v>227</v>
      </c>
      <c r="E238" s="34" t="s">
        <v>21</v>
      </c>
      <c r="F238" s="1" t="s">
        <v>11</v>
      </c>
      <c r="AF238" s="5">
        <v>-1</v>
      </c>
      <c r="AH238" s="5">
        <v>-1</v>
      </c>
      <c r="AK238" s="5">
        <v>117</v>
      </c>
    </row>
    <row r="239" spans="1:41" x14ac:dyDescent="0.25">
      <c r="A239" s="1" t="s">
        <v>92</v>
      </c>
      <c r="B239" s="1" t="s">
        <v>93</v>
      </c>
      <c r="C239" s="1" t="s">
        <v>8</v>
      </c>
      <c r="D239" s="1" t="s">
        <v>236</v>
      </c>
      <c r="E239" s="34" t="s">
        <v>33</v>
      </c>
      <c r="F239" s="1" t="s">
        <v>10</v>
      </c>
      <c r="V239" s="5">
        <v>3.68</v>
      </c>
      <c r="W239" s="5">
        <v>3.76</v>
      </c>
      <c r="X239" s="5">
        <v>3.88</v>
      </c>
      <c r="AK239" s="5">
        <v>118</v>
      </c>
      <c r="AM239" s="13">
        <f>+AO239/$AO$3</f>
        <v>4.4500048276852255E-6</v>
      </c>
      <c r="AN239" s="7">
        <f>IF(AK239=1,AM239,AM239+AN237)</f>
        <v>0.99996422974476229</v>
      </c>
      <c r="AO239" s="5">
        <f>SUM(G239:AJ239)</f>
        <v>11.32</v>
      </c>
    </row>
    <row r="240" spans="1:41" x14ac:dyDescent="0.25">
      <c r="A240" s="1" t="s">
        <v>92</v>
      </c>
      <c r="B240" s="1" t="s">
        <v>93</v>
      </c>
      <c r="C240" s="1" t="s">
        <v>8</v>
      </c>
      <c r="D240" s="1" t="s">
        <v>236</v>
      </c>
      <c r="E240" s="34" t="s">
        <v>33</v>
      </c>
      <c r="F240" s="1" t="s">
        <v>11</v>
      </c>
      <c r="V240" s="5">
        <v>-1</v>
      </c>
      <c r="W240" s="5">
        <v>-1</v>
      </c>
      <c r="X240" s="5">
        <v>-1</v>
      </c>
      <c r="AK240" s="5">
        <v>118</v>
      </c>
    </row>
    <row r="241" spans="1:41" x14ac:dyDescent="0.25">
      <c r="A241" s="1" t="s">
        <v>92</v>
      </c>
      <c r="B241" s="1" t="s">
        <v>93</v>
      </c>
      <c r="C241" s="1" t="s">
        <v>8</v>
      </c>
      <c r="D241" s="1" t="s">
        <v>42</v>
      </c>
      <c r="E241" s="34" t="s">
        <v>21</v>
      </c>
      <c r="F241" s="1" t="s">
        <v>10</v>
      </c>
      <c r="N241" s="5">
        <v>5.92</v>
      </c>
      <c r="O241" s="5">
        <v>2.4180000000000001</v>
      </c>
      <c r="AK241" s="5">
        <v>119</v>
      </c>
      <c r="AM241" s="13">
        <f>+AO241/$AO$3</f>
        <v>3.2777509057631994E-6</v>
      </c>
      <c r="AN241" s="7">
        <f>IF(AK241=1,AM241,AM241+AN239)</f>
        <v>0.9999675074956681</v>
      </c>
      <c r="AO241" s="5">
        <f>SUM(G241:AJ241)</f>
        <v>8.338000000000001</v>
      </c>
    </row>
    <row r="242" spans="1:41" x14ac:dyDescent="0.25">
      <c r="A242" s="1" t="s">
        <v>92</v>
      </c>
      <c r="B242" s="1" t="s">
        <v>93</v>
      </c>
      <c r="C242" s="1" t="s">
        <v>8</v>
      </c>
      <c r="D242" s="1" t="s">
        <v>42</v>
      </c>
      <c r="E242" s="34" t="s">
        <v>21</v>
      </c>
      <c r="F242" s="1" t="s">
        <v>11</v>
      </c>
      <c r="N242" s="5">
        <v>-1</v>
      </c>
      <c r="O242" s="5" t="s">
        <v>15</v>
      </c>
      <c r="AK242" s="5">
        <v>119</v>
      </c>
    </row>
    <row r="243" spans="1:41" x14ac:dyDescent="0.25">
      <c r="A243" s="1" t="s">
        <v>92</v>
      </c>
      <c r="B243" s="1" t="s">
        <v>93</v>
      </c>
      <c r="C243" s="1" t="s">
        <v>8</v>
      </c>
      <c r="D243" s="1" t="s">
        <v>225</v>
      </c>
      <c r="E243" s="34" t="s">
        <v>21</v>
      </c>
      <c r="F243" s="1" t="s">
        <v>10</v>
      </c>
      <c r="O243" s="5">
        <v>1.28</v>
      </c>
      <c r="AB243" s="5">
        <v>7.04</v>
      </c>
      <c r="AK243" s="5">
        <v>120</v>
      </c>
      <c r="AM243" s="13">
        <f>+AO243/$AO$3</f>
        <v>3.2706749263552191E-6</v>
      </c>
      <c r="AN243" s="7">
        <f>IF(AK243=1,AM243,AM243+AN241)</f>
        <v>0.99997077817059443</v>
      </c>
      <c r="AO243" s="5">
        <f>SUM(G243:AJ243)</f>
        <v>8.32</v>
      </c>
    </row>
    <row r="244" spans="1:41" x14ac:dyDescent="0.25">
      <c r="A244" s="1" t="s">
        <v>92</v>
      </c>
      <c r="B244" s="1" t="s">
        <v>93</v>
      </c>
      <c r="C244" s="1" t="s">
        <v>8</v>
      </c>
      <c r="D244" s="1" t="s">
        <v>225</v>
      </c>
      <c r="E244" s="34" t="s">
        <v>21</v>
      </c>
      <c r="F244" s="1" t="s">
        <v>11</v>
      </c>
      <c r="O244" s="5" t="s">
        <v>15</v>
      </c>
      <c r="AA244" s="5" t="s">
        <v>15</v>
      </c>
      <c r="AB244" s="5" t="s">
        <v>15</v>
      </c>
      <c r="AK244" s="5">
        <v>120</v>
      </c>
    </row>
    <row r="245" spans="1:41" x14ac:dyDescent="0.25">
      <c r="A245" s="1" t="s">
        <v>92</v>
      </c>
      <c r="B245" s="1" t="s">
        <v>93</v>
      </c>
      <c r="C245" s="1" t="s">
        <v>8</v>
      </c>
      <c r="D245" s="1" t="s">
        <v>222</v>
      </c>
      <c r="E245" s="34" t="s">
        <v>21</v>
      </c>
      <c r="F245" s="1" t="s">
        <v>10</v>
      </c>
      <c r="O245" s="5">
        <v>0.1</v>
      </c>
      <c r="P245" s="5">
        <v>0.2</v>
      </c>
      <c r="Q245" s="5">
        <v>0.2</v>
      </c>
      <c r="R245" s="5">
        <v>0.5</v>
      </c>
      <c r="S245" s="5">
        <v>0.5</v>
      </c>
      <c r="U245" s="5">
        <v>0.42199999999999999</v>
      </c>
      <c r="V245" s="5">
        <v>0.252</v>
      </c>
      <c r="W245" s="5">
        <v>4.4999999999999998E-2</v>
      </c>
      <c r="X245" s="5">
        <v>0.19500000000000001</v>
      </c>
      <c r="Y245" s="5">
        <v>0.05</v>
      </c>
      <c r="Z245" s="5">
        <v>2.7E-2</v>
      </c>
      <c r="AA245" s="5">
        <v>0.14699999999999999</v>
      </c>
      <c r="AB245" s="5">
        <v>3.5999999999999997E-2</v>
      </c>
      <c r="AC245" s="5">
        <v>5.6000000000000001E-2</v>
      </c>
      <c r="AG245" s="5">
        <v>0.41899999999999998</v>
      </c>
      <c r="AH245" s="5">
        <v>1.284</v>
      </c>
      <c r="AI245" s="5">
        <v>1.5549999999999999</v>
      </c>
      <c r="AJ245" s="5">
        <v>0.96199999999999997</v>
      </c>
      <c r="AK245" s="5">
        <v>121</v>
      </c>
      <c r="AM245" s="13">
        <f>+AO245/$AO$3</f>
        <v>2.7321142714145153E-6</v>
      </c>
      <c r="AN245" s="7">
        <f>IF(AK245=1,AM245,AM245+AN243)</f>
        <v>0.99997351028486581</v>
      </c>
      <c r="AO245" s="5">
        <f>SUM(G245:AJ245)</f>
        <v>6.9499999999999993</v>
      </c>
    </row>
    <row r="246" spans="1:41" x14ac:dyDescent="0.25">
      <c r="A246" s="1" t="s">
        <v>92</v>
      </c>
      <c r="B246" s="1" t="s">
        <v>93</v>
      </c>
      <c r="C246" s="1" t="s">
        <v>8</v>
      </c>
      <c r="D246" s="1" t="s">
        <v>222</v>
      </c>
      <c r="E246" s="34" t="s">
        <v>21</v>
      </c>
      <c r="F246" s="1" t="s">
        <v>11</v>
      </c>
      <c r="O246" s="5">
        <v>-1</v>
      </c>
      <c r="P246" s="5">
        <v>-1</v>
      </c>
      <c r="Q246" s="5">
        <v>-1</v>
      </c>
      <c r="R246" s="5">
        <v>-1</v>
      </c>
      <c r="S246" s="5">
        <v>-1</v>
      </c>
      <c r="U246" s="5">
        <v>-1</v>
      </c>
      <c r="V246" s="5">
        <v>-1</v>
      </c>
      <c r="W246" s="5" t="s">
        <v>15</v>
      </c>
      <c r="X246" s="5" t="s">
        <v>15</v>
      </c>
      <c r="Y246" s="5" t="s">
        <v>15</v>
      </c>
      <c r="Z246" s="5" t="s">
        <v>15</v>
      </c>
      <c r="AA246" s="5" t="s">
        <v>15</v>
      </c>
      <c r="AB246" s="5" t="s">
        <v>15</v>
      </c>
      <c r="AC246" s="5" t="s">
        <v>15</v>
      </c>
      <c r="AG246" s="5" t="s">
        <v>15</v>
      </c>
      <c r="AH246" s="5" t="s">
        <v>15</v>
      </c>
      <c r="AI246" s="5" t="s">
        <v>15</v>
      </c>
      <c r="AJ246" s="5" t="s">
        <v>15</v>
      </c>
      <c r="AK246" s="5">
        <v>121</v>
      </c>
    </row>
    <row r="247" spans="1:41" x14ac:dyDescent="0.25">
      <c r="A247" s="1" t="s">
        <v>92</v>
      </c>
      <c r="B247" s="1" t="s">
        <v>93</v>
      </c>
      <c r="C247" s="1" t="s">
        <v>30</v>
      </c>
      <c r="D247" s="1" t="s">
        <v>83</v>
      </c>
      <c r="E247" s="34" t="s">
        <v>14</v>
      </c>
      <c r="F247" s="1" t="s">
        <v>10</v>
      </c>
      <c r="O247" s="5">
        <v>5</v>
      </c>
      <c r="R247" s="5">
        <v>2E-3</v>
      </c>
      <c r="AB247" s="5">
        <v>1.0999999999999999E-2</v>
      </c>
      <c r="AC247" s="5">
        <v>0.14099999999999999</v>
      </c>
      <c r="AD247" s="5">
        <v>0.191</v>
      </c>
      <c r="AE247" s="5">
        <v>0.38900000000000001</v>
      </c>
      <c r="AH247" s="5">
        <v>7.2999999999999995E-2</v>
      </c>
      <c r="AK247" s="5">
        <v>122</v>
      </c>
      <c r="AM247" s="13">
        <f>+AO247/$AO$3</f>
        <v>2.2827895790077834E-6</v>
      </c>
      <c r="AN247" s="7">
        <f>IF(AK247=1,AM247,AM247+AN245)</f>
        <v>0.99997579307444484</v>
      </c>
      <c r="AO247" s="5">
        <f>SUM(G247:AJ247)</f>
        <v>5.8070000000000004</v>
      </c>
    </row>
    <row r="248" spans="1:41" x14ac:dyDescent="0.25">
      <c r="A248" s="1" t="s">
        <v>92</v>
      </c>
      <c r="B248" s="1" t="s">
        <v>93</v>
      </c>
      <c r="C248" s="1" t="s">
        <v>30</v>
      </c>
      <c r="D248" s="1" t="s">
        <v>83</v>
      </c>
      <c r="E248" s="34" t="s">
        <v>14</v>
      </c>
      <c r="F248" s="1" t="s">
        <v>11</v>
      </c>
      <c r="O248" s="5">
        <v>-1</v>
      </c>
      <c r="R248" s="5">
        <v>-1</v>
      </c>
      <c r="AB248" s="5" t="s">
        <v>15</v>
      </c>
      <c r="AC248" s="5" t="s">
        <v>15</v>
      </c>
      <c r="AD248" s="5" t="s">
        <v>15</v>
      </c>
      <c r="AE248" s="5" t="s">
        <v>15</v>
      </c>
      <c r="AH248" s="5" t="s">
        <v>15</v>
      </c>
      <c r="AK248" s="5">
        <v>122</v>
      </c>
    </row>
    <row r="249" spans="1:41" x14ac:dyDescent="0.25">
      <c r="A249" s="1" t="s">
        <v>92</v>
      </c>
      <c r="B249" s="1" t="s">
        <v>93</v>
      </c>
      <c r="C249" s="1" t="s">
        <v>8</v>
      </c>
      <c r="D249" s="1" t="s">
        <v>224</v>
      </c>
      <c r="E249" s="34" t="s">
        <v>21</v>
      </c>
      <c r="F249" s="1" t="s">
        <v>10</v>
      </c>
      <c r="AA249" s="5">
        <v>4.0140000000000002</v>
      </c>
      <c r="AB249" s="5">
        <v>1.6830000000000001</v>
      </c>
      <c r="AK249" s="5">
        <v>123</v>
      </c>
      <c r="AM249" s="13">
        <f>+AO249/$AO$3</f>
        <v>2.2395474826256829E-6</v>
      </c>
      <c r="AN249" s="7">
        <f>IF(AK249=1,AM249,AM249+AN247)</f>
        <v>0.99997803262192742</v>
      </c>
      <c r="AO249" s="5">
        <f>SUM(G249:AJ249)</f>
        <v>5.6970000000000001</v>
      </c>
    </row>
    <row r="250" spans="1:41" x14ac:dyDescent="0.25">
      <c r="A250" s="1" t="s">
        <v>92</v>
      </c>
      <c r="B250" s="1" t="s">
        <v>93</v>
      </c>
      <c r="C250" s="1" t="s">
        <v>8</v>
      </c>
      <c r="D250" s="1" t="s">
        <v>224</v>
      </c>
      <c r="E250" s="34" t="s">
        <v>21</v>
      </c>
      <c r="F250" s="1" t="s">
        <v>11</v>
      </c>
      <c r="AA250" s="5" t="s">
        <v>15</v>
      </c>
      <c r="AB250" s="5" t="s">
        <v>15</v>
      </c>
      <c r="AK250" s="5">
        <v>123</v>
      </c>
    </row>
    <row r="251" spans="1:41" x14ac:dyDescent="0.25">
      <c r="A251" s="1" t="s">
        <v>92</v>
      </c>
      <c r="B251" s="1" t="s">
        <v>93</v>
      </c>
      <c r="C251" s="1" t="s">
        <v>8</v>
      </c>
      <c r="D251" s="1" t="s">
        <v>236</v>
      </c>
      <c r="E251" s="34" t="s">
        <v>14</v>
      </c>
      <c r="F251" s="1" t="s">
        <v>10</v>
      </c>
      <c r="V251" s="5">
        <v>1.84</v>
      </c>
      <c r="W251" s="5">
        <v>1.88</v>
      </c>
      <c r="X251" s="5">
        <v>1.94</v>
      </c>
      <c r="AK251" s="5">
        <v>124</v>
      </c>
      <c r="AM251" s="13">
        <f>+AO251/$AO$3</f>
        <v>2.2250024138426128E-6</v>
      </c>
      <c r="AN251" s="7">
        <f>IF(AK251=1,AM251,AM251+AN249)</f>
        <v>0.99998025762434128</v>
      </c>
      <c r="AO251" s="5">
        <f>SUM(G251:AJ251)</f>
        <v>5.66</v>
      </c>
    </row>
    <row r="252" spans="1:41" x14ac:dyDescent="0.25">
      <c r="A252" s="1" t="s">
        <v>92</v>
      </c>
      <c r="B252" s="1" t="s">
        <v>93</v>
      </c>
      <c r="C252" s="1" t="s">
        <v>8</v>
      </c>
      <c r="D252" s="1" t="s">
        <v>236</v>
      </c>
      <c r="E252" s="34" t="s">
        <v>14</v>
      </c>
      <c r="F252" s="1" t="s">
        <v>11</v>
      </c>
      <c r="V252" s="5">
        <v>-1</v>
      </c>
      <c r="W252" s="5">
        <v>-1</v>
      </c>
      <c r="X252" s="5">
        <v>-1</v>
      </c>
      <c r="AK252" s="5">
        <v>124</v>
      </c>
    </row>
    <row r="253" spans="1:41" x14ac:dyDescent="0.25">
      <c r="A253" s="1" t="s">
        <v>92</v>
      </c>
      <c r="B253" s="1" t="s">
        <v>93</v>
      </c>
      <c r="C253" s="1" t="s">
        <v>8</v>
      </c>
      <c r="D253" s="1" t="s">
        <v>38</v>
      </c>
      <c r="E253" s="34" t="s">
        <v>14</v>
      </c>
      <c r="F253" s="1" t="s">
        <v>10</v>
      </c>
      <c r="AJ253" s="5">
        <v>5.0629999999999997</v>
      </c>
      <c r="AK253" s="5">
        <v>125</v>
      </c>
      <c r="AM253" s="13">
        <f>+AO253/$AO$3</f>
        <v>1.9903157634779412E-6</v>
      </c>
      <c r="AN253" s="7">
        <f>IF(AK253=1,AM253,AM253+AN251)</f>
        <v>0.99998224794010471</v>
      </c>
      <c r="AO253" s="5">
        <f>SUM(G253:AJ253)</f>
        <v>5.0629999999999997</v>
      </c>
    </row>
    <row r="254" spans="1:41" x14ac:dyDescent="0.25">
      <c r="A254" s="1" t="s">
        <v>92</v>
      </c>
      <c r="B254" s="1" t="s">
        <v>93</v>
      </c>
      <c r="C254" s="1" t="s">
        <v>8</v>
      </c>
      <c r="D254" s="1" t="s">
        <v>38</v>
      </c>
      <c r="E254" s="34" t="s">
        <v>14</v>
      </c>
      <c r="F254" s="1" t="s">
        <v>11</v>
      </c>
      <c r="O254" s="5" t="s">
        <v>15</v>
      </c>
      <c r="S254" s="5" t="s">
        <v>15</v>
      </c>
      <c r="T254" s="5" t="s">
        <v>15</v>
      </c>
      <c r="V254" s="5" t="s">
        <v>15</v>
      </c>
      <c r="AC254" s="5" t="s">
        <v>15</v>
      </c>
      <c r="AH254" s="5" t="s">
        <v>12</v>
      </c>
      <c r="AI254" s="5" t="s">
        <v>24</v>
      </c>
      <c r="AJ254" s="5" t="s">
        <v>13</v>
      </c>
      <c r="AK254" s="5">
        <v>125</v>
      </c>
    </row>
    <row r="255" spans="1:41" x14ac:dyDescent="0.25">
      <c r="A255" s="1" t="s">
        <v>92</v>
      </c>
      <c r="B255" s="1" t="s">
        <v>93</v>
      </c>
      <c r="C255" s="1" t="s">
        <v>8</v>
      </c>
      <c r="D255" s="1" t="s">
        <v>27</v>
      </c>
      <c r="E255" s="34" t="s">
        <v>22</v>
      </c>
      <c r="F255" s="1" t="s">
        <v>10</v>
      </c>
      <c r="G255" s="5">
        <v>5</v>
      </c>
      <c r="AK255" s="5">
        <v>126</v>
      </c>
      <c r="AM255" s="13">
        <f>+AO255/$AO$3</f>
        <v>1.9655498355500112E-6</v>
      </c>
      <c r="AN255" s="7">
        <f>IF(AK255=1,AM255,AM255+AN253)</f>
        <v>0.99998421348994027</v>
      </c>
      <c r="AO255" s="5">
        <f>SUM(G255:AJ255)</f>
        <v>5</v>
      </c>
    </row>
    <row r="256" spans="1:41" x14ac:dyDescent="0.25">
      <c r="A256" s="1" t="s">
        <v>92</v>
      </c>
      <c r="B256" s="1" t="s">
        <v>93</v>
      </c>
      <c r="C256" s="1" t="s">
        <v>8</v>
      </c>
      <c r="D256" s="1" t="s">
        <v>27</v>
      </c>
      <c r="E256" s="34" t="s">
        <v>22</v>
      </c>
      <c r="F256" s="1" t="s">
        <v>11</v>
      </c>
      <c r="G256" s="5">
        <v>-1</v>
      </c>
      <c r="AK256" s="5">
        <v>126</v>
      </c>
    </row>
    <row r="257" spans="1:41" x14ac:dyDescent="0.25">
      <c r="A257" s="1" t="s">
        <v>92</v>
      </c>
      <c r="B257" s="1" t="s">
        <v>93</v>
      </c>
      <c r="C257" s="1" t="s">
        <v>30</v>
      </c>
      <c r="D257" s="1" t="s">
        <v>163</v>
      </c>
      <c r="E257" s="34" t="s">
        <v>14</v>
      </c>
      <c r="F257" s="1" t="s">
        <v>10</v>
      </c>
      <c r="AC257" s="5">
        <v>0.05</v>
      </c>
      <c r="AD257" s="5">
        <v>3.59</v>
      </c>
      <c r="AE257" s="5">
        <v>0.56999999999999995</v>
      </c>
      <c r="AH257" s="5">
        <v>0.56999999999999995</v>
      </c>
      <c r="AK257" s="5">
        <v>127</v>
      </c>
      <c r="AM257" s="13">
        <f>+AO257/$AO$3</f>
        <v>1.8790656427858109E-6</v>
      </c>
      <c r="AN257" s="7">
        <f>IF(AK257=1,AM257,AM257+AN255)</f>
        <v>0.99998609255558302</v>
      </c>
      <c r="AO257" s="5">
        <f>SUM(G257:AJ257)</f>
        <v>4.78</v>
      </c>
    </row>
    <row r="258" spans="1:41" x14ac:dyDescent="0.25">
      <c r="A258" s="1" t="s">
        <v>92</v>
      </c>
      <c r="B258" s="1" t="s">
        <v>93</v>
      </c>
      <c r="C258" s="1" t="s">
        <v>30</v>
      </c>
      <c r="D258" s="1" t="s">
        <v>163</v>
      </c>
      <c r="E258" s="34" t="s">
        <v>14</v>
      </c>
      <c r="F258" s="1" t="s">
        <v>11</v>
      </c>
      <c r="AC258" s="5" t="s">
        <v>15</v>
      </c>
      <c r="AD258" s="5" t="s">
        <v>15</v>
      </c>
      <c r="AE258" s="5" t="s">
        <v>15</v>
      </c>
      <c r="AH258" s="5">
        <v>-1</v>
      </c>
      <c r="AK258" s="5">
        <v>127</v>
      </c>
    </row>
    <row r="259" spans="1:41" x14ac:dyDescent="0.25">
      <c r="A259" s="1" t="s">
        <v>92</v>
      </c>
      <c r="B259" s="1" t="s">
        <v>93</v>
      </c>
      <c r="C259" s="1" t="s">
        <v>8</v>
      </c>
      <c r="D259" s="1" t="s">
        <v>38</v>
      </c>
      <c r="E259" s="34" t="s">
        <v>32</v>
      </c>
      <c r="F259" s="1" t="s">
        <v>10</v>
      </c>
      <c r="V259" s="5">
        <v>3.8149999999999999</v>
      </c>
      <c r="Z259" s="5">
        <v>0.11600000000000001</v>
      </c>
      <c r="AJ259" s="5">
        <v>0.28000000000000003</v>
      </c>
      <c r="AK259" s="5">
        <v>128</v>
      </c>
      <c r="AM259" s="13">
        <f>+AO259/$AO$3</f>
        <v>1.6553860715002196E-6</v>
      </c>
      <c r="AN259" s="7">
        <f>IF(AK259=1,AM259,AM259+AN257)</f>
        <v>0.99998774794165457</v>
      </c>
      <c r="AO259" s="5">
        <f>SUM(G259:AJ259)</f>
        <v>4.2110000000000003</v>
      </c>
    </row>
    <row r="260" spans="1:41" x14ac:dyDescent="0.25">
      <c r="A260" s="1" t="s">
        <v>92</v>
      </c>
      <c r="B260" s="1" t="s">
        <v>93</v>
      </c>
      <c r="C260" s="1" t="s">
        <v>8</v>
      </c>
      <c r="D260" s="1" t="s">
        <v>38</v>
      </c>
      <c r="E260" s="34" t="s">
        <v>32</v>
      </c>
      <c r="F260" s="1" t="s">
        <v>11</v>
      </c>
      <c r="V260" s="5">
        <v>-1</v>
      </c>
      <c r="Z260" s="5" t="s">
        <v>17</v>
      </c>
      <c r="AJ260" s="5" t="s">
        <v>15</v>
      </c>
      <c r="AK260" s="5">
        <v>128</v>
      </c>
    </row>
    <row r="261" spans="1:41" x14ac:dyDescent="0.25">
      <c r="A261" s="1" t="s">
        <v>92</v>
      </c>
      <c r="B261" s="1" t="s">
        <v>93</v>
      </c>
      <c r="C261" s="1" t="s">
        <v>8</v>
      </c>
      <c r="D261" s="1" t="s">
        <v>78</v>
      </c>
      <c r="E261" s="34" t="s">
        <v>32</v>
      </c>
      <c r="F261" s="1" t="s">
        <v>10</v>
      </c>
      <c r="X261" s="5">
        <v>2.996</v>
      </c>
      <c r="Y261" s="5">
        <v>0.89200000000000002</v>
      </c>
      <c r="Z261" s="5">
        <v>0.151</v>
      </c>
      <c r="AK261" s="5">
        <v>129</v>
      </c>
      <c r="AM261" s="13">
        <f>+AO261/$AO$3</f>
        <v>1.587771157157299E-6</v>
      </c>
      <c r="AN261" s="7">
        <f>IF(AK261=1,AM261,AM261+AN259)</f>
        <v>0.99998933571281168</v>
      </c>
      <c r="AO261" s="5">
        <f>SUM(G261:AJ261)</f>
        <v>4.0389999999999997</v>
      </c>
    </row>
    <row r="262" spans="1:41" x14ac:dyDescent="0.25">
      <c r="A262" s="1" t="s">
        <v>92</v>
      </c>
      <c r="B262" s="1" t="s">
        <v>93</v>
      </c>
      <c r="C262" s="1" t="s">
        <v>8</v>
      </c>
      <c r="D262" s="1" t="s">
        <v>78</v>
      </c>
      <c r="E262" s="34" t="s">
        <v>32</v>
      </c>
      <c r="F262" s="1" t="s">
        <v>11</v>
      </c>
      <c r="X262" s="5">
        <v>-1</v>
      </c>
      <c r="Y262" s="5">
        <v>-1</v>
      </c>
      <c r="Z262" s="5">
        <v>-1</v>
      </c>
      <c r="AK262" s="5">
        <v>129</v>
      </c>
    </row>
    <row r="263" spans="1:41" x14ac:dyDescent="0.25">
      <c r="A263" s="1" t="s">
        <v>92</v>
      </c>
      <c r="B263" s="1" t="s">
        <v>93</v>
      </c>
      <c r="C263" s="1" t="s">
        <v>8</v>
      </c>
      <c r="D263" s="1" t="s">
        <v>72</v>
      </c>
      <c r="E263" s="34" t="s">
        <v>21</v>
      </c>
      <c r="F263" s="1" t="s">
        <v>10</v>
      </c>
      <c r="K263" s="5">
        <v>4</v>
      </c>
      <c r="AK263" s="5">
        <v>130</v>
      </c>
      <c r="AM263" s="13">
        <f>+AO263/$AO$3</f>
        <v>1.572439868440009E-6</v>
      </c>
      <c r="AN263" s="7">
        <f>IF(AK263=1,AM263,AM263+AN261)</f>
        <v>0.9999909081526801</v>
      </c>
      <c r="AO263" s="5">
        <f>SUM(G263:AJ263)</f>
        <v>4</v>
      </c>
    </row>
    <row r="264" spans="1:41" x14ac:dyDescent="0.25">
      <c r="A264" s="1" t="s">
        <v>92</v>
      </c>
      <c r="B264" s="1" t="s">
        <v>93</v>
      </c>
      <c r="C264" s="1" t="s">
        <v>8</v>
      </c>
      <c r="D264" s="1" t="s">
        <v>72</v>
      </c>
      <c r="E264" s="34" t="s">
        <v>21</v>
      </c>
      <c r="F264" s="1" t="s">
        <v>11</v>
      </c>
      <c r="K264" s="5" t="s">
        <v>15</v>
      </c>
      <c r="W264" s="5" t="s">
        <v>15</v>
      </c>
      <c r="AK264" s="5">
        <v>130</v>
      </c>
    </row>
    <row r="265" spans="1:41" x14ac:dyDescent="0.25">
      <c r="A265" s="1" t="s">
        <v>92</v>
      </c>
      <c r="B265" s="1" t="s">
        <v>93</v>
      </c>
      <c r="C265" s="1" t="s">
        <v>30</v>
      </c>
      <c r="D265" s="1" t="s">
        <v>79</v>
      </c>
      <c r="E265" s="34" t="s">
        <v>22</v>
      </c>
      <c r="F265" s="1" t="s">
        <v>10</v>
      </c>
      <c r="G265" s="5">
        <v>3</v>
      </c>
      <c r="AK265" s="5">
        <v>131</v>
      </c>
      <c r="AM265" s="13">
        <f>+AO265/$AO$3</f>
        <v>1.1793299013300068E-6</v>
      </c>
      <c r="AN265" s="7">
        <f>IF(AK265=1,AM265,AM265+AN263)</f>
        <v>0.99999208748258139</v>
      </c>
      <c r="AO265" s="5">
        <f>SUM(G265:AJ265)</f>
        <v>3</v>
      </c>
    </row>
    <row r="266" spans="1:41" x14ac:dyDescent="0.25">
      <c r="A266" s="1" t="s">
        <v>92</v>
      </c>
      <c r="B266" s="1" t="s">
        <v>93</v>
      </c>
      <c r="C266" s="1" t="s">
        <v>30</v>
      </c>
      <c r="D266" s="1" t="s">
        <v>79</v>
      </c>
      <c r="E266" s="34" t="s">
        <v>22</v>
      </c>
      <c r="F266" s="1" t="s">
        <v>11</v>
      </c>
      <c r="G266" s="5">
        <v>-1</v>
      </c>
      <c r="AK266" s="5">
        <v>131</v>
      </c>
    </row>
    <row r="267" spans="1:41" x14ac:dyDescent="0.25">
      <c r="A267" s="1" t="s">
        <v>92</v>
      </c>
      <c r="B267" s="1" t="s">
        <v>93</v>
      </c>
      <c r="C267" s="1" t="s">
        <v>8</v>
      </c>
      <c r="D267" s="1" t="s">
        <v>213</v>
      </c>
      <c r="E267" s="34" t="s">
        <v>33</v>
      </c>
      <c r="F267" s="1" t="s">
        <v>10</v>
      </c>
      <c r="Z267" s="5">
        <v>0.28799999999999998</v>
      </c>
      <c r="AC267" s="5">
        <v>0.22900000000000001</v>
      </c>
      <c r="AD267" s="5">
        <v>3.9E-2</v>
      </c>
      <c r="AE267" s="5">
        <v>7.2999999999999995E-2</v>
      </c>
      <c r="AF267" s="5">
        <v>7.2999999999999995E-2</v>
      </c>
      <c r="AG267" s="5">
        <v>0.78300000000000003</v>
      </c>
      <c r="AH267" s="5">
        <v>2.4E-2</v>
      </c>
      <c r="AI267" s="5">
        <v>0.34399999999999997</v>
      </c>
      <c r="AJ267" s="5">
        <v>0.99</v>
      </c>
      <c r="AK267" s="5">
        <v>132</v>
      </c>
      <c r="AM267" s="13">
        <f>+AO267/$AO$3</f>
        <v>1.1176116364937363E-6</v>
      </c>
      <c r="AN267" s="7">
        <f>IF(AK267=1,AM267,AM267+AN265)</f>
        <v>0.99999320509421785</v>
      </c>
      <c r="AO267" s="5">
        <f>SUM(G267:AJ267)</f>
        <v>2.843</v>
      </c>
    </row>
    <row r="268" spans="1:41" x14ac:dyDescent="0.25">
      <c r="A268" s="1" t="s">
        <v>92</v>
      </c>
      <c r="B268" s="1" t="s">
        <v>93</v>
      </c>
      <c r="C268" s="1" t="s">
        <v>8</v>
      </c>
      <c r="D268" s="1" t="s">
        <v>213</v>
      </c>
      <c r="E268" s="34" t="s">
        <v>33</v>
      </c>
      <c r="F268" s="1" t="s">
        <v>11</v>
      </c>
      <c r="Z268" s="5">
        <v>-1</v>
      </c>
      <c r="AC268" s="5">
        <v>-1</v>
      </c>
      <c r="AD268" s="5">
        <v>-1</v>
      </c>
      <c r="AE268" s="5" t="s">
        <v>15</v>
      </c>
      <c r="AF268" s="5">
        <v>-1</v>
      </c>
      <c r="AG268" s="5" t="s">
        <v>13</v>
      </c>
      <c r="AH268" s="5">
        <v>-1</v>
      </c>
      <c r="AI268" s="5" t="s">
        <v>15</v>
      </c>
      <c r="AJ268" s="5" t="s">
        <v>15</v>
      </c>
      <c r="AK268" s="5">
        <v>132</v>
      </c>
    </row>
    <row r="269" spans="1:41" x14ac:dyDescent="0.25">
      <c r="A269" s="1" t="s">
        <v>92</v>
      </c>
      <c r="B269" s="1" t="s">
        <v>93</v>
      </c>
      <c r="C269" s="1" t="s">
        <v>8</v>
      </c>
      <c r="D269" s="1" t="s">
        <v>74</v>
      </c>
      <c r="E269" s="34" t="s">
        <v>21</v>
      </c>
      <c r="F269" s="1" t="s">
        <v>10</v>
      </c>
      <c r="AE269" s="5">
        <v>2.839</v>
      </c>
      <c r="AK269" s="5">
        <v>133</v>
      </c>
      <c r="AM269" s="13">
        <f>+AO269/$AO$3</f>
        <v>1.1160391966252963E-6</v>
      </c>
      <c r="AN269" s="7">
        <f>IF(AK269=1,AM269,AM269+AN267)</f>
        <v>0.99999432113341447</v>
      </c>
      <c r="AO269" s="5">
        <f>SUM(G269:AJ269)</f>
        <v>2.839</v>
      </c>
    </row>
    <row r="270" spans="1:41" x14ac:dyDescent="0.25">
      <c r="A270" s="1" t="s">
        <v>92</v>
      </c>
      <c r="B270" s="1" t="s">
        <v>93</v>
      </c>
      <c r="C270" s="1" t="s">
        <v>8</v>
      </c>
      <c r="D270" s="1" t="s">
        <v>74</v>
      </c>
      <c r="E270" s="34" t="s">
        <v>21</v>
      </c>
      <c r="F270" s="1" t="s">
        <v>11</v>
      </c>
      <c r="AB270" s="5" t="s">
        <v>15</v>
      </c>
      <c r="AC270" s="5" t="s">
        <v>15</v>
      </c>
      <c r="AD270" s="5" t="s">
        <v>15</v>
      </c>
      <c r="AE270" s="5" t="s">
        <v>15</v>
      </c>
      <c r="AK270" s="5">
        <v>133</v>
      </c>
    </row>
    <row r="271" spans="1:41" x14ac:dyDescent="0.25">
      <c r="A271" s="1" t="s">
        <v>92</v>
      </c>
      <c r="B271" s="1" t="s">
        <v>93</v>
      </c>
      <c r="C271" s="1" t="s">
        <v>8</v>
      </c>
      <c r="D271" s="1" t="s">
        <v>48</v>
      </c>
      <c r="E271" s="34" t="s">
        <v>76</v>
      </c>
      <c r="F271" s="1" t="s">
        <v>10</v>
      </c>
      <c r="AH271" s="5">
        <v>1.57</v>
      </c>
      <c r="AI271" s="5">
        <v>1.2</v>
      </c>
      <c r="AK271" s="5">
        <v>134</v>
      </c>
      <c r="AM271" s="13">
        <f>+AO271/$AO$3</f>
        <v>1.0889146088947062E-6</v>
      </c>
      <c r="AN271" s="7">
        <f>IF(AK271=1,AM271,AM271+AN269)</f>
        <v>0.99999541004802339</v>
      </c>
      <c r="AO271" s="5">
        <f>SUM(G271:AJ271)</f>
        <v>2.77</v>
      </c>
    </row>
    <row r="272" spans="1:41" x14ac:dyDescent="0.25">
      <c r="A272" s="1" t="s">
        <v>92</v>
      </c>
      <c r="B272" s="1" t="s">
        <v>93</v>
      </c>
      <c r="C272" s="1" t="s">
        <v>8</v>
      </c>
      <c r="D272" s="1" t="s">
        <v>48</v>
      </c>
      <c r="E272" s="34" t="s">
        <v>76</v>
      </c>
      <c r="F272" s="1" t="s">
        <v>11</v>
      </c>
      <c r="X272" s="5" t="s">
        <v>15</v>
      </c>
      <c r="Y272" s="5" t="s">
        <v>15</v>
      </c>
      <c r="AB272" s="5" t="s">
        <v>15</v>
      </c>
      <c r="AH272" s="5">
        <v>-1</v>
      </c>
      <c r="AI272" s="5">
        <v>-1</v>
      </c>
      <c r="AK272" s="5">
        <v>134</v>
      </c>
    </row>
    <row r="273" spans="1:41" x14ac:dyDescent="0.25">
      <c r="A273" s="1" t="s">
        <v>92</v>
      </c>
      <c r="B273" s="1" t="s">
        <v>93</v>
      </c>
      <c r="C273" s="1" t="s">
        <v>8</v>
      </c>
      <c r="D273" s="1" t="s">
        <v>213</v>
      </c>
      <c r="E273" s="34" t="s">
        <v>14</v>
      </c>
      <c r="F273" s="1" t="s">
        <v>10</v>
      </c>
      <c r="W273" s="5">
        <v>5.0000000000000001E-3</v>
      </c>
      <c r="Z273" s="5">
        <v>1.7000000000000001E-2</v>
      </c>
      <c r="AA273" s="5">
        <v>0.24</v>
      </c>
      <c r="AI273" s="5">
        <v>1.8979999999999999</v>
      </c>
      <c r="AJ273" s="5">
        <v>0.14099999999999999</v>
      </c>
      <c r="AK273" s="5">
        <v>135</v>
      </c>
      <c r="AM273" s="13">
        <f>+AO273/$AO$3</f>
        <v>9.0454603432011524E-7</v>
      </c>
      <c r="AN273" s="7">
        <f>IF(AK273=1,AM273,AM273+AN271)</f>
        <v>0.99999631459405769</v>
      </c>
      <c r="AO273" s="5">
        <f>SUM(G273:AJ273)</f>
        <v>2.3010000000000002</v>
      </c>
    </row>
    <row r="274" spans="1:41" x14ac:dyDescent="0.25">
      <c r="A274" s="1" t="s">
        <v>92</v>
      </c>
      <c r="B274" s="1" t="s">
        <v>93</v>
      </c>
      <c r="C274" s="1" t="s">
        <v>8</v>
      </c>
      <c r="D274" s="1" t="s">
        <v>213</v>
      </c>
      <c r="E274" s="34" t="s">
        <v>14</v>
      </c>
      <c r="F274" s="1" t="s">
        <v>11</v>
      </c>
      <c r="W274" s="5">
        <v>-1</v>
      </c>
      <c r="Z274" s="5">
        <v>-1</v>
      </c>
      <c r="AA274" s="5">
        <v>-1</v>
      </c>
      <c r="AI274" s="5" t="s">
        <v>15</v>
      </c>
      <c r="AJ274" s="5" t="s">
        <v>15</v>
      </c>
      <c r="AK274" s="5">
        <v>135</v>
      </c>
    </row>
    <row r="275" spans="1:41" x14ac:dyDescent="0.25">
      <c r="A275" s="1" t="s">
        <v>92</v>
      </c>
      <c r="B275" s="1" t="s">
        <v>93</v>
      </c>
      <c r="C275" s="1" t="s">
        <v>8</v>
      </c>
      <c r="D275" s="1" t="s">
        <v>215</v>
      </c>
      <c r="E275" s="34" t="s">
        <v>16</v>
      </c>
      <c r="F275" s="1" t="s">
        <v>10</v>
      </c>
      <c r="AF275" s="5">
        <v>0.23300000000000001</v>
      </c>
      <c r="AG275" s="5">
        <v>0.185</v>
      </c>
      <c r="AI275" s="5">
        <v>0.80600000000000005</v>
      </c>
      <c r="AJ275" s="5">
        <v>0.22</v>
      </c>
      <c r="AK275" s="5">
        <v>136</v>
      </c>
      <c r="AM275" s="13">
        <f>+AO275/$AO$3</f>
        <v>5.6765079250684333E-7</v>
      </c>
      <c r="AN275" s="7">
        <f>IF(AK275=1,AM275,AM275+AN273)</f>
        <v>0.99999688224485017</v>
      </c>
      <c r="AO275" s="5">
        <f>SUM(G275:AJ275)</f>
        <v>1.4440000000000002</v>
      </c>
    </row>
    <row r="276" spans="1:41" x14ac:dyDescent="0.25">
      <c r="A276" s="1" t="s">
        <v>92</v>
      </c>
      <c r="B276" s="1" t="s">
        <v>93</v>
      </c>
      <c r="C276" s="1" t="s">
        <v>8</v>
      </c>
      <c r="D276" s="1" t="s">
        <v>215</v>
      </c>
      <c r="E276" s="34" t="s">
        <v>16</v>
      </c>
      <c r="F276" s="1" t="s">
        <v>11</v>
      </c>
      <c r="AF276" s="5" t="s">
        <v>15</v>
      </c>
      <c r="AG276" s="5" t="s">
        <v>15</v>
      </c>
      <c r="AI276" s="5" t="s">
        <v>15</v>
      </c>
      <c r="AJ276" s="5" t="s">
        <v>15</v>
      </c>
      <c r="AK276" s="5">
        <v>136</v>
      </c>
    </row>
    <row r="277" spans="1:41" x14ac:dyDescent="0.25">
      <c r="A277" s="1" t="s">
        <v>92</v>
      </c>
      <c r="B277" s="1" t="s">
        <v>93</v>
      </c>
      <c r="C277" s="1" t="s">
        <v>8</v>
      </c>
      <c r="D277" s="1" t="s">
        <v>213</v>
      </c>
      <c r="E277" s="34" t="s">
        <v>32</v>
      </c>
      <c r="F277" s="1" t="s">
        <v>10</v>
      </c>
      <c r="W277" s="5">
        <v>0.127</v>
      </c>
      <c r="X277" s="5">
        <v>0.04</v>
      </c>
      <c r="AF277" s="5">
        <v>5.0999999999999997E-2</v>
      </c>
      <c r="AG277" s="5">
        <v>0.56200000000000006</v>
      </c>
      <c r="AH277" s="5">
        <v>1.2999999999999999E-2</v>
      </c>
      <c r="AI277" s="5">
        <v>0.60699999999999998</v>
      </c>
      <c r="AK277" s="5">
        <v>137</v>
      </c>
      <c r="AM277" s="13">
        <f>+AO277/$AO$3</f>
        <v>5.5035395395400314E-7</v>
      </c>
      <c r="AN277" s="7">
        <f>IF(AK277=1,AM277,AM277+AN275)</f>
        <v>0.99999743259880414</v>
      </c>
      <c r="AO277" s="5">
        <f>SUM(G277:AJ277)</f>
        <v>1.4</v>
      </c>
    </row>
    <row r="278" spans="1:41" x14ac:dyDescent="0.25">
      <c r="A278" s="1" t="s">
        <v>92</v>
      </c>
      <c r="B278" s="1" t="s">
        <v>93</v>
      </c>
      <c r="C278" s="1" t="s">
        <v>8</v>
      </c>
      <c r="D278" s="1" t="s">
        <v>213</v>
      </c>
      <c r="E278" s="34" t="s">
        <v>32</v>
      </c>
      <c r="F278" s="1" t="s">
        <v>11</v>
      </c>
      <c r="W278" s="5">
        <v>-1</v>
      </c>
      <c r="X278" s="5">
        <v>-1</v>
      </c>
      <c r="AB278" s="5" t="s">
        <v>15</v>
      </c>
      <c r="AF278" s="5">
        <v>-1</v>
      </c>
      <c r="AG278" s="5">
        <v>-1</v>
      </c>
      <c r="AH278" s="5">
        <v>-1</v>
      </c>
      <c r="AI278" s="5" t="s">
        <v>15</v>
      </c>
      <c r="AK278" s="5">
        <v>137</v>
      </c>
    </row>
    <row r="279" spans="1:41" x14ac:dyDescent="0.25">
      <c r="A279" s="1" t="s">
        <v>92</v>
      </c>
      <c r="B279" s="1" t="s">
        <v>93</v>
      </c>
      <c r="C279" s="1" t="s">
        <v>30</v>
      </c>
      <c r="D279" s="1" t="s">
        <v>220</v>
      </c>
      <c r="E279" s="34" t="s">
        <v>33</v>
      </c>
      <c r="F279" s="1" t="s">
        <v>10</v>
      </c>
      <c r="H279" s="5">
        <v>0.186</v>
      </c>
      <c r="I279" s="5">
        <v>8.8999999999999996E-2</v>
      </c>
      <c r="K279" s="5">
        <v>0.1</v>
      </c>
      <c r="M279" s="5">
        <v>0.1</v>
      </c>
      <c r="O279" s="5">
        <v>0.65</v>
      </c>
      <c r="AK279" s="5">
        <v>138</v>
      </c>
      <c r="AM279" s="13">
        <f>+AO279/$AO$3</f>
        <v>4.4224871299875255E-7</v>
      </c>
      <c r="AN279" s="7">
        <f>IF(AK279=1,AM279,AM279+AN277)</f>
        <v>0.99999787484751712</v>
      </c>
      <c r="AO279" s="5">
        <f>SUM(G279:AJ279)</f>
        <v>1.125</v>
      </c>
    </row>
    <row r="280" spans="1:41" x14ac:dyDescent="0.25">
      <c r="A280" s="1" t="s">
        <v>92</v>
      </c>
      <c r="B280" s="1" t="s">
        <v>93</v>
      </c>
      <c r="C280" s="1" t="s">
        <v>30</v>
      </c>
      <c r="D280" s="1" t="s">
        <v>220</v>
      </c>
      <c r="E280" s="34" t="s">
        <v>33</v>
      </c>
      <c r="F280" s="1" t="s">
        <v>11</v>
      </c>
      <c r="H280" s="5">
        <v>-1</v>
      </c>
      <c r="I280" s="5">
        <v>-1</v>
      </c>
      <c r="K280" s="5">
        <v>-1</v>
      </c>
      <c r="M280" s="5">
        <v>-1</v>
      </c>
      <c r="O280" s="5">
        <v>-1</v>
      </c>
      <c r="AK280" s="5">
        <v>138</v>
      </c>
    </row>
    <row r="281" spans="1:41" x14ac:dyDescent="0.25">
      <c r="A281" s="1" t="s">
        <v>92</v>
      </c>
      <c r="B281" s="1" t="s">
        <v>93</v>
      </c>
      <c r="C281" s="1" t="s">
        <v>8</v>
      </c>
      <c r="D281" s="1" t="s">
        <v>51</v>
      </c>
      <c r="E281" s="34" t="s">
        <v>21</v>
      </c>
      <c r="F281" s="1" t="s">
        <v>10</v>
      </c>
      <c r="M281" s="5">
        <v>1</v>
      </c>
      <c r="AK281" s="5">
        <v>139</v>
      </c>
      <c r="AM281" s="13">
        <f>+AO281/$AO$3</f>
        <v>3.9310996711000225E-7</v>
      </c>
      <c r="AN281" s="7">
        <f>IF(AK281=1,AM281,AM281+AN279)</f>
        <v>0.99999826795748425</v>
      </c>
      <c r="AO281" s="5">
        <f>SUM(G281:AJ281)</f>
        <v>1</v>
      </c>
    </row>
    <row r="282" spans="1:41" x14ac:dyDescent="0.25">
      <c r="A282" s="1" t="s">
        <v>92</v>
      </c>
      <c r="B282" s="1" t="s">
        <v>93</v>
      </c>
      <c r="C282" s="1" t="s">
        <v>8</v>
      </c>
      <c r="D282" s="1" t="s">
        <v>51</v>
      </c>
      <c r="E282" s="34" t="s">
        <v>21</v>
      </c>
      <c r="F282" s="1" t="s">
        <v>11</v>
      </c>
      <c r="M282" s="5" t="s">
        <v>15</v>
      </c>
      <c r="AK282" s="5">
        <v>139</v>
      </c>
    </row>
    <row r="283" spans="1:41" x14ac:dyDescent="0.25">
      <c r="A283" s="1" t="s">
        <v>92</v>
      </c>
      <c r="B283" s="1" t="s">
        <v>93</v>
      </c>
      <c r="C283" s="1" t="s">
        <v>8</v>
      </c>
      <c r="D283" s="1" t="s">
        <v>192</v>
      </c>
      <c r="E283" s="34" t="s">
        <v>21</v>
      </c>
      <c r="F283" s="1" t="s">
        <v>10</v>
      </c>
      <c r="AD283" s="5">
        <v>0.83199999999999996</v>
      </c>
      <c r="AK283" s="5">
        <v>140</v>
      </c>
      <c r="AM283" s="13">
        <f>+AO283/$AO$3</f>
        <v>3.2706749263552187E-7</v>
      </c>
      <c r="AN283" s="7">
        <f>IF(AK283=1,AM283,AM283+AN281)</f>
        <v>0.9999985950249769</v>
      </c>
      <c r="AO283" s="5">
        <f>SUM(G283:AJ283)</f>
        <v>0.83199999999999996</v>
      </c>
    </row>
    <row r="284" spans="1:41" x14ac:dyDescent="0.25">
      <c r="A284" s="1" t="s">
        <v>92</v>
      </c>
      <c r="B284" s="1" t="s">
        <v>93</v>
      </c>
      <c r="C284" s="1" t="s">
        <v>8</v>
      </c>
      <c r="D284" s="1" t="s">
        <v>192</v>
      </c>
      <c r="E284" s="34" t="s">
        <v>21</v>
      </c>
      <c r="F284" s="1" t="s">
        <v>11</v>
      </c>
      <c r="AD284" s="5">
        <v>-1</v>
      </c>
      <c r="AK284" s="5">
        <v>140</v>
      </c>
    </row>
    <row r="285" spans="1:41" x14ac:dyDescent="0.25">
      <c r="A285" s="1" t="s">
        <v>92</v>
      </c>
      <c r="B285" s="1" t="s">
        <v>93</v>
      </c>
      <c r="C285" s="1" t="s">
        <v>8</v>
      </c>
      <c r="D285" s="1" t="s">
        <v>215</v>
      </c>
      <c r="E285" s="34" t="s">
        <v>22</v>
      </c>
      <c r="F285" s="1" t="s">
        <v>10</v>
      </c>
      <c r="AF285" s="5">
        <v>0.34200000000000003</v>
      </c>
      <c r="AG285" s="5">
        <v>0.22500000000000001</v>
      </c>
      <c r="AH285" s="5">
        <v>0.20300000000000001</v>
      </c>
      <c r="AK285" s="5">
        <v>141</v>
      </c>
      <c r="AM285" s="13">
        <f>+AO285/$AO$3</f>
        <v>3.0269467467470175E-7</v>
      </c>
      <c r="AN285" s="7">
        <f>IF(AK285=1,AM285,AM285+AN283)</f>
        <v>0.99999889771965156</v>
      </c>
      <c r="AO285" s="5">
        <f>SUM(G285:AJ285)</f>
        <v>0.77</v>
      </c>
    </row>
    <row r="286" spans="1:41" x14ac:dyDescent="0.25">
      <c r="A286" s="1" t="s">
        <v>92</v>
      </c>
      <c r="B286" s="1" t="s">
        <v>93</v>
      </c>
      <c r="C286" s="1" t="s">
        <v>8</v>
      </c>
      <c r="D286" s="1" t="s">
        <v>215</v>
      </c>
      <c r="E286" s="34" t="s">
        <v>22</v>
      </c>
      <c r="F286" s="1" t="s">
        <v>11</v>
      </c>
      <c r="AF286" s="5" t="s">
        <v>15</v>
      </c>
      <c r="AG286" s="5" t="s">
        <v>15</v>
      </c>
      <c r="AH286" s="5" t="s">
        <v>15</v>
      </c>
      <c r="AK286" s="5">
        <v>141</v>
      </c>
    </row>
    <row r="287" spans="1:41" x14ac:dyDescent="0.25">
      <c r="A287" s="1" t="s">
        <v>92</v>
      </c>
      <c r="B287" s="1" t="s">
        <v>93</v>
      </c>
      <c r="C287" s="1" t="s">
        <v>8</v>
      </c>
      <c r="D287" s="1" t="s">
        <v>68</v>
      </c>
      <c r="E287" s="34" t="s">
        <v>22</v>
      </c>
      <c r="F287" s="1" t="s">
        <v>10</v>
      </c>
      <c r="AC287" s="5">
        <v>0.67700000000000005</v>
      </c>
      <c r="AK287" s="5">
        <v>142</v>
      </c>
      <c r="AM287" s="13">
        <f>+AO287/$AO$3</f>
        <v>2.6613544773347153E-7</v>
      </c>
      <c r="AN287" s="7">
        <f>IF(AK287=1,AM287,AM287+AN285)</f>
        <v>0.99999916385509924</v>
      </c>
      <c r="AO287" s="5">
        <f>SUM(G287:AJ287)</f>
        <v>0.67700000000000005</v>
      </c>
    </row>
    <row r="288" spans="1:41" x14ac:dyDescent="0.25">
      <c r="A288" s="1" t="s">
        <v>92</v>
      </c>
      <c r="B288" s="1" t="s">
        <v>93</v>
      </c>
      <c r="C288" s="1" t="s">
        <v>8</v>
      </c>
      <c r="D288" s="1" t="s">
        <v>68</v>
      </c>
      <c r="E288" s="34" t="s">
        <v>22</v>
      </c>
      <c r="F288" s="1" t="s">
        <v>11</v>
      </c>
      <c r="AC288" s="5" t="s">
        <v>15</v>
      </c>
      <c r="AK288" s="5">
        <v>142</v>
      </c>
    </row>
    <row r="289" spans="1:41" x14ac:dyDescent="0.25">
      <c r="A289" s="1" t="s">
        <v>92</v>
      </c>
      <c r="B289" s="1" t="s">
        <v>93</v>
      </c>
      <c r="C289" s="1" t="s">
        <v>8</v>
      </c>
      <c r="D289" s="1" t="s">
        <v>213</v>
      </c>
      <c r="E289" s="34" t="s">
        <v>22</v>
      </c>
      <c r="F289" s="1" t="s">
        <v>10</v>
      </c>
      <c r="N289" s="5">
        <v>0.2</v>
      </c>
      <c r="W289" s="5">
        <v>5.0000000000000001E-3</v>
      </c>
      <c r="Y289" s="5">
        <v>0.24199999999999999</v>
      </c>
      <c r="AE289" s="5">
        <v>8.9999999999999993E-3</v>
      </c>
      <c r="AG289" s="5">
        <v>2.8000000000000001E-2</v>
      </c>
      <c r="AH289" s="5">
        <v>1.7000000000000001E-2</v>
      </c>
      <c r="AJ289" s="5">
        <v>0.126</v>
      </c>
      <c r="AK289" s="5">
        <v>143</v>
      </c>
      <c r="AM289" s="13">
        <f>+AO289/$AO$3</f>
        <v>2.464799493779714E-7</v>
      </c>
      <c r="AN289" s="7">
        <f>IF(AK289=1,AM289,AM289+AN287)</f>
        <v>0.99999941033504858</v>
      </c>
      <c r="AO289" s="5">
        <f>SUM(G289:AJ289)</f>
        <v>0.627</v>
      </c>
    </row>
    <row r="290" spans="1:41" x14ac:dyDescent="0.25">
      <c r="A290" s="1" t="s">
        <v>92</v>
      </c>
      <c r="B290" s="1" t="s">
        <v>93</v>
      </c>
      <c r="C290" s="1" t="s">
        <v>8</v>
      </c>
      <c r="D290" s="1" t="s">
        <v>213</v>
      </c>
      <c r="E290" s="34" t="s">
        <v>22</v>
      </c>
      <c r="F290" s="1" t="s">
        <v>11</v>
      </c>
      <c r="N290" s="5">
        <v>-1</v>
      </c>
      <c r="W290" s="5">
        <v>-1</v>
      </c>
      <c r="Y290" s="5">
        <v>-1</v>
      </c>
      <c r="AE290" s="5" t="s">
        <v>15</v>
      </c>
      <c r="AG290" s="5">
        <v>-1</v>
      </c>
      <c r="AH290" s="5">
        <v>-1</v>
      </c>
      <c r="AJ290" s="5" t="s">
        <v>15</v>
      </c>
      <c r="AK290" s="5">
        <v>143</v>
      </c>
    </row>
    <row r="291" spans="1:41" x14ac:dyDescent="0.25">
      <c r="A291" s="1" t="s">
        <v>92</v>
      </c>
      <c r="B291" s="1" t="s">
        <v>93</v>
      </c>
      <c r="C291" s="1" t="s">
        <v>8</v>
      </c>
      <c r="D291" s="1" t="s">
        <v>218</v>
      </c>
      <c r="E291" s="34" t="s">
        <v>16</v>
      </c>
      <c r="F291" s="1" t="s">
        <v>10</v>
      </c>
      <c r="AE291" s="5">
        <v>0.29699999999999999</v>
      </c>
      <c r="AK291" s="5">
        <v>144</v>
      </c>
      <c r="AM291" s="13">
        <f>+AO291/$AO$3</f>
        <v>1.1675366023167067E-7</v>
      </c>
      <c r="AN291" s="7">
        <f>IF(AK291=1,AM291,AM291+AN289)</f>
        <v>0.99999952708870876</v>
      </c>
      <c r="AO291" s="5">
        <f>SUM(G291:AJ291)</f>
        <v>0.29699999999999999</v>
      </c>
    </row>
    <row r="292" spans="1:41" x14ac:dyDescent="0.25">
      <c r="A292" s="1" t="s">
        <v>92</v>
      </c>
      <c r="B292" s="1" t="s">
        <v>93</v>
      </c>
      <c r="C292" s="1" t="s">
        <v>8</v>
      </c>
      <c r="D292" s="1" t="s">
        <v>218</v>
      </c>
      <c r="E292" s="34" t="s">
        <v>16</v>
      </c>
      <c r="F292" s="1" t="s">
        <v>11</v>
      </c>
      <c r="AE292" s="5" t="s">
        <v>15</v>
      </c>
      <c r="AK292" s="5">
        <v>144</v>
      </c>
    </row>
    <row r="293" spans="1:41" x14ac:dyDescent="0.25">
      <c r="A293" s="1" t="s">
        <v>92</v>
      </c>
      <c r="B293" s="1" t="s">
        <v>93</v>
      </c>
      <c r="C293" s="1" t="s">
        <v>8</v>
      </c>
      <c r="D293" s="1" t="s">
        <v>217</v>
      </c>
      <c r="E293" s="34" t="s">
        <v>49</v>
      </c>
      <c r="F293" s="1" t="s">
        <v>10</v>
      </c>
      <c r="T293" s="5">
        <v>0.21299999999999999</v>
      </c>
      <c r="AA293" s="5">
        <v>5.3999999999999999E-2</v>
      </c>
      <c r="AK293" s="5">
        <v>145</v>
      </c>
      <c r="AM293" s="13">
        <f>+AO293/$AO$3</f>
        <v>1.0496036121837061E-7</v>
      </c>
      <c r="AN293" s="7">
        <f>IF(AK293=1,AM293,AM293+AN291)</f>
        <v>0.99999963204906994</v>
      </c>
      <c r="AO293" s="5">
        <f>SUM(G293:AJ293)</f>
        <v>0.26700000000000002</v>
      </c>
    </row>
    <row r="294" spans="1:41" x14ac:dyDescent="0.25">
      <c r="A294" s="1" t="s">
        <v>92</v>
      </c>
      <c r="B294" s="1" t="s">
        <v>93</v>
      </c>
      <c r="C294" s="1" t="s">
        <v>8</v>
      </c>
      <c r="D294" s="1" t="s">
        <v>217</v>
      </c>
      <c r="E294" s="34" t="s">
        <v>49</v>
      </c>
      <c r="F294" s="1" t="s">
        <v>11</v>
      </c>
      <c r="T294" s="5">
        <v>-1</v>
      </c>
      <c r="AA294" s="5" t="s">
        <v>17</v>
      </c>
      <c r="AK294" s="5">
        <v>145</v>
      </c>
    </row>
    <row r="295" spans="1:41" x14ac:dyDescent="0.25">
      <c r="A295" s="1" t="s">
        <v>92</v>
      </c>
      <c r="B295" s="1" t="s">
        <v>93</v>
      </c>
      <c r="C295" s="1" t="s">
        <v>8</v>
      </c>
      <c r="D295" s="1" t="s">
        <v>215</v>
      </c>
      <c r="E295" s="34" t="s">
        <v>46</v>
      </c>
      <c r="F295" s="1" t="s">
        <v>10</v>
      </c>
      <c r="AH295" s="5">
        <v>1.2999999999999999E-2</v>
      </c>
      <c r="AI295" s="5">
        <v>4.0000000000000001E-3</v>
      </c>
      <c r="AJ295" s="5">
        <v>0.17899999999999999</v>
      </c>
      <c r="AK295" s="5">
        <v>146</v>
      </c>
      <c r="AM295" s="13">
        <f>+AO295/$AO$3</f>
        <v>7.7049553553560448E-8</v>
      </c>
      <c r="AN295" s="7">
        <f>IF(AK295=1,AM295,AM295+AN293)</f>
        <v>0.99999970909862346</v>
      </c>
      <c r="AO295" s="5">
        <f>SUM(G295:AJ295)</f>
        <v>0.19600000000000001</v>
      </c>
    </row>
    <row r="296" spans="1:41" x14ac:dyDescent="0.25">
      <c r="A296" s="1" t="s">
        <v>92</v>
      </c>
      <c r="B296" s="1" t="s">
        <v>93</v>
      </c>
      <c r="C296" s="1" t="s">
        <v>8</v>
      </c>
      <c r="D296" s="1" t="s">
        <v>215</v>
      </c>
      <c r="E296" s="34" t="s">
        <v>46</v>
      </c>
      <c r="F296" s="1" t="s">
        <v>11</v>
      </c>
      <c r="AH296" s="5" t="s">
        <v>15</v>
      </c>
      <c r="AI296" s="5" t="s">
        <v>15</v>
      </c>
      <c r="AJ296" s="5" t="s">
        <v>15</v>
      </c>
      <c r="AK296" s="5">
        <v>146</v>
      </c>
    </row>
    <row r="297" spans="1:41" x14ac:dyDescent="0.25">
      <c r="A297" s="1" t="s">
        <v>92</v>
      </c>
      <c r="B297" s="1" t="s">
        <v>93</v>
      </c>
      <c r="C297" s="1" t="s">
        <v>8</v>
      </c>
      <c r="D297" s="1" t="s">
        <v>194</v>
      </c>
      <c r="E297" s="34" t="s">
        <v>26</v>
      </c>
      <c r="F297" s="1" t="s">
        <v>10</v>
      </c>
      <c r="AH297" s="5">
        <v>0.19</v>
      </c>
      <c r="AK297" s="5">
        <v>147</v>
      </c>
      <c r="AM297" s="13">
        <f>+AO297/$AO$3</f>
        <v>7.4690893750900424E-8</v>
      </c>
      <c r="AN297" s="7">
        <f>IF(AK297=1,AM297,AM297+AN295)</f>
        <v>0.99999978378951726</v>
      </c>
      <c r="AO297" s="5">
        <f>SUM(G297:AJ297)</f>
        <v>0.19</v>
      </c>
    </row>
    <row r="298" spans="1:41" x14ac:dyDescent="0.25">
      <c r="A298" s="1" t="s">
        <v>92</v>
      </c>
      <c r="B298" s="1" t="s">
        <v>93</v>
      </c>
      <c r="C298" s="1" t="s">
        <v>8</v>
      </c>
      <c r="D298" s="1" t="s">
        <v>194</v>
      </c>
      <c r="E298" s="34" t="s">
        <v>26</v>
      </c>
      <c r="F298" s="1" t="s">
        <v>11</v>
      </c>
      <c r="AH298" s="5">
        <v>-1</v>
      </c>
      <c r="AK298" s="5">
        <v>147</v>
      </c>
    </row>
    <row r="299" spans="1:41" x14ac:dyDescent="0.25">
      <c r="A299" s="1" t="s">
        <v>92</v>
      </c>
      <c r="B299" s="1" t="s">
        <v>93</v>
      </c>
      <c r="C299" s="1" t="s">
        <v>30</v>
      </c>
      <c r="D299" s="1" t="s">
        <v>83</v>
      </c>
      <c r="E299" s="34" t="s">
        <v>33</v>
      </c>
      <c r="F299" s="1" t="s">
        <v>10</v>
      </c>
      <c r="AB299" s="5">
        <v>8.9999999999999993E-3</v>
      </c>
      <c r="AH299" s="5">
        <v>0.13100000000000001</v>
      </c>
      <c r="AK299" s="5">
        <v>148</v>
      </c>
      <c r="AM299" s="13">
        <f>+AO299/$AO$3</f>
        <v>5.503539539540032E-8</v>
      </c>
      <c r="AN299" s="7">
        <f>IF(AK299=1,AM299,AM299+AN297)</f>
        <v>0.99999983882491261</v>
      </c>
      <c r="AO299" s="5">
        <f>SUM(G299:AJ299)</f>
        <v>0.14000000000000001</v>
      </c>
    </row>
    <row r="300" spans="1:41" x14ac:dyDescent="0.25">
      <c r="A300" s="1" t="s">
        <v>92</v>
      </c>
      <c r="B300" s="1" t="s">
        <v>93</v>
      </c>
      <c r="C300" s="1" t="s">
        <v>30</v>
      </c>
      <c r="D300" s="1" t="s">
        <v>83</v>
      </c>
      <c r="E300" s="34" t="s">
        <v>33</v>
      </c>
      <c r="F300" s="1" t="s">
        <v>11</v>
      </c>
      <c r="AB300" s="5" t="s">
        <v>15</v>
      </c>
      <c r="AH300" s="5" t="s">
        <v>15</v>
      </c>
      <c r="AK300" s="5">
        <v>148</v>
      </c>
    </row>
    <row r="301" spans="1:41" x14ac:dyDescent="0.25">
      <c r="A301" s="1" t="s">
        <v>92</v>
      </c>
      <c r="B301" s="1" t="s">
        <v>93</v>
      </c>
      <c r="C301" s="1" t="s">
        <v>8</v>
      </c>
      <c r="D301" s="1" t="s">
        <v>38</v>
      </c>
      <c r="E301" s="34" t="s">
        <v>16</v>
      </c>
      <c r="F301" s="1" t="s">
        <v>10</v>
      </c>
      <c r="AJ301" s="5">
        <v>0.13600000000000001</v>
      </c>
      <c r="AK301" s="5">
        <v>149</v>
      </c>
      <c r="AM301" s="13">
        <f>+AO301/$AO$3</f>
        <v>5.3462955526960309E-8</v>
      </c>
      <c r="AN301" s="7">
        <f>IF(AK301=1,AM301,AM301+AN299)</f>
        <v>0.99999989228786812</v>
      </c>
      <c r="AO301" s="5">
        <f>SUM(G301:AJ301)</f>
        <v>0.13600000000000001</v>
      </c>
    </row>
    <row r="302" spans="1:41" x14ac:dyDescent="0.25">
      <c r="A302" s="1" t="s">
        <v>92</v>
      </c>
      <c r="B302" s="1" t="s">
        <v>93</v>
      </c>
      <c r="C302" s="1" t="s">
        <v>8</v>
      </c>
      <c r="D302" s="1" t="s">
        <v>38</v>
      </c>
      <c r="E302" s="34" t="s">
        <v>16</v>
      </c>
      <c r="F302" s="1" t="s">
        <v>11</v>
      </c>
      <c r="AJ302" s="5">
        <v>-1</v>
      </c>
      <c r="AK302" s="5">
        <v>149</v>
      </c>
    </row>
    <row r="303" spans="1:41" x14ac:dyDescent="0.25">
      <c r="A303" s="1" t="s">
        <v>92</v>
      </c>
      <c r="B303" s="1" t="s">
        <v>93</v>
      </c>
      <c r="C303" s="1" t="s">
        <v>8</v>
      </c>
      <c r="D303" s="1" t="s">
        <v>227</v>
      </c>
      <c r="E303" s="34" t="s">
        <v>16</v>
      </c>
      <c r="F303" s="1" t="s">
        <v>10</v>
      </c>
      <c r="AF303" s="5">
        <v>8.8999999999999996E-2</v>
      </c>
      <c r="AK303" s="5">
        <v>150</v>
      </c>
      <c r="AM303" s="13">
        <f>+AO303/$AO$3</f>
        <v>3.4986787072790202E-8</v>
      </c>
      <c r="AN303" s="7">
        <f>IF(AK303=1,AM303,AM303+AN301)</f>
        <v>0.99999992727465514</v>
      </c>
      <c r="AO303" s="5">
        <f>SUM(G303:AJ303)</f>
        <v>8.8999999999999996E-2</v>
      </c>
    </row>
    <row r="304" spans="1:41" x14ac:dyDescent="0.25">
      <c r="A304" s="1" t="s">
        <v>92</v>
      </c>
      <c r="B304" s="1" t="s">
        <v>93</v>
      </c>
      <c r="C304" s="1" t="s">
        <v>8</v>
      </c>
      <c r="D304" s="1" t="s">
        <v>227</v>
      </c>
      <c r="E304" s="34" t="s">
        <v>16</v>
      </c>
      <c r="F304" s="1" t="s">
        <v>11</v>
      </c>
      <c r="AF304" s="5">
        <v>-1</v>
      </c>
      <c r="AK304" s="5">
        <v>150</v>
      </c>
    </row>
    <row r="305" spans="1:41" x14ac:dyDescent="0.25">
      <c r="A305" s="1" t="s">
        <v>92</v>
      </c>
      <c r="B305" s="1" t="s">
        <v>93</v>
      </c>
      <c r="C305" s="1" t="s">
        <v>8</v>
      </c>
      <c r="D305" s="1" t="s">
        <v>87</v>
      </c>
      <c r="E305" s="34" t="s">
        <v>21</v>
      </c>
      <c r="F305" s="1" t="s">
        <v>10</v>
      </c>
      <c r="AJ305" s="5">
        <v>6.5000000000000002E-2</v>
      </c>
      <c r="AK305" s="5">
        <v>151</v>
      </c>
      <c r="AM305" s="13">
        <f>+AO305/$AO$3</f>
        <v>2.5552147862150149E-8</v>
      </c>
      <c r="AN305" s="7">
        <f>IF(AK305=1,AM305,AM305+AN303)</f>
        <v>0.99999995282680298</v>
      </c>
      <c r="AO305" s="5">
        <f>SUM(G305:AJ305)</f>
        <v>6.5000000000000002E-2</v>
      </c>
    </row>
    <row r="306" spans="1:41" x14ac:dyDescent="0.25">
      <c r="A306" s="1" t="s">
        <v>92</v>
      </c>
      <c r="B306" s="1" t="s">
        <v>93</v>
      </c>
      <c r="C306" s="1" t="s">
        <v>8</v>
      </c>
      <c r="D306" s="1" t="s">
        <v>87</v>
      </c>
      <c r="E306" s="34" t="s">
        <v>21</v>
      </c>
      <c r="F306" s="1" t="s">
        <v>11</v>
      </c>
      <c r="AJ306" s="5" t="s">
        <v>24</v>
      </c>
      <c r="AK306" s="5">
        <v>151</v>
      </c>
    </row>
    <row r="307" spans="1:41" x14ac:dyDescent="0.25">
      <c r="A307" s="1" t="s">
        <v>92</v>
      </c>
      <c r="B307" s="1" t="s">
        <v>93</v>
      </c>
      <c r="C307" s="1" t="s">
        <v>8</v>
      </c>
      <c r="D307" s="1" t="s">
        <v>74</v>
      </c>
      <c r="E307" s="34" t="s">
        <v>16</v>
      </c>
      <c r="F307" s="1" t="s">
        <v>10</v>
      </c>
      <c r="AF307" s="5">
        <v>3.7999999999999999E-2</v>
      </c>
      <c r="AK307" s="5">
        <v>152</v>
      </c>
      <c r="AM307" s="13">
        <v>4.1496449237867474E-9</v>
      </c>
      <c r="AN307" s="7">
        <v>1.0000000000000004</v>
      </c>
      <c r="AO307" s="5">
        <f>SUM(G307:AJ307)</f>
        <v>3.7999999999999999E-2</v>
      </c>
    </row>
    <row r="308" spans="1:41" x14ac:dyDescent="0.25">
      <c r="A308" s="1" t="s">
        <v>92</v>
      </c>
      <c r="B308" s="1" t="s">
        <v>93</v>
      </c>
      <c r="C308" s="1" t="s">
        <v>8</v>
      </c>
      <c r="D308" s="1" t="s">
        <v>74</v>
      </c>
      <c r="E308" s="34" t="s">
        <v>16</v>
      </c>
      <c r="F308" s="1" t="s">
        <v>11</v>
      </c>
      <c r="AF308" s="5">
        <v>-1</v>
      </c>
      <c r="AK308" s="5">
        <v>152</v>
      </c>
    </row>
    <row r="309" spans="1:41" x14ac:dyDescent="0.25">
      <c r="A309" s="1" t="s">
        <v>92</v>
      </c>
      <c r="B309" s="1" t="s">
        <v>93</v>
      </c>
      <c r="C309" s="1" t="s">
        <v>8</v>
      </c>
      <c r="D309" s="1" t="s">
        <v>41</v>
      </c>
      <c r="E309" s="34" t="s">
        <v>26</v>
      </c>
      <c r="F309" s="1" t="s">
        <v>10</v>
      </c>
      <c r="T309" s="5">
        <v>8.0000000000000002E-3</v>
      </c>
      <c r="U309" s="5">
        <v>6.0000000000000001E-3</v>
      </c>
      <c r="W309" s="5">
        <v>6.0000000000000001E-3</v>
      </c>
      <c r="Z309" s="5">
        <v>7.0000000000000001E-3</v>
      </c>
      <c r="AK309" s="5">
        <v>153</v>
      </c>
      <c r="AM309" s="13">
        <v>4.1496449237867474E-9</v>
      </c>
      <c r="AN309" s="7">
        <v>1.0000000000000004</v>
      </c>
      <c r="AO309" s="5">
        <f>SUM(G309:AJ309)</f>
        <v>2.7E-2</v>
      </c>
    </row>
    <row r="310" spans="1:41" x14ac:dyDescent="0.25">
      <c r="A310" s="1" t="s">
        <v>92</v>
      </c>
      <c r="B310" s="1" t="s">
        <v>93</v>
      </c>
      <c r="C310" s="1" t="s">
        <v>8</v>
      </c>
      <c r="D310" s="1" t="s">
        <v>41</v>
      </c>
      <c r="E310" s="34" t="s">
        <v>26</v>
      </c>
      <c r="F310" s="1" t="s">
        <v>11</v>
      </c>
      <c r="T310" s="5" t="s">
        <v>15</v>
      </c>
      <c r="U310" s="5" t="s">
        <v>15</v>
      </c>
      <c r="W310" s="5" t="s">
        <v>15</v>
      </c>
      <c r="Z310" s="5" t="s">
        <v>15</v>
      </c>
      <c r="AK310" s="5">
        <v>153</v>
      </c>
    </row>
    <row r="311" spans="1:41" x14ac:dyDescent="0.25">
      <c r="A311" s="1" t="s">
        <v>92</v>
      </c>
      <c r="B311" s="1" t="s">
        <v>93</v>
      </c>
      <c r="C311" s="1" t="s">
        <v>8</v>
      </c>
      <c r="D311" s="1" t="s">
        <v>160</v>
      </c>
      <c r="E311" s="34" t="s">
        <v>16</v>
      </c>
      <c r="F311" s="1" t="s">
        <v>10</v>
      </c>
      <c r="AD311" s="5">
        <v>2.3E-2</v>
      </c>
      <c r="AK311" s="5">
        <v>154</v>
      </c>
      <c r="AM311" s="13">
        <v>4.1496449237867474E-9</v>
      </c>
      <c r="AN311" s="7">
        <v>1.0000000000000004</v>
      </c>
      <c r="AO311" s="5">
        <f>SUM(G311:AJ311)</f>
        <v>2.3E-2</v>
      </c>
    </row>
    <row r="312" spans="1:41" x14ac:dyDescent="0.25">
      <c r="A312" s="1" t="s">
        <v>92</v>
      </c>
      <c r="B312" s="1" t="s">
        <v>93</v>
      </c>
      <c r="C312" s="1" t="s">
        <v>8</v>
      </c>
      <c r="D312" s="1" t="s">
        <v>160</v>
      </c>
      <c r="E312" s="34" t="s">
        <v>16</v>
      </c>
      <c r="F312" s="1" t="s">
        <v>11</v>
      </c>
      <c r="AD312" s="5" t="s">
        <v>15</v>
      </c>
      <c r="AK312" s="5">
        <v>154</v>
      </c>
    </row>
    <row r="313" spans="1:41" x14ac:dyDescent="0.25">
      <c r="A313" s="1" t="s">
        <v>92</v>
      </c>
      <c r="B313" s="1" t="s">
        <v>93</v>
      </c>
      <c r="C313" s="1" t="s">
        <v>8</v>
      </c>
      <c r="D313" s="1" t="s">
        <v>222</v>
      </c>
      <c r="E313" s="34" t="s">
        <v>14</v>
      </c>
      <c r="F313" s="1" t="s">
        <v>10</v>
      </c>
      <c r="AH313" s="5">
        <v>1.4999999999999999E-2</v>
      </c>
      <c r="AK313" s="5">
        <v>155</v>
      </c>
      <c r="AM313" s="13">
        <v>4.1496449237867474E-9</v>
      </c>
      <c r="AN313" s="7">
        <v>1.0000000000000004</v>
      </c>
      <c r="AO313" s="5">
        <f>SUM(G313:AJ313)</f>
        <v>1.4999999999999999E-2</v>
      </c>
    </row>
    <row r="314" spans="1:41" x14ac:dyDescent="0.25">
      <c r="A314" s="1" t="s">
        <v>92</v>
      </c>
      <c r="B314" s="1" t="s">
        <v>93</v>
      </c>
      <c r="C314" s="1" t="s">
        <v>8</v>
      </c>
      <c r="D314" s="1" t="s">
        <v>222</v>
      </c>
      <c r="E314" s="34" t="s">
        <v>14</v>
      </c>
      <c r="F314" s="1" t="s">
        <v>11</v>
      </c>
      <c r="AH314" s="5">
        <v>-1</v>
      </c>
      <c r="AK314" s="5">
        <v>155</v>
      </c>
    </row>
    <row r="315" spans="1:41" x14ac:dyDescent="0.25">
      <c r="A315" s="1" t="s">
        <v>92</v>
      </c>
      <c r="B315" s="1" t="s">
        <v>93</v>
      </c>
      <c r="C315" s="1" t="s">
        <v>8</v>
      </c>
      <c r="D315" s="1" t="s">
        <v>219</v>
      </c>
      <c r="E315" s="34" t="s">
        <v>28</v>
      </c>
      <c r="F315" s="1" t="s">
        <v>10</v>
      </c>
      <c r="X315" s="5">
        <v>1.0999999999999999E-2</v>
      </c>
      <c r="AK315" s="5">
        <v>156</v>
      </c>
      <c r="AM315" s="13">
        <v>4.1496449237867474E-9</v>
      </c>
      <c r="AN315" s="7">
        <v>1.0000000000000004</v>
      </c>
      <c r="AO315" s="5">
        <f>SUM(G315:AJ315)</f>
        <v>1.0999999999999999E-2</v>
      </c>
    </row>
    <row r="316" spans="1:41" x14ac:dyDescent="0.25">
      <c r="A316" s="1" t="s">
        <v>92</v>
      </c>
      <c r="B316" s="1" t="s">
        <v>93</v>
      </c>
      <c r="C316" s="1" t="s">
        <v>8</v>
      </c>
      <c r="D316" s="1" t="s">
        <v>219</v>
      </c>
      <c r="E316" s="34" t="s">
        <v>28</v>
      </c>
      <c r="F316" s="1" t="s">
        <v>11</v>
      </c>
      <c r="X316" s="5">
        <v>-1</v>
      </c>
      <c r="AK316" s="5">
        <v>156</v>
      </c>
    </row>
    <row r="317" spans="1:41" x14ac:dyDescent="0.25">
      <c r="A317" s="1" t="s">
        <v>92</v>
      </c>
      <c r="B317" s="1" t="s">
        <v>93</v>
      </c>
      <c r="C317" s="1" t="s">
        <v>8</v>
      </c>
      <c r="D317" s="1" t="s">
        <v>222</v>
      </c>
      <c r="E317" s="34" t="s">
        <v>32</v>
      </c>
      <c r="F317" s="1" t="s">
        <v>10</v>
      </c>
      <c r="AG317" s="5">
        <v>4.0000000000000001E-3</v>
      </c>
      <c r="AK317" s="5">
        <v>157</v>
      </c>
      <c r="AM317" s="13">
        <v>4.1496449237867474E-9</v>
      </c>
      <c r="AN317" s="7">
        <v>1.0000000000000004</v>
      </c>
      <c r="AO317" s="5">
        <f>SUM(G317:AJ317)</f>
        <v>4.0000000000000001E-3</v>
      </c>
    </row>
    <row r="318" spans="1:41" x14ac:dyDescent="0.25">
      <c r="A318" s="1" t="s">
        <v>92</v>
      </c>
      <c r="B318" s="1" t="s">
        <v>93</v>
      </c>
      <c r="C318" s="1" t="s">
        <v>8</v>
      </c>
      <c r="D318" s="1" t="s">
        <v>222</v>
      </c>
      <c r="E318" s="34" t="s">
        <v>32</v>
      </c>
      <c r="F318" s="1" t="s">
        <v>11</v>
      </c>
      <c r="AG318" s="5">
        <v>-1</v>
      </c>
      <c r="AK318" s="5">
        <v>157</v>
      </c>
    </row>
    <row r="319" spans="1:41" x14ac:dyDescent="0.25">
      <c r="A319" s="1" t="s">
        <v>92</v>
      </c>
      <c r="B319" s="1" t="s">
        <v>93</v>
      </c>
      <c r="C319" s="1" t="s">
        <v>8</v>
      </c>
      <c r="D319" s="1" t="s">
        <v>227</v>
      </c>
      <c r="E319" s="34" t="s">
        <v>32</v>
      </c>
      <c r="F319" s="1" t="s">
        <v>10</v>
      </c>
      <c r="AF319" s="5">
        <v>2E-3</v>
      </c>
      <c r="AK319" s="5">
        <v>158</v>
      </c>
      <c r="AM319" s="13">
        <v>4.1496449237867474E-9</v>
      </c>
      <c r="AN319" s="7">
        <v>1.0000000000000004</v>
      </c>
      <c r="AO319" s="5">
        <f>SUM(G319:AJ319)</f>
        <v>2E-3</v>
      </c>
    </row>
    <row r="320" spans="1:41" x14ac:dyDescent="0.25">
      <c r="A320" s="1" t="s">
        <v>92</v>
      </c>
      <c r="B320" s="1" t="s">
        <v>93</v>
      </c>
      <c r="C320" s="1" t="s">
        <v>8</v>
      </c>
      <c r="D320" s="1" t="s">
        <v>227</v>
      </c>
      <c r="E320" s="34" t="s">
        <v>32</v>
      </c>
      <c r="F320" s="1" t="s">
        <v>11</v>
      </c>
      <c r="AF320" s="5">
        <v>-1</v>
      </c>
      <c r="AK320" s="5">
        <v>158</v>
      </c>
    </row>
  </sheetData>
  <mergeCells count="3">
    <mergeCell ref="E2:F2"/>
    <mergeCell ref="A1:D1"/>
    <mergeCell ref="B3:C3"/>
  </mergeCells>
  <conditionalFormatting sqref="AM8">
    <cfRule type="colorScale" priority="151">
      <colorScale>
        <cfvo type="min"/>
        <cfvo type="percentile" val="50"/>
        <cfvo type="max"/>
        <color rgb="FFF8696B"/>
        <color rgb="FFFFEB84"/>
        <color rgb="FF63BE7B"/>
      </colorScale>
    </cfRule>
  </conditionalFormatting>
  <conditionalFormatting sqref="AN8">
    <cfRule type="colorScale" priority="150">
      <colorScale>
        <cfvo type="min"/>
        <cfvo type="percentile" val="50"/>
        <cfvo type="num" val="0.97499999999999998"/>
        <color rgb="FF63BE7B"/>
        <color rgb="FFFCFCFF"/>
        <color rgb="FFF8696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AM260 AM262 AM264 AM266 AM268 AM270 AM272 AM274 AM276 AM278 AM280 AM282">
    <cfRule type="colorScale" priority="149">
      <colorScale>
        <cfvo type="min"/>
        <cfvo type="percentile" val="50"/>
        <cfvo type="max"/>
        <color rgb="FFF8696B"/>
        <color rgb="FFFFEB84"/>
        <color rgb="FF63BE7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cfRule type="colorScale" priority="148">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AN284 AN286 AN288 AN290 AN292">
    <cfRule type="colorScale" priority="172">
      <colorScale>
        <cfvo type="min"/>
        <cfvo type="percentile" val="50"/>
        <cfvo type="num" val="0.97499999999999998"/>
        <color rgb="FF63BE7B"/>
        <color rgb="FFFCFCFF"/>
        <color rgb="FFF8696B"/>
      </colorScale>
    </cfRule>
  </conditionalFormatting>
  <conditionalFormatting sqref="AO2">
    <cfRule type="cellIs" dxfId="1327" priority="98" operator="equal">
      <formula>"Check functions"</formula>
    </cfRule>
  </conditionalFormatting>
  <conditionalFormatting sqref="G6:AJ302">
    <cfRule type="cellIs" dxfId="1326" priority="90" operator="equal">
      <formula>-1</formula>
    </cfRule>
    <cfRule type="cellIs" dxfId="1325" priority="91" operator="equal">
      <formula>"a"</formula>
    </cfRule>
    <cfRule type="cellIs" dxfId="1324" priority="92" operator="equal">
      <formula>"b"</formula>
    </cfRule>
    <cfRule type="cellIs" dxfId="1323" priority="93" operator="equal">
      <formula>"c"</formula>
    </cfRule>
    <cfRule type="cellIs" dxfId="1322" priority="94" operator="equal">
      <formula>"bc"</formula>
    </cfRule>
    <cfRule type="cellIs" dxfId="1321" priority="95" operator="equal">
      <formula>"ab"</formula>
    </cfRule>
    <cfRule type="cellIs" dxfId="1320" priority="96" operator="equal">
      <formula>"ac"</formula>
    </cfRule>
    <cfRule type="cellIs" dxfId="1319" priority="97" operator="equal">
      <formula>"abc"</formula>
    </cfRule>
  </conditionalFormatting>
  <conditionalFormatting sqref="G304:AJ310">
    <cfRule type="cellIs" dxfId="1318" priority="78" operator="equal">
      <formula>-1</formula>
    </cfRule>
    <cfRule type="cellIs" dxfId="1317" priority="79" operator="equal">
      <formula>"a"</formula>
    </cfRule>
    <cfRule type="cellIs" dxfId="1316" priority="80" operator="equal">
      <formula>"b"</formula>
    </cfRule>
    <cfRule type="cellIs" dxfId="1315" priority="81" operator="equal">
      <formula>"c"</formula>
    </cfRule>
    <cfRule type="cellIs" dxfId="1314" priority="82" operator="equal">
      <formula>"bc"</formula>
    </cfRule>
    <cfRule type="cellIs" dxfId="1313" priority="83" operator="equal">
      <formula>"ab"</formula>
    </cfRule>
    <cfRule type="cellIs" dxfId="1312" priority="84" operator="equal">
      <formula>"ac"</formula>
    </cfRule>
    <cfRule type="cellIs" dxfId="1311" priority="85" operator="equal">
      <formula>"abc"</formula>
    </cfRule>
  </conditionalFormatting>
  <conditionalFormatting sqref="G312:AJ312">
    <cfRule type="cellIs" dxfId="1310" priority="68" operator="equal">
      <formula>-1</formula>
    </cfRule>
    <cfRule type="cellIs" dxfId="1309" priority="69" operator="equal">
      <formula>"a"</formula>
    </cfRule>
    <cfRule type="cellIs" dxfId="1308" priority="70" operator="equal">
      <formula>"b"</formula>
    </cfRule>
    <cfRule type="cellIs" dxfId="1307" priority="71" operator="equal">
      <formula>"c"</formula>
    </cfRule>
    <cfRule type="cellIs" dxfId="1306" priority="72" operator="equal">
      <formula>"bc"</formula>
    </cfRule>
    <cfRule type="cellIs" dxfId="1305" priority="73" operator="equal">
      <formula>"ab"</formula>
    </cfRule>
    <cfRule type="cellIs" dxfId="1304" priority="74" operator="equal">
      <formula>"ac"</formula>
    </cfRule>
    <cfRule type="cellIs" dxfId="1303" priority="75" operator="equal">
      <formula>"abc"</formula>
    </cfRule>
  </conditionalFormatting>
  <conditionalFormatting sqref="G314:AJ314">
    <cfRule type="cellIs" dxfId="1302" priority="58" operator="equal">
      <formula>-1</formula>
    </cfRule>
    <cfRule type="cellIs" dxfId="1301" priority="59" operator="equal">
      <formula>"a"</formula>
    </cfRule>
    <cfRule type="cellIs" dxfId="1300" priority="60" operator="equal">
      <formula>"b"</formula>
    </cfRule>
    <cfRule type="cellIs" dxfId="1299" priority="61" operator="equal">
      <formula>"c"</formula>
    </cfRule>
    <cfRule type="cellIs" dxfId="1298" priority="62" operator="equal">
      <formula>"bc"</formula>
    </cfRule>
    <cfRule type="cellIs" dxfId="1297" priority="63" operator="equal">
      <formula>"ab"</formula>
    </cfRule>
    <cfRule type="cellIs" dxfId="1296" priority="64" operator="equal">
      <formula>"ac"</formula>
    </cfRule>
    <cfRule type="cellIs" dxfId="1295" priority="65" operator="equal">
      <formula>"abc"</formula>
    </cfRule>
  </conditionalFormatting>
  <conditionalFormatting sqref="G316:AJ316">
    <cfRule type="cellIs" dxfId="1294" priority="50" operator="equal">
      <formula>-1</formula>
    </cfRule>
    <cfRule type="cellIs" dxfId="1293" priority="51" operator="equal">
      <formula>"a"</formula>
    </cfRule>
    <cfRule type="cellIs" dxfId="1292" priority="52" operator="equal">
      <formula>"b"</formula>
    </cfRule>
    <cfRule type="cellIs" dxfId="1291" priority="53" operator="equal">
      <formula>"c"</formula>
    </cfRule>
    <cfRule type="cellIs" dxfId="1290" priority="54" operator="equal">
      <formula>"bc"</formula>
    </cfRule>
    <cfRule type="cellIs" dxfId="1289" priority="55" operator="equal">
      <formula>"ab"</formula>
    </cfRule>
    <cfRule type="cellIs" dxfId="1288" priority="56" operator="equal">
      <formula>"ac"</formula>
    </cfRule>
    <cfRule type="cellIs" dxfId="1287" priority="57" operator="equal">
      <formula>"abc"</formula>
    </cfRule>
  </conditionalFormatting>
  <conditionalFormatting sqref="G318:AJ318">
    <cfRule type="cellIs" dxfId="1286" priority="42" operator="equal">
      <formula>-1</formula>
    </cfRule>
    <cfRule type="cellIs" dxfId="1285" priority="43" operator="equal">
      <formula>"a"</formula>
    </cfRule>
    <cfRule type="cellIs" dxfId="1284" priority="44" operator="equal">
      <formula>"b"</formula>
    </cfRule>
    <cfRule type="cellIs" dxfId="1283" priority="45" operator="equal">
      <formula>"c"</formula>
    </cfRule>
    <cfRule type="cellIs" dxfId="1282" priority="46" operator="equal">
      <formula>"bc"</formula>
    </cfRule>
    <cfRule type="cellIs" dxfId="1281" priority="47" operator="equal">
      <formula>"ab"</formula>
    </cfRule>
    <cfRule type="cellIs" dxfId="1280" priority="48" operator="equal">
      <formula>"ac"</formula>
    </cfRule>
    <cfRule type="cellIs" dxfId="1279" priority="49" operator="equal">
      <formula>"abc"</formula>
    </cfRule>
  </conditionalFormatting>
  <conditionalFormatting sqref="G320:AJ320">
    <cfRule type="cellIs" dxfId="1278" priority="34" operator="equal">
      <formula>-1</formula>
    </cfRule>
    <cfRule type="cellIs" dxfId="1277" priority="35" operator="equal">
      <formula>"a"</formula>
    </cfRule>
    <cfRule type="cellIs" dxfId="1276" priority="36" operator="equal">
      <formula>"b"</formula>
    </cfRule>
    <cfRule type="cellIs" dxfId="1275" priority="37" operator="equal">
      <formula>"c"</formula>
    </cfRule>
    <cfRule type="cellIs" dxfId="1274" priority="38" operator="equal">
      <formula>"bc"</formula>
    </cfRule>
    <cfRule type="cellIs" dxfId="1273" priority="39" operator="equal">
      <formula>"ab"</formula>
    </cfRule>
    <cfRule type="cellIs" dxfId="1272" priority="40" operator="equal">
      <formula>"ac"</formula>
    </cfRule>
    <cfRule type="cellIs" dxfId="1271" priority="41" operator="equal">
      <formula>"abc"</formula>
    </cfRule>
  </conditionalFormatting>
  <conditionalFormatting sqref="E5:E50994">
    <cfRule type="cellIs" dxfId="1270" priority="9" operator="equal">
      <formula>"UN"</formula>
    </cfRule>
  </conditionalFormatting>
  <conditionalFormatting sqref="AM5:AM320">
    <cfRule type="colorScale" priority="1786">
      <colorScale>
        <cfvo type="min"/>
        <cfvo type="percentile" val="50"/>
        <cfvo type="max"/>
        <color rgb="FFF8696B"/>
        <color rgb="FFFFEB84"/>
        <color rgb="FF63BE7B"/>
      </colorScale>
    </cfRule>
  </conditionalFormatting>
  <conditionalFormatting sqref="AN5:AN320">
    <cfRule type="colorScale" priority="178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AO246"/>
  <sheetViews>
    <sheetView zoomScale="70" zoomScaleNormal="70" zoomScaleSheetLayoutView="90" workbookViewId="0">
      <selection activeCell="F17" sqref="F17"/>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88671875" style="1" customWidth="1"/>
    <col min="5" max="5" width="9.6640625" style="34" bestFit="1" customWidth="1"/>
    <col min="6" max="6" width="6" style="1" bestFit="1" customWidth="1"/>
    <col min="7" max="36" width="6.6640625" style="5" customWidth="1"/>
    <col min="37" max="37" width="4.88671875" style="5" bestFit="1" customWidth="1"/>
    <col min="38" max="38" width="1.6640625" style="5"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5" t="str">
        <f>"Table " &amp; VLOOKUP(AO1,header!$B$6:$C$33,1,FALSE) &amp; ". "&amp; VLOOKUP(AO1,header!$B$6:$C$33,2,FALSE)</f>
        <v>Table 8. YFT-E region</v>
      </c>
      <c r="B1" s="55"/>
      <c r="C1" s="55"/>
      <c r="D1" s="55"/>
      <c r="AO1" s="12">
        <v>8</v>
      </c>
    </row>
    <row r="2" spans="1:41" x14ac:dyDescent="0.25">
      <c r="E2" s="54" t="s">
        <v>146</v>
      </c>
      <c r="F2" s="54"/>
      <c r="G2" s="19">
        <f t="shared" ref="G2:AJ2" si="0">SUMIF(G5:G246,"&gt;0")</f>
        <v>124724.99199999998</v>
      </c>
      <c r="H2" s="19">
        <f t="shared" si="0"/>
        <v>124849.11600000001</v>
      </c>
      <c r="I2" s="19">
        <f t="shared" si="0"/>
        <v>119430.86900000001</v>
      </c>
      <c r="J2" s="19">
        <f t="shared" si="0"/>
        <v>116150.588</v>
      </c>
      <c r="K2" s="19">
        <f t="shared" si="0"/>
        <v>104363.03799999999</v>
      </c>
      <c r="L2" s="19">
        <f t="shared" si="0"/>
        <v>113614.99900000004</v>
      </c>
      <c r="M2" s="19">
        <f t="shared" si="0"/>
        <v>103600.852</v>
      </c>
      <c r="N2" s="19">
        <f t="shared" si="0"/>
        <v>96825.305000000008</v>
      </c>
      <c r="O2" s="19">
        <f t="shared" si="0"/>
        <v>112772.42300000001</v>
      </c>
      <c r="P2" s="19">
        <f t="shared" si="0"/>
        <v>106796.54600000002</v>
      </c>
      <c r="Q2" s="19">
        <f t="shared" si="0"/>
        <v>98204.743000000017</v>
      </c>
      <c r="R2" s="19">
        <f t="shared" si="0"/>
        <v>88267.463000000003</v>
      </c>
      <c r="S2" s="19">
        <f t="shared" si="0"/>
        <v>75559.061000000002</v>
      </c>
      <c r="T2" s="19">
        <f t="shared" si="0"/>
        <v>77613.739999999976</v>
      </c>
      <c r="U2" s="19">
        <f t="shared" si="0"/>
        <v>78666.85500000001</v>
      </c>
      <c r="V2" s="19">
        <f t="shared" si="0"/>
        <v>93744.496000000043</v>
      </c>
      <c r="W2" s="19">
        <f t="shared" si="0"/>
        <v>99134.668999999951</v>
      </c>
      <c r="X2" s="19">
        <f t="shared" si="0"/>
        <v>97250.584000000032</v>
      </c>
      <c r="Y2" s="19">
        <f t="shared" si="0"/>
        <v>94678.242000000042</v>
      </c>
      <c r="Z2" s="19">
        <f t="shared" si="0"/>
        <v>91175.762000000002</v>
      </c>
      <c r="AA2" s="19">
        <f t="shared" si="0"/>
        <v>82445.379000000001</v>
      </c>
      <c r="AB2" s="19">
        <f t="shared" si="0"/>
        <v>89879.666999999987</v>
      </c>
      <c r="AC2" s="19">
        <f t="shared" si="0"/>
        <v>102473.18700000001</v>
      </c>
      <c r="AD2" s="19">
        <f t="shared" si="0"/>
        <v>114123.68999999996</v>
      </c>
      <c r="AE2" s="19">
        <f t="shared" si="0"/>
        <v>98840.965999999986</v>
      </c>
      <c r="AF2" s="19">
        <f t="shared" si="0"/>
        <v>102631.67499999997</v>
      </c>
      <c r="AG2" s="19">
        <f t="shared" si="0"/>
        <v>107952.247</v>
      </c>
      <c r="AH2" s="19">
        <f t="shared" si="0"/>
        <v>124415.40200000003</v>
      </c>
      <c r="AI2" s="19">
        <f t="shared" si="0"/>
        <v>92260.095000000016</v>
      </c>
      <c r="AJ2" s="19">
        <f t="shared" si="0"/>
        <v>114004.01400000002</v>
      </c>
      <c r="AO2" s="12" t="str">
        <f>IF((SUM(G2:AJ2)=AO3),"Ok","Check functions")</f>
        <v>Ok</v>
      </c>
    </row>
    <row r="3" spans="1:41" x14ac:dyDescent="0.25">
      <c r="A3" s="45" t="s">
        <v>243</v>
      </c>
      <c r="B3" s="56">
        <v>6.61111</v>
      </c>
      <c r="C3" s="56"/>
      <c r="AO3" s="5">
        <f>SUM(AO5:AO246)</f>
        <v>3046450.6649999996</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66</v>
      </c>
      <c r="B5" s="1" t="s">
        <v>67</v>
      </c>
      <c r="C5" s="1" t="s">
        <v>8</v>
      </c>
      <c r="D5" s="1" t="s">
        <v>213</v>
      </c>
      <c r="E5" s="34" t="s">
        <v>28</v>
      </c>
      <c r="F5" s="1" t="s">
        <v>10</v>
      </c>
      <c r="G5" s="5">
        <v>35052.063999999998</v>
      </c>
      <c r="H5" s="5">
        <v>33720.123</v>
      </c>
      <c r="I5" s="5">
        <v>28903.333999999999</v>
      </c>
      <c r="J5" s="5">
        <v>32651.378000000001</v>
      </c>
      <c r="K5" s="5">
        <v>29122.947</v>
      </c>
      <c r="L5" s="5">
        <v>31144.894</v>
      </c>
      <c r="M5" s="5">
        <v>29662.225999999999</v>
      </c>
      <c r="N5" s="5">
        <v>30419.643</v>
      </c>
      <c r="O5" s="5">
        <v>31518.922999999999</v>
      </c>
      <c r="P5" s="5">
        <v>33290.587</v>
      </c>
      <c r="Q5" s="5">
        <v>32935.807999999997</v>
      </c>
      <c r="R5" s="5">
        <v>23961.357</v>
      </c>
      <c r="S5" s="5">
        <v>22299.492999999999</v>
      </c>
      <c r="T5" s="5">
        <v>18480.335999999999</v>
      </c>
      <c r="U5" s="5">
        <v>13278.736999999999</v>
      </c>
      <c r="V5" s="5">
        <v>15980.932000000001</v>
      </c>
      <c r="W5" s="5">
        <v>18748.169000000002</v>
      </c>
      <c r="X5" s="5">
        <v>20154.749</v>
      </c>
      <c r="Y5" s="5">
        <v>21771.822</v>
      </c>
      <c r="Z5" s="5">
        <v>18589.517</v>
      </c>
      <c r="AA5" s="5">
        <v>20359.005000000001</v>
      </c>
      <c r="AB5" s="5">
        <v>22263.571</v>
      </c>
      <c r="AC5" s="5">
        <v>20515.02</v>
      </c>
      <c r="AD5" s="5">
        <v>26002.874</v>
      </c>
      <c r="AE5" s="5">
        <v>25769.41</v>
      </c>
      <c r="AF5" s="5">
        <v>24743.434000000001</v>
      </c>
      <c r="AG5" s="5">
        <v>17838.705999999998</v>
      </c>
      <c r="AH5" s="5">
        <v>15991.786</v>
      </c>
      <c r="AI5" s="5">
        <v>12821.013000000001</v>
      </c>
      <c r="AJ5" s="5">
        <v>17400.089</v>
      </c>
      <c r="AK5" s="5">
        <v>1</v>
      </c>
      <c r="AM5" s="13">
        <f>+AO5/$AO$3</f>
        <v>0.23811051835956787</v>
      </c>
      <c r="AN5" s="7">
        <f>IF(AK5=1,AM5,AM5+AN3)</f>
        <v>0.23811051835956787</v>
      </c>
      <c r="AO5" s="5">
        <f>SUM(G5:AJ5)</f>
        <v>725391.94700000016</v>
      </c>
    </row>
    <row r="6" spans="1:41" x14ac:dyDescent="0.25">
      <c r="A6" s="1" t="s">
        <v>66</v>
      </c>
      <c r="B6" s="1" t="s">
        <v>67</v>
      </c>
      <c r="C6" s="1" t="s">
        <v>8</v>
      </c>
      <c r="D6" s="1" t="s">
        <v>213</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5">
      <c r="A7" s="1" t="s">
        <v>66</v>
      </c>
      <c r="B7" s="1" t="s">
        <v>67</v>
      </c>
      <c r="C7" s="1" t="s">
        <v>8</v>
      </c>
      <c r="D7" s="1" t="s">
        <v>212</v>
      </c>
      <c r="E7" s="34" t="s">
        <v>28</v>
      </c>
      <c r="F7" s="1" t="s">
        <v>10</v>
      </c>
      <c r="G7" s="5">
        <v>40044.311999999998</v>
      </c>
      <c r="H7" s="5">
        <v>39734.163999999997</v>
      </c>
      <c r="I7" s="5">
        <v>37707.107000000004</v>
      </c>
      <c r="J7" s="5">
        <v>31866.41</v>
      </c>
      <c r="K7" s="5">
        <v>23900.797999999999</v>
      </c>
      <c r="L7" s="5">
        <v>28282.136999999999</v>
      </c>
      <c r="M7" s="5">
        <v>19332.285</v>
      </c>
      <c r="N7" s="5">
        <v>24763.553</v>
      </c>
      <c r="O7" s="5">
        <v>30433</v>
      </c>
      <c r="P7" s="5">
        <v>30342.9</v>
      </c>
      <c r="Q7" s="5">
        <v>23665.187000000002</v>
      </c>
      <c r="R7" s="5">
        <v>20453.716</v>
      </c>
      <c r="S7" s="5">
        <v>11120.909</v>
      </c>
      <c r="T7" s="5">
        <v>10606.745000000001</v>
      </c>
      <c r="U7" s="5">
        <v>12832.98</v>
      </c>
      <c r="V7" s="5">
        <v>23557.414000000001</v>
      </c>
      <c r="W7" s="5">
        <v>32139.978999999999</v>
      </c>
      <c r="X7" s="5">
        <v>24191.432000000001</v>
      </c>
      <c r="Y7" s="5">
        <v>18237.992999999999</v>
      </c>
      <c r="Z7" s="5">
        <v>17897.819</v>
      </c>
      <c r="AA7" s="5">
        <v>11336.069</v>
      </c>
      <c r="AB7" s="5">
        <v>13463.227999999999</v>
      </c>
      <c r="AC7" s="5">
        <v>20428.739000000001</v>
      </c>
      <c r="AD7" s="5">
        <v>18348.641</v>
      </c>
      <c r="AE7" s="5">
        <v>11235.731</v>
      </c>
      <c r="AF7" s="5">
        <v>10207.984</v>
      </c>
      <c r="AG7" s="5">
        <v>13844.124</v>
      </c>
      <c r="AH7" s="5">
        <v>18811.888999999999</v>
      </c>
      <c r="AI7" s="5">
        <v>9713.8909999999996</v>
      </c>
      <c r="AJ7" s="5">
        <v>10898.405000000001</v>
      </c>
      <c r="AK7" s="5">
        <v>2</v>
      </c>
      <c r="AM7" s="13">
        <f>+AO7/$AO$3</f>
        <v>0.20988343856866626</v>
      </c>
      <c r="AN7" s="7">
        <f>IF(AK7=1,AM7,AM7+AN5)</f>
        <v>0.44799395692823413</v>
      </c>
      <c r="AO7" s="5">
        <f>SUM(G7:AJ7)</f>
        <v>639399.54099999985</v>
      </c>
    </row>
    <row r="8" spans="1:41" x14ac:dyDescent="0.25">
      <c r="A8" s="1" t="s">
        <v>66</v>
      </c>
      <c r="B8" s="1" t="s">
        <v>67</v>
      </c>
      <c r="C8" s="1" t="s">
        <v>8</v>
      </c>
      <c r="D8" s="1" t="s">
        <v>212</v>
      </c>
      <c r="E8" s="34" t="s">
        <v>28</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15</v>
      </c>
      <c r="AI8" s="5" t="s">
        <v>12</v>
      </c>
      <c r="AJ8" s="5" t="s">
        <v>12</v>
      </c>
      <c r="AK8" s="5">
        <v>2</v>
      </c>
    </row>
    <row r="9" spans="1:41" x14ac:dyDescent="0.25">
      <c r="A9" s="1" t="s">
        <v>66</v>
      </c>
      <c r="B9" s="1" t="s">
        <v>67</v>
      </c>
      <c r="C9" s="1" t="s">
        <v>8</v>
      </c>
      <c r="D9" s="1" t="s">
        <v>68</v>
      </c>
      <c r="E9" s="34" t="s">
        <v>28</v>
      </c>
      <c r="F9" s="1" t="s">
        <v>10</v>
      </c>
      <c r="J9" s="5">
        <v>2541.8649999999998</v>
      </c>
      <c r="K9" s="5">
        <v>5627.5680000000002</v>
      </c>
      <c r="L9" s="5">
        <v>4710.3140000000003</v>
      </c>
      <c r="M9" s="5">
        <v>9640.0730000000003</v>
      </c>
      <c r="N9" s="5">
        <v>5221.5739999999996</v>
      </c>
      <c r="O9" s="5">
        <v>12239.924000000001</v>
      </c>
      <c r="P9" s="5">
        <v>11120.475</v>
      </c>
      <c r="Q9" s="5">
        <v>9127.2790000000005</v>
      </c>
      <c r="R9" s="5">
        <v>5501.6719999999996</v>
      </c>
      <c r="S9" s="5">
        <v>6364.2330000000002</v>
      </c>
      <c r="T9" s="5">
        <v>4864.5709999999999</v>
      </c>
      <c r="U9" s="5">
        <v>5395.5879999999997</v>
      </c>
      <c r="V9" s="5">
        <v>9196.5820000000003</v>
      </c>
      <c r="W9" s="5">
        <v>9601.7669999999998</v>
      </c>
      <c r="X9" s="5">
        <v>13950.987999999999</v>
      </c>
      <c r="Y9" s="5">
        <v>11729.782999999999</v>
      </c>
      <c r="Z9" s="5">
        <v>10220.5</v>
      </c>
      <c r="AA9" s="5">
        <v>9030.6</v>
      </c>
      <c r="AB9" s="5">
        <v>12384</v>
      </c>
      <c r="AC9" s="5">
        <v>12572.5</v>
      </c>
      <c r="AD9" s="5">
        <v>12843.1</v>
      </c>
      <c r="AE9" s="5">
        <v>13367.5</v>
      </c>
      <c r="AF9" s="5">
        <v>16129.5</v>
      </c>
      <c r="AG9" s="5">
        <v>19570</v>
      </c>
      <c r="AH9" s="5">
        <v>20531</v>
      </c>
      <c r="AI9" s="5">
        <v>15892</v>
      </c>
      <c r="AJ9" s="5">
        <v>25374</v>
      </c>
      <c r="AK9" s="5">
        <v>3</v>
      </c>
      <c r="AM9" s="13">
        <f>+AO9/$AO$3</f>
        <v>9.6751593382524065E-2</v>
      </c>
      <c r="AN9" s="7">
        <f>IF(AK9=1,AM9,AM9+AN7)</f>
        <v>0.54474555031075822</v>
      </c>
      <c r="AO9" s="5">
        <f>SUM(G9:AJ9)</f>
        <v>294748.95600000001</v>
      </c>
    </row>
    <row r="10" spans="1:41" x14ac:dyDescent="0.25">
      <c r="A10" s="1" t="s">
        <v>66</v>
      </c>
      <c r="B10" s="1" t="s">
        <v>67</v>
      </c>
      <c r="C10" s="1" t="s">
        <v>8</v>
      </c>
      <c r="D10" s="1" t="s">
        <v>68</v>
      </c>
      <c r="E10" s="34" t="s">
        <v>28</v>
      </c>
      <c r="F10" s="1" t="s">
        <v>11</v>
      </c>
      <c r="J10" s="5" t="s">
        <v>12</v>
      </c>
      <c r="K10" s="5" t="s">
        <v>12</v>
      </c>
      <c r="L10" s="5" t="s">
        <v>12</v>
      </c>
      <c r="M10" s="5" t="s">
        <v>12</v>
      </c>
      <c r="N10" s="5" t="s">
        <v>12</v>
      </c>
      <c r="O10" s="5" t="s">
        <v>12</v>
      </c>
      <c r="P10" s="5" t="s">
        <v>12</v>
      </c>
      <c r="Q10" s="5" t="s">
        <v>12</v>
      </c>
      <c r="R10" s="5" t="s">
        <v>12</v>
      </c>
      <c r="S10" s="5" t="s">
        <v>12</v>
      </c>
      <c r="T10" s="5" t="s">
        <v>12</v>
      </c>
      <c r="U10" s="5" t="s">
        <v>13</v>
      </c>
      <c r="V10" s="5" t="s">
        <v>12</v>
      </c>
      <c r="W10" s="5" t="s">
        <v>12</v>
      </c>
      <c r="X10" s="5" t="s">
        <v>12</v>
      </c>
      <c r="Y10" s="5" t="s">
        <v>12</v>
      </c>
      <c r="Z10" s="5" t="s">
        <v>12</v>
      </c>
      <c r="AA10" s="5" t="s">
        <v>12</v>
      </c>
      <c r="AB10" s="5" t="s">
        <v>12</v>
      </c>
      <c r="AC10" s="5" t="s">
        <v>13</v>
      </c>
      <c r="AD10" s="5" t="s">
        <v>13</v>
      </c>
      <c r="AE10" s="5" t="s">
        <v>13</v>
      </c>
      <c r="AF10" s="5" t="s">
        <v>13</v>
      </c>
      <c r="AG10" s="5" t="s">
        <v>13</v>
      </c>
      <c r="AH10" s="5" t="s">
        <v>13</v>
      </c>
      <c r="AI10" s="5">
        <v>-1</v>
      </c>
      <c r="AJ10" s="5">
        <v>-1</v>
      </c>
      <c r="AK10" s="5">
        <v>3</v>
      </c>
    </row>
    <row r="11" spans="1:41" x14ac:dyDescent="0.25">
      <c r="A11" s="1" t="s">
        <v>66</v>
      </c>
      <c r="B11" s="1" t="s">
        <v>67</v>
      </c>
      <c r="C11" s="1" t="s">
        <v>8</v>
      </c>
      <c r="D11" s="1" t="s">
        <v>68</v>
      </c>
      <c r="E11" s="34" t="s">
        <v>9</v>
      </c>
      <c r="F11" s="1" t="s">
        <v>10</v>
      </c>
      <c r="G11" s="5">
        <v>13283</v>
      </c>
      <c r="H11" s="5">
        <v>9984</v>
      </c>
      <c r="I11" s="5">
        <v>9268</v>
      </c>
      <c r="J11" s="5">
        <v>5640.1350000000002</v>
      </c>
      <c r="K11" s="5">
        <v>9459.1119999999992</v>
      </c>
      <c r="L11" s="5">
        <v>9139.3259999999991</v>
      </c>
      <c r="M11" s="5">
        <v>11810.367</v>
      </c>
      <c r="N11" s="5">
        <v>7451.2060000000001</v>
      </c>
      <c r="O11" s="5">
        <v>11605.196</v>
      </c>
      <c r="P11" s="5">
        <v>7425.835</v>
      </c>
      <c r="Q11" s="5">
        <v>6711.2209999999995</v>
      </c>
      <c r="R11" s="5">
        <v>9942.7880000000005</v>
      </c>
      <c r="S11" s="5">
        <v>6654.7669999999998</v>
      </c>
      <c r="T11" s="5">
        <v>9172.8240000000005</v>
      </c>
      <c r="U11" s="5">
        <v>10174.130999999999</v>
      </c>
      <c r="V11" s="5">
        <v>7324.5330000000004</v>
      </c>
      <c r="W11" s="5">
        <v>6256.6220000000003</v>
      </c>
      <c r="X11" s="5">
        <v>6300.8540000000003</v>
      </c>
      <c r="Y11" s="5">
        <v>6771.2389999999996</v>
      </c>
      <c r="Z11" s="5">
        <v>5773.5</v>
      </c>
      <c r="AA11" s="5">
        <v>4521.1000000000004</v>
      </c>
      <c r="AB11" s="5">
        <v>6042</v>
      </c>
      <c r="AC11" s="5">
        <v>6323.5</v>
      </c>
      <c r="AD11" s="5">
        <v>6738.5</v>
      </c>
      <c r="AE11" s="5">
        <v>5601.9</v>
      </c>
      <c r="AF11" s="5">
        <v>5840.5</v>
      </c>
      <c r="AG11" s="5">
        <v>4528.5</v>
      </c>
      <c r="AH11" s="5">
        <v>4068</v>
      </c>
      <c r="AI11" s="5">
        <v>4218.5</v>
      </c>
      <c r="AJ11" s="5">
        <v>4176</v>
      </c>
      <c r="AK11" s="5">
        <v>4</v>
      </c>
      <c r="AM11" s="13">
        <f>+AO11/$AO$3</f>
        <v>7.2939686354645109E-2</v>
      </c>
      <c r="AN11" s="7">
        <f>IF(AK11=1,AM11,AM11+AN9)</f>
        <v>0.61768523666540331</v>
      </c>
      <c r="AO11" s="5">
        <f>SUM(G11:AJ11)</f>
        <v>222207.15599999999</v>
      </c>
    </row>
    <row r="12" spans="1:41" x14ac:dyDescent="0.25">
      <c r="A12" s="1" t="s">
        <v>66</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13</v>
      </c>
      <c r="V12" s="5" t="s">
        <v>12</v>
      </c>
      <c r="W12" s="5" t="s">
        <v>12</v>
      </c>
      <c r="X12" s="5" t="s">
        <v>12</v>
      </c>
      <c r="Y12" s="5" t="s">
        <v>12</v>
      </c>
      <c r="Z12" s="5" t="s">
        <v>12</v>
      </c>
      <c r="AA12" s="5" t="s">
        <v>12</v>
      </c>
      <c r="AB12" s="5" t="s">
        <v>12</v>
      </c>
      <c r="AC12" s="5" t="s">
        <v>13</v>
      </c>
      <c r="AD12" s="5" t="s">
        <v>13</v>
      </c>
      <c r="AE12" s="5" t="s">
        <v>13</v>
      </c>
      <c r="AF12" s="5" t="s">
        <v>13</v>
      </c>
      <c r="AG12" s="5" t="s">
        <v>13</v>
      </c>
      <c r="AH12" s="5" t="s">
        <v>13</v>
      </c>
      <c r="AI12" s="5">
        <v>-1</v>
      </c>
      <c r="AJ12" s="5">
        <v>-1</v>
      </c>
      <c r="AK12" s="5">
        <v>4</v>
      </c>
    </row>
    <row r="13" spans="1:41" x14ac:dyDescent="0.25">
      <c r="A13" s="1" t="s">
        <v>66</v>
      </c>
      <c r="B13" s="1" t="s">
        <v>67</v>
      </c>
      <c r="C13" s="1" t="s">
        <v>8</v>
      </c>
      <c r="D13" s="1" t="s">
        <v>35</v>
      </c>
      <c r="E13" s="34" t="s">
        <v>28</v>
      </c>
      <c r="F13" s="1" t="s">
        <v>10</v>
      </c>
      <c r="G13" s="5">
        <v>7781.2</v>
      </c>
      <c r="H13" s="5">
        <v>8547.91</v>
      </c>
      <c r="I13" s="5">
        <v>10853.6</v>
      </c>
      <c r="J13" s="5">
        <v>5758.71</v>
      </c>
      <c r="K13" s="5">
        <v>3136.79</v>
      </c>
      <c r="L13" s="5">
        <v>1752.94</v>
      </c>
      <c r="M13" s="5">
        <v>774.9</v>
      </c>
      <c r="N13" s="5">
        <v>1087.06</v>
      </c>
      <c r="O13" s="5">
        <v>574.08000000000004</v>
      </c>
      <c r="P13" s="5">
        <v>1022.31</v>
      </c>
      <c r="R13" s="5">
        <v>1887.24</v>
      </c>
      <c r="S13" s="5">
        <v>6325.3950000000004</v>
      </c>
      <c r="T13" s="5">
        <v>8682.3040000000001</v>
      </c>
      <c r="U13" s="5">
        <v>9539.3340000000007</v>
      </c>
      <c r="V13" s="5">
        <v>6288.8710000000001</v>
      </c>
      <c r="W13" s="5">
        <v>5911.4690000000001</v>
      </c>
      <c r="X13" s="5">
        <v>5102.0720000000001</v>
      </c>
      <c r="Y13" s="5">
        <v>4458.5730000000003</v>
      </c>
      <c r="Z13" s="5">
        <v>5057.5590000000002</v>
      </c>
      <c r="AA13" s="5">
        <v>4062.0889999999999</v>
      </c>
      <c r="AB13" s="5">
        <v>4646.2629999999999</v>
      </c>
      <c r="AC13" s="5">
        <v>3201.9</v>
      </c>
      <c r="AD13" s="5">
        <v>4305.0479999999998</v>
      </c>
      <c r="AE13" s="5">
        <v>5073.4629999999997</v>
      </c>
      <c r="AF13" s="5">
        <v>4071.4569999999999</v>
      </c>
      <c r="AG13" s="5">
        <v>5862.93</v>
      </c>
      <c r="AH13" s="5">
        <v>8186.66</v>
      </c>
      <c r="AI13" s="5">
        <v>8407.91</v>
      </c>
      <c r="AJ13" s="5">
        <v>10887.724</v>
      </c>
      <c r="AK13" s="5">
        <v>5</v>
      </c>
      <c r="AM13" s="13">
        <f>+AO13/$AO$3</f>
        <v>5.0303706789225154E-2</v>
      </c>
      <c r="AN13" s="7">
        <f>IF(AK13=1,AM13,AM13+AN11)</f>
        <v>0.66798894345462845</v>
      </c>
      <c r="AO13" s="5">
        <f>SUM(G13:AJ13)</f>
        <v>153247.76099999997</v>
      </c>
    </row>
    <row r="14" spans="1:41" x14ac:dyDescent="0.25">
      <c r="A14" s="1" t="s">
        <v>66</v>
      </c>
      <c r="B14" s="1" t="s">
        <v>67</v>
      </c>
      <c r="C14" s="1" t="s">
        <v>8</v>
      </c>
      <c r="D14" s="1" t="s">
        <v>35</v>
      </c>
      <c r="E14" s="34" t="s">
        <v>28</v>
      </c>
      <c r="F14" s="1" t="s">
        <v>11</v>
      </c>
      <c r="G14" s="5" t="s">
        <v>13</v>
      </c>
      <c r="H14" s="5" t="s">
        <v>13</v>
      </c>
      <c r="I14" s="5" t="s">
        <v>13</v>
      </c>
      <c r="J14" s="5" t="s">
        <v>13</v>
      </c>
      <c r="K14" s="5" t="s">
        <v>13</v>
      </c>
      <c r="L14" s="5" t="s">
        <v>13</v>
      </c>
      <c r="M14" s="5" t="s">
        <v>15</v>
      </c>
      <c r="N14" s="5" t="s">
        <v>13</v>
      </c>
      <c r="O14" s="5" t="s">
        <v>13</v>
      </c>
      <c r="P14" s="5" t="s">
        <v>13</v>
      </c>
      <c r="R14" s="5" t="s">
        <v>13</v>
      </c>
      <c r="S14" s="5" t="s">
        <v>13</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13</v>
      </c>
      <c r="AH14" s="5" t="s">
        <v>12</v>
      </c>
      <c r="AI14" s="5" t="s">
        <v>12</v>
      </c>
      <c r="AJ14" s="5" t="s">
        <v>12</v>
      </c>
      <c r="AK14" s="5">
        <v>5</v>
      </c>
    </row>
    <row r="15" spans="1:41" x14ac:dyDescent="0.25">
      <c r="A15" s="1" t="s">
        <v>66</v>
      </c>
      <c r="B15" s="1" t="s">
        <v>67</v>
      </c>
      <c r="C15" s="1" t="s">
        <v>8</v>
      </c>
      <c r="D15" s="1" t="s">
        <v>58</v>
      </c>
      <c r="E15" s="34" t="s">
        <v>28</v>
      </c>
      <c r="F15" s="1" t="s">
        <v>10</v>
      </c>
      <c r="J15" s="5">
        <v>3182.7</v>
      </c>
      <c r="K15" s="5">
        <v>6081.55</v>
      </c>
      <c r="L15" s="5">
        <v>6109.61</v>
      </c>
      <c r="M15" s="5">
        <v>3962</v>
      </c>
      <c r="N15" s="5">
        <v>5440.99</v>
      </c>
      <c r="O15" s="5">
        <v>4793.38</v>
      </c>
      <c r="P15" s="5">
        <v>4034.92</v>
      </c>
      <c r="Q15" s="5">
        <v>6184.51</v>
      </c>
      <c r="R15" s="5">
        <v>4160.78</v>
      </c>
      <c r="S15" s="5">
        <v>14.55</v>
      </c>
      <c r="T15" s="5">
        <v>1964.4739999999999</v>
      </c>
      <c r="U15" s="5">
        <v>1389.623</v>
      </c>
      <c r="V15" s="5">
        <v>7367.1419999999998</v>
      </c>
      <c r="W15" s="5">
        <v>6468.9</v>
      </c>
      <c r="X15" s="5">
        <v>5396.6509999999998</v>
      </c>
      <c r="Y15" s="5">
        <v>4501.451</v>
      </c>
      <c r="Z15" s="5">
        <v>6906.3109999999997</v>
      </c>
      <c r="AA15" s="5">
        <v>3812.5149999999999</v>
      </c>
      <c r="AB15" s="5">
        <v>5230.2160000000003</v>
      </c>
      <c r="AC15" s="5">
        <v>6139.97</v>
      </c>
      <c r="AD15" s="5">
        <v>7904.65</v>
      </c>
      <c r="AE15" s="5">
        <v>6535.2089999999998</v>
      </c>
      <c r="AF15" s="5">
        <v>7543.4549999999999</v>
      </c>
      <c r="AG15" s="5">
        <v>7750.9260000000004</v>
      </c>
      <c r="AH15" s="5">
        <v>8985.6200000000008</v>
      </c>
      <c r="AI15" s="5">
        <v>7767.3590000000004</v>
      </c>
      <c r="AJ15" s="5">
        <v>3027.4090000000001</v>
      </c>
      <c r="AK15" s="5">
        <v>6</v>
      </c>
      <c r="AM15" s="13">
        <f>+AO15/$AO$3</f>
        <v>4.6827238214934314E-2</v>
      </c>
      <c r="AN15" s="7">
        <f>IF(AK15=1,AM15,AM15+AN13)</f>
        <v>0.71481618166956273</v>
      </c>
      <c r="AO15" s="5">
        <f>SUM(G15:AJ15)</f>
        <v>142656.87100000004</v>
      </c>
    </row>
    <row r="16" spans="1:41" x14ac:dyDescent="0.25">
      <c r="A16" s="1" t="s">
        <v>66</v>
      </c>
      <c r="B16" s="1" t="s">
        <v>67</v>
      </c>
      <c r="C16" s="1" t="s">
        <v>8</v>
      </c>
      <c r="D16" s="1" t="s">
        <v>58</v>
      </c>
      <c r="E16" s="34" t="s">
        <v>28</v>
      </c>
      <c r="F16" s="1" t="s">
        <v>11</v>
      </c>
      <c r="J16" s="5" t="s">
        <v>13</v>
      </c>
      <c r="K16" s="5" t="s">
        <v>13</v>
      </c>
      <c r="L16" s="5" t="s">
        <v>13</v>
      </c>
      <c r="M16" s="5" t="s">
        <v>15</v>
      </c>
      <c r="N16" s="5" t="s">
        <v>13</v>
      </c>
      <c r="O16" s="5" t="s">
        <v>13</v>
      </c>
      <c r="P16" s="5" t="s">
        <v>13</v>
      </c>
      <c r="Q16" s="5" t="s">
        <v>13</v>
      </c>
      <c r="R16" s="5" t="s">
        <v>13</v>
      </c>
      <c r="S16" s="5" t="s">
        <v>24</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12</v>
      </c>
      <c r="AH16" s="5" t="s">
        <v>12</v>
      </c>
      <c r="AI16" s="5" t="s">
        <v>12</v>
      </c>
      <c r="AJ16" s="5" t="s">
        <v>12</v>
      </c>
      <c r="AK16" s="5">
        <v>6</v>
      </c>
    </row>
    <row r="17" spans="1:41" x14ac:dyDescent="0.25">
      <c r="A17" s="1" t="s">
        <v>66</v>
      </c>
      <c r="B17" s="1" t="s">
        <v>67</v>
      </c>
      <c r="C17" s="1" t="s">
        <v>8</v>
      </c>
      <c r="D17" s="1" t="s">
        <v>25</v>
      </c>
      <c r="E17" s="34" t="s">
        <v>21</v>
      </c>
      <c r="F17" s="1" t="s">
        <v>10</v>
      </c>
      <c r="G17" s="5">
        <v>2627</v>
      </c>
      <c r="H17" s="5">
        <v>4194</v>
      </c>
      <c r="I17" s="5">
        <v>4770</v>
      </c>
      <c r="J17" s="5">
        <v>4246</v>
      </c>
      <c r="K17" s="5">
        <v>2733</v>
      </c>
      <c r="L17" s="5">
        <v>4092</v>
      </c>
      <c r="M17" s="5">
        <v>2101</v>
      </c>
      <c r="N17" s="5">
        <v>2286</v>
      </c>
      <c r="O17" s="5">
        <v>1550</v>
      </c>
      <c r="P17" s="5">
        <v>1533.9880000000001</v>
      </c>
      <c r="Q17" s="5">
        <v>1999.175</v>
      </c>
      <c r="R17" s="5">
        <v>5066</v>
      </c>
      <c r="S17" s="5">
        <v>3088.1680000000001</v>
      </c>
      <c r="T17" s="5">
        <v>4206.2569999999996</v>
      </c>
      <c r="U17" s="5">
        <v>8495.7090000000007</v>
      </c>
      <c r="V17" s="5">
        <v>5265.9859999999999</v>
      </c>
      <c r="W17" s="5">
        <v>3562.6970000000001</v>
      </c>
      <c r="X17" s="5">
        <v>3040.81</v>
      </c>
      <c r="Y17" s="5">
        <v>3347.71</v>
      </c>
      <c r="Z17" s="5">
        <v>3637.0949999999998</v>
      </c>
      <c r="AA17" s="5">
        <v>3842.701</v>
      </c>
      <c r="AB17" s="5">
        <v>3358.1970000000001</v>
      </c>
      <c r="AC17" s="5">
        <v>2857.125</v>
      </c>
      <c r="AD17" s="5">
        <v>2913.8560000000002</v>
      </c>
      <c r="AE17" s="5">
        <v>2708.4340000000002</v>
      </c>
      <c r="AF17" s="5">
        <v>2952.5709999999999</v>
      </c>
      <c r="AG17" s="5">
        <v>3400.4229999999998</v>
      </c>
      <c r="AH17" s="5">
        <v>2355.7240000000002</v>
      </c>
      <c r="AI17" s="5">
        <v>2736.3809999999999</v>
      </c>
      <c r="AJ17" s="5">
        <v>3598.8449999999998</v>
      </c>
      <c r="AK17" s="5">
        <v>7</v>
      </c>
      <c r="AM17" s="13">
        <f>+AO17/$AO$3</f>
        <v>3.3667655668403872E-2</v>
      </c>
      <c r="AN17" s="7">
        <f>IF(AK17=1,AM17,AM17+AN15)</f>
        <v>0.74848383733796664</v>
      </c>
      <c r="AO17" s="5">
        <f>SUM(G17:AJ17)</f>
        <v>102566.85199999998</v>
      </c>
    </row>
    <row r="18" spans="1:41" x14ac:dyDescent="0.25">
      <c r="A18" s="1" t="s">
        <v>66</v>
      </c>
      <c r="B18" s="1" t="s">
        <v>67</v>
      </c>
      <c r="C18" s="1" t="s">
        <v>8</v>
      </c>
      <c r="D18" s="1" t="s">
        <v>25</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13</v>
      </c>
      <c r="AD18" s="5" t="s">
        <v>13</v>
      </c>
      <c r="AE18" s="5" t="s">
        <v>13</v>
      </c>
      <c r="AF18" s="5" t="s">
        <v>13</v>
      </c>
      <c r="AG18" s="5" t="s">
        <v>13</v>
      </c>
      <c r="AH18" s="5" t="s">
        <v>13</v>
      </c>
      <c r="AI18" s="5" t="s">
        <v>15</v>
      </c>
      <c r="AJ18" s="5" t="s">
        <v>15</v>
      </c>
      <c r="AK18" s="5">
        <v>7</v>
      </c>
    </row>
    <row r="19" spans="1:41" x14ac:dyDescent="0.25">
      <c r="A19" s="1" t="s">
        <v>66</v>
      </c>
      <c r="B19" s="1" t="s">
        <v>67</v>
      </c>
      <c r="C19" s="1" t="s">
        <v>8</v>
      </c>
      <c r="D19" s="1" t="s">
        <v>34</v>
      </c>
      <c r="E19" s="34" t="s">
        <v>28</v>
      </c>
      <c r="F19" s="1" t="s">
        <v>10</v>
      </c>
      <c r="L19" s="5">
        <v>963.3</v>
      </c>
      <c r="N19" s="5">
        <v>320.81</v>
      </c>
      <c r="O19" s="5">
        <v>406.03</v>
      </c>
      <c r="W19" s="5">
        <v>376.84100000000001</v>
      </c>
      <c r="X19" s="5">
        <v>1819.914</v>
      </c>
      <c r="Y19" s="5">
        <v>3153.5509999999999</v>
      </c>
      <c r="Z19" s="5">
        <v>5888.3890000000001</v>
      </c>
      <c r="AA19" s="5">
        <v>5295.165</v>
      </c>
      <c r="AB19" s="5">
        <v>7069.7470000000003</v>
      </c>
      <c r="AC19" s="5">
        <v>7124.6369999999997</v>
      </c>
      <c r="AD19" s="5">
        <v>3496.7339999999999</v>
      </c>
      <c r="AE19" s="5">
        <v>5791.2</v>
      </c>
      <c r="AF19" s="5">
        <v>8120.8</v>
      </c>
      <c r="AG19" s="5">
        <v>9142.0959999999995</v>
      </c>
      <c r="AH19" s="5">
        <v>8688.4449999999997</v>
      </c>
      <c r="AI19" s="5">
        <v>7571</v>
      </c>
      <c r="AJ19" s="5">
        <v>9036.0120000000006</v>
      </c>
      <c r="AK19" s="5">
        <v>8</v>
      </c>
      <c r="AM19" s="13">
        <f>+AO19/$AO$3</f>
        <v>2.7659949320072118E-2</v>
      </c>
      <c r="AN19" s="7">
        <f>IF(AK19=1,AM19,AM19+AN17)</f>
        <v>0.77614378665803874</v>
      </c>
      <c r="AO19" s="5">
        <f>SUM(G19:AJ19)</f>
        <v>84264.670999999988</v>
      </c>
    </row>
    <row r="20" spans="1:41" x14ac:dyDescent="0.25">
      <c r="A20" s="1" t="s">
        <v>66</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5">
      <c r="A21" s="1" t="s">
        <v>66</v>
      </c>
      <c r="B21" s="1" t="s">
        <v>67</v>
      </c>
      <c r="C21" s="1" t="s">
        <v>8</v>
      </c>
      <c r="D21" s="1" t="s">
        <v>48</v>
      </c>
      <c r="E21" s="34" t="s">
        <v>28</v>
      </c>
      <c r="F21" s="1" t="s">
        <v>10</v>
      </c>
      <c r="M21" s="5">
        <v>0.3</v>
      </c>
      <c r="N21" s="5">
        <v>6</v>
      </c>
      <c r="O21" s="5">
        <v>12</v>
      </c>
      <c r="P21" s="5">
        <v>884</v>
      </c>
      <c r="Q21" s="5">
        <v>245.74299999999999</v>
      </c>
      <c r="R21" s="5">
        <v>356.22399999999999</v>
      </c>
      <c r="S21" s="5">
        <v>5110.4949999999999</v>
      </c>
      <c r="T21" s="5">
        <v>4442.9859999999999</v>
      </c>
      <c r="U21" s="5">
        <v>3555.5230000000001</v>
      </c>
      <c r="V21" s="5">
        <v>7295.1840000000002</v>
      </c>
      <c r="W21" s="5">
        <v>3619.9470000000001</v>
      </c>
      <c r="X21" s="5">
        <v>4954.08</v>
      </c>
      <c r="Y21" s="5">
        <v>5260.0330000000004</v>
      </c>
      <c r="Z21" s="5">
        <v>3468.87</v>
      </c>
      <c r="AA21" s="5">
        <v>6423.9920000000002</v>
      </c>
      <c r="AB21" s="5">
        <v>3591.4470000000001</v>
      </c>
      <c r="AC21" s="5">
        <v>6918.1210000000001</v>
      </c>
      <c r="AD21" s="5">
        <v>5106.125</v>
      </c>
      <c r="AE21" s="5">
        <v>1540.732</v>
      </c>
      <c r="AF21" s="5">
        <v>3992.404</v>
      </c>
      <c r="AG21" s="5">
        <v>2279.538</v>
      </c>
      <c r="AH21" s="5">
        <v>4823.1719999999996</v>
      </c>
      <c r="AI21" s="5">
        <v>818.45699999999999</v>
      </c>
      <c r="AJ21" s="5">
        <v>77.903999999999996</v>
      </c>
      <c r="AK21" s="5">
        <v>9</v>
      </c>
      <c r="AM21" s="13">
        <f>+AO21/$AO$3</f>
        <v>2.4547673743470916E-2</v>
      </c>
      <c r="AN21" s="7">
        <f>IF(AK21=1,AM21,AM21+AN19)</f>
        <v>0.80069146040150962</v>
      </c>
      <c r="AO21" s="5">
        <f>SUM(G21:AJ21)</f>
        <v>74783.277000000002</v>
      </c>
    </row>
    <row r="22" spans="1:41" x14ac:dyDescent="0.25">
      <c r="A22" s="1" t="s">
        <v>66</v>
      </c>
      <c r="B22" s="1" t="s">
        <v>67</v>
      </c>
      <c r="C22" s="1" t="s">
        <v>8</v>
      </c>
      <c r="D22" s="1" t="s">
        <v>48</v>
      </c>
      <c r="E22" s="34" t="s">
        <v>28</v>
      </c>
      <c r="F22" s="1" t="s">
        <v>11</v>
      </c>
      <c r="G22" s="5" t="s">
        <v>15</v>
      </c>
      <c r="M22" s="5" t="s">
        <v>15</v>
      </c>
      <c r="N22" s="5" t="s">
        <v>15</v>
      </c>
      <c r="O22" s="5" t="s">
        <v>15</v>
      </c>
      <c r="P22" s="5" t="s">
        <v>15</v>
      </c>
      <c r="Q22" s="5" t="s">
        <v>15</v>
      </c>
      <c r="R22" s="5" t="s">
        <v>13</v>
      </c>
      <c r="S22" s="5" t="s">
        <v>13</v>
      </c>
      <c r="T22" s="5" t="s">
        <v>13</v>
      </c>
      <c r="U22" s="5" t="s">
        <v>12</v>
      </c>
      <c r="V22" s="5" t="s">
        <v>12</v>
      </c>
      <c r="W22" s="5" t="s">
        <v>12</v>
      </c>
      <c r="X22" s="5" t="s">
        <v>12</v>
      </c>
      <c r="Y22" s="5" t="s">
        <v>12</v>
      </c>
      <c r="Z22" s="5" t="s">
        <v>12</v>
      </c>
      <c r="AA22" s="5" t="s">
        <v>12</v>
      </c>
      <c r="AB22" s="5" t="s">
        <v>12</v>
      </c>
      <c r="AC22" s="5" t="s">
        <v>12</v>
      </c>
      <c r="AD22" s="5" t="s">
        <v>13</v>
      </c>
      <c r="AE22" s="5" t="s">
        <v>13</v>
      </c>
      <c r="AF22" s="5" t="s">
        <v>12</v>
      </c>
      <c r="AG22" s="5" t="s">
        <v>13</v>
      </c>
      <c r="AH22" s="5" t="s">
        <v>15</v>
      </c>
      <c r="AI22" s="5" t="s">
        <v>15</v>
      </c>
      <c r="AJ22" s="5">
        <v>-1</v>
      </c>
      <c r="AK22" s="5">
        <v>9</v>
      </c>
    </row>
    <row r="23" spans="1:41" x14ac:dyDescent="0.25">
      <c r="A23" s="1" t="s">
        <v>66</v>
      </c>
      <c r="B23" s="1" t="s">
        <v>67</v>
      </c>
      <c r="C23" s="1" t="s">
        <v>8</v>
      </c>
      <c r="D23" s="1" t="s">
        <v>50</v>
      </c>
      <c r="E23" s="34" t="s">
        <v>28</v>
      </c>
      <c r="F23" s="1" t="s">
        <v>10</v>
      </c>
      <c r="Q23" s="5">
        <v>2207.2399999999998</v>
      </c>
      <c r="R23" s="5">
        <v>1588.34</v>
      </c>
      <c r="S23" s="5">
        <v>2963.3649999999998</v>
      </c>
      <c r="T23" s="5">
        <v>5300.1859999999997</v>
      </c>
      <c r="U23" s="5">
        <v>3477.5140000000001</v>
      </c>
      <c r="V23" s="5">
        <v>3768.0239999999999</v>
      </c>
      <c r="W23" s="5">
        <v>2612.1990000000001</v>
      </c>
      <c r="X23" s="5">
        <v>3157.6219999999998</v>
      </c>
      <c r="Y23" s="5">
        <v>2811.3870000000002</v>
      </c>
      <c r="Z23" s="5">
        <v>2961.0540000000001</v>
      </c>
      <c r="AA23" s="5">
        <v>4036.373</v>
      </c>
      <c r="AB23" s="5">
        <v>3772.8359999999998</v>
      </c>
      <c r="AC23" s="5">
        <v>5200.2619999999997</v>
      </c>
      <c r="AD23" s="5">
        <v>2702.5169999999998</v>
      </c>
      <c r="AE23" s="5">
        <v>3647.3380000000002</v>
      </c>
      <c r="AF23" s="5">
        <v>2499.0439999999999</v>
      </c>
      <c r="AG23" s="5">
        <v>2943.7449999999999</v>
      </c>
      <c r="AH23" s="5">
        <v>2580.54</v>
      </c>
      <c r="AI23" s="5">
        <v>1868.239</v>
      </c>
      <c r="AJ23" s="5">
        <v>4254.4530000000004</v>
      </c>
      <c r="AK23" s="5">
        <v>10</v>
      </c>
      <c r="AM23" s="13">
        <f>+AO23/$AO$3</f>
        <v>2.1123689524773587E-2</v>
      </c>
      <c r="AN23" s="7">
        <f>IF(AK23=1,AM23,AM23+AN21)</f>
        <v>0.82181514992628324</v>
      </c>
      <c r="AO23" s="5">
        <f>SUM(G23:AJ23)</f>
        <v>64352.27800000002</v>
      </c>
    </row>
    <row r="24" spans="1:41" x14ac:dyDescent="0.25">
      <c r="A24" s="1" t="s">
        <v>66</v>
      </c>
      <c r="B24" s="1" t="s">
        <v>67</v>
      </c>
      <c r="C24" s="1" t="s">
        <v>8</v>
      </c>
      <c r="D24" s="1" t="s">
        <v>50</v>
      </c>
      <c r="E24" s="34" t="s">
        <v>28</v>
      </c>
      <c r="F24" s="1" t="s">
        <v>11</v>
      </c>
      <c r="Q24" s="5" t="s">
        <v>13</v>
      </c>
      <c r="R24" s="5" t="s">
        <v>13</v>
      </c>
      <c r="S24" s="5" t="s">
        <v>13</v>
      </c>
      <c r="T24" s="5" t="s">
        <v>13</v>
      </c>
      <c r="U24" s="5" t="s">
        <v>12</v>
      </c>
      <c r="V24" s="5" t="s">
        <v>12</v>
      </c>
      <c r="W24" s="5" t="s">
        <v>12</v>
      </c>
      <c r="X24" s="5" t="s">
        <v>12</v>
      </c>
      <c r="Y24" s="5" t="s">
        <v>12</v>
      </c>
      <c r="Z24" s="5" t="s">
        <v>12</v>
      </c>
      <c r="AA24" s="5" t="s">
        <v>12</v>
      </c>
      <c r="AB24" s="5" t="s">
        <v>12</v>
      </c>
      <c r="AC24" s="5" t="s">
        <v>12</v>
      </c>
      <c r="AD24" s="5" t="s">
        <v>12</v>
      </c>
      <c r="AE24" s="5" t="s">
        <v>12</v>
      </c>
      <c r="AF24" s="5" t="s">
        <v>18</v>
      </c>
      <c r="AG24" s="5" t="s">
        <v>12</v>
      </c>
      <c r="AH24" s="5" t="s">
        <v>12</v>
      </c>
      <c r="AI24" s="5" t="s">
        <v>12</v>
      </c>
      <c r="AJ24" s="5" t="s">
        <v>12</v>
      </c>
      <c r="AK24" s="5">
        <v>10</v>
      </c>
    </row>
    <row r="25" spans="1:41" x14ac:dyDescent="0.25">
      <c r="A25" s="1" t="s">
        <v>66</v>
      </c>
      <c r="B25" s="1" t="s">
        <v>67</v>
      </c>
      <c r="C25" s="1" t="s">
        <v>19</v>
      </c>
      <c r="D25" s="1" t="s">
        <v>20</v>
      </c>
      <c r="E25" s="34" t="s">
        <v>21</v>
      </c>
      <c r="F25" s="1" t="s">
        <v>10</v>
      </c>
      <c r="G25" s="5">
        <v>1301</v>
      </c>
      <c r="H25" s="5">
        <v>3851</v>
      </c>
      <c r="I25" s="5">
        <v>2681</v>
      </c>
      <c r="J25" s="5">
        <v>3985</v>
      </c>
      <c r="K25" s="5">
        <v>2993</v>
      </c>
      <c r="L25" s="5">
        <v>3643</v>
      </c>
      <c r="M25" s="5">
        <v>3389</v>
      </c>
      <c r="N25" s="5">
        <v>4014</v>
      </c>
      <c r="O25" s="5">
        <v>2787</v>
      </c>
      <c r="P25" s="5">
        <v>3363</v>
      </c>
      <c r="Q25" s="5">
        <v>4946</v>
      </c>
      <c r="R25" s="5">
        <v>4145</v>
      </c>
      <c r="S25" s="5">
        <v>2327</v>
      </c>
      <c r="T25" s="5">
        <v>860</v>
      </c>
      <c r="U25" s="5">
        <v>1707</v>
      </c>
      <c r="V25" s="5">
        <v>806.95500000000004</v>
      </c>
      <c r="W25" s="5">
        <v>1179.6690000000001</v>
      </c>
      <c r="X25" s="5">
        <v>537.14400000000001</v>
      </c>
      <c r="Y25" s="5">
        <v>1463.115</v>
      </c>
      <c r="Z25" s="5">
        <v>819.13900000000001</v>
      </c>
      <c r="AA25" s="5">
        <v>1023.134</v>
      </c>
      <c r="AB25" s="5">
        <v>901.51400000000001</v>
      </c>
      <c r="AC25" s="5">
        <v>927.48500000000001</v>
      </c>
      <c r="AD25" s="5">
        <v>761.28700000000003</v>
      </c>
      <c r="AE25" s="5">
        <v>563.42399999999998</v>
      </c>
      <c r="AF25" s="5">
        <v>550.37800000000004</v>
      </c>
      <c r="AG25" s="5">
        <v>463.65</v>
      </c>
      <c r="AH25" s="5">
        <v>436.61</v>
      </c>
      <c r="AI25" s="5">
        <v>180.19800000000001</v>
      </c>
      <c r="AJ25" s="5">
        <v>252.57499999999999</v>
      </c>
      <c r="AK25" s="5">
        <v>11</v>
      </c>
      <c r="AM25" s="13">
        <f>+AO25/$AO$3</f>
        <v>1.8663777376483462E-2</v>
      </c>
      <c r="AN25" s="7">
        <f>IF(AK25=1,AM25,AM25+AN23)</f>
        <v>0.84047892730276674</v>
      </c>
      <c r="AO25" s="5">
        <f>SUM(G25:AJ25)</f>
        <v>56858.276999999995</v>
      </c>
    </row>
    <row r="26" spans="1:41" x14ac:dyDescent="0.25">
      <c r="A26" s="1" t="s">
        <v>66</v>
      </c>
      <c r="B26" s="1" t="s">
        <v>67</v>
      </c>
      <c r="C26" s="1" t="s">
        <v>19</v>
      </c>
      <c r="D26" s="1" t="s">
        <v>20</v>
      </c>
      <c r="E26" s="34" t="s">
        <v>21</v>
      </c>
      <c r="F26" s="1" t="s">
        <v>11</v>
      </c>
      <c r="G26" s="5" t="s">
        <v>13</v>
      </c>
      <c r="H26" s="5" t="s">
        <v>13</v>
      </c>
      <c r="I26" s="5" t="s">
        <v>13</v>
      </c>
      <c r="J26" s="5" t="s">
        <v>13</v>
      </c>
      <c r="K26" s="5" t="s">
        <v>13</v>
      </c>
      <c r="L26" s="5" t="s">
        <v>13</v>
      </c>
      <c r="M26" s="5" t="s">
        <v>13</v>
      </c>
      <c r="N26" s="5" t="s">
        <v>13</v>
      </c>
      <c r="O26" s="5" t="s">
        <v>13</v>
      </c>
      <c r="P26" s="5" t="s">
        <v>13</v>
      </c>
      <c r="Q26" s="5" t="s">
        <v>13</v>
      </c>
      <c r="R26" s="5" t="s">
        <v>13</v>
      </c>
      <c r="S26" s="5" t="s">
        <v>13</v>
      </c>
      <c r="T26" s="5" t="s">
        <v>13</v>
      </c>
      <c r="U26" s="5" t="s">
        <v>13</v>
      </c>
      <c r="V26" s="5" t="s">
        <v>13</v>
      </c>
      <c r="W26" s="5" t="s">
        <v>13</v>
      </c>
      <c r="X26" s="5" t="s">
        <v>13</v>
      </c>
      <c r="Y26" s="5" t="s">
        <v>13</v>
      </c>
      <c r="Z26" s="5" t="s">
        <v>13</v>
      </c>
      <c r="AA26" s="5" t="s">
        <v>13</v>
      </c>
      <c r="AB26" s="5" t="s">
        <v>13</v>
      </c>
      <c r="AC26" s="5" t="s">
        <v>12</v>
      </c>
      <c r="AD26" s="5" t="s">
        <v>12</v>
      </c>
      <c r="AE26" s="5" t="s">
        <v>12</v>
      </c>
      <c r="AF26" s="5" t="s">
        <v>12</v>
      </c>
      <c r="AG26" s="5" t="s">
        <v>12</v>
      </c>
      <c r="AH26" s="5" t="s">
        <v>12</v>
      </c>
      <c r="AI26" s="5" t="s">
        <v>12</v>
      </c>
      <c r="AJ26" s="5" t="s">
        <v>12</v>
      </c>
      <c r="AK26" s="5">
        <v>11</v>
      </c>
    </row>
    <row r="27" spans="1:41" x14ac:dyDescent="0.25">
      <c r="A27" s="1" t="s">
        <v>66</v>
      </c>
      <c r="B27" s="1" t="s">
        <v>67</v>
      </c>
      <c r="C27" s="1" t="s">
        <v>8</v>
      </c>
      <c r="D27" s="1" t="s">
        <v>161</v>
      </c>
      <c r="E27" s="34" t="s">
        <v>28</v>
      </c>
      <c r="F27" s="1" t="s">
        <v>10</v>
      </c>
      <c r="O27" s="5">
        <v>932.59</v>
      </c>
      <c r="AC27" s="5">
        <v>2750</v>
      </c>
      <c r="AD27" s="5">
        <v>8252</v>
      </c>
      <c r="AE27" s="5">
        <v>6226.9040000000005</v>
      </c>
      <c r="AF27" s="5">
        <v>5552.692</v>
      </c>
      <c r="AG27" s="5">
        <v>3958.51</v>
      </c>
      <c r="AH27" s="5">
        <v>8694.07</v>
      </c>
      <c r="AI27" s="5">
        <v>6336.6</v>
      </c>
      <c r="AJ27" s="5">
        <v>6258.1080000000002</v>
      </c>
      <c r="AK27" s="5">
        <v>12</v>
      </c>
      <c r="AM27" s="13">
        <f>+AO27/$AO$3</f>
        <v>1.607164513199166E-2</v>
      </c>
      <c r="AN27" s="7">
        <f>IF(AK27=1,AM27,AM27+AN25)</f>
        <v>0.85655057243475841</v>
      </c>
      <c r="AO27" s="5">
        <f>SUM(G27:AJ27)</f>
        <v>48961.473999999995</v>
      </c>
    </row>
    <row r="28" spans="1:41" x14ac:dyDescent="0.25">
      <c r="A28" s="1" t="s">
        <v>66</v>
      </c>
      <c r="B28" s="1" t="s">
        <v>67</v>
      </c>
      <c r="C28" s="1" t="s">
        <v>8</v>
      </c>
      <c r="D28" s="1" t="s">
        <v>161</v>
      </c>
      <c r="E28" s="34" t="s">
        <v>28</v>
      </c>
      <c r="F28" s="1" t="s">
        <v>11</v>
      </c>
      <c r="O28" s="5" t="s">
        <v>13</v>
      </c>
      <c r="AC28" s="5" t="s">
        <v>12</v>
      </c>
      <c r="AD28" s="5" t="s">
        <v>12</v>
      </c>
      <c r="AE28" s="5" t="s">
        <v>12</v>
      </c>
      <c r="AF28" s="5" t="s">
        <v>18</v>
      </c>
      <c r="AG28" s="5" t="s">
        <v>12</v>
      </c>
      <c r="AH28" s="5" t="s">
        <v>12</v>
      </c>
      <c r="AI28" s="5" t="s">
        <v>12</v>
      </c>
      <c r="AJ28" s="5" t="s">
        <v>12</v>
      </c>
      <c r="AK28" s="5">
        <v>12</v>
      </c>
    </row>
    <row r="29" spans="1:41" x14ac:dyDescent="0.25">
      <c r="A29" s="1" t="s">
        <v>66</v>
      </c>
      <c r="B29" s="1" t="s">
        <v>67</v>
      </c>
      <c r="C29" s="1" t="s">
        <v>8</v>
      </c>
      <c r="D29" s="1" t="s">
        <v>71</v>
      </c>
      <c r="E29" s="34" t="s">
        <v>28</v>
      </c>
      <c r="F29" s="1" t="s">
        <v>10</v>
      </c>
      <c r="AC29" s="5">
        <v>1230</v>
      </c>
      <c r="AD29" s="5">
        <v>6017.11</v>
      </c>
      <c r="AE29" s="5">
        <v>3685.17</v>
      </c>
      <c r="AF29" s="5">
        <v>4726.17</v>
      </c>
      <c r="AG29" s="5">
        <v>7352.27</v>
      </c>
      <c r="AH29" s="5">
        <v>7411.18</v>
      </c>
      <c r="AI29" s="5">
        <v>7509</v>
      </c>
      <c r="AJ29" s="5">
        <v>8673</v>
      </c>
      <c r="AK29" s="5">
        <v>13</v>
      </c>
      <c r="AM29" s="13">
        <f>+AO29/$AO$3</f>
        <v>1.529776947823969E-2</v>
      </c>
      <c r="AN29" s="7">
        <f>IF(AK29=1,AM29,AM29+AN27)</f>
        <v>0.87184834191299809</v>
      </c>
      <c r="AO29" s="5">
        <f>SUM(G29:AJ29)</f>
        <v>46603.9</v>
      </c>
    </row>
    <row r="30" spans="1:41" x14ac:dyDescent="0.25">
      <c r="A30" s="1" t="s">
        <v>66</v>
      </c>
      <c r="B30" s="1" t="s">
        <v>67</v>
      </c>
      <c r="C30" s="1" t="s">
        <v>8</v>
      </c>
      <c r="D30" s="1" t="s">
        <v>71</v>
      </c>
      <c r="E30" s="34" t="s">
        <v>28</v>
      </c>
      <c r="F30" s="1" t="s">
        <v>11</v>
      </c>
      <c r="AC30" s="5" t="s">
        <v>12</v>
      </c>
      <c r="AD30" s="5" t="s">
        <v>12</v>
      </c>
      <c r="AE30" s="5" t="s">
        <v>18</v>
      </c>
      <c r="AF30" s="5" t="s">
        <v>18</v>
      </c>
      <c r="AG30" s="5" t="s">
        <v>18</v>
      </c>
      <c r="AH30" s="5" t="s">
        <v>18</v>
      </c>
      <c r="AI30" s="5" t="s">
        <v>15</v>
      </c>
      <c r="AJ30" s="5" t="s">
        <v>15</v>
      </c>
      <c r="AK30" s="5">
        <v>13</v>
      </c>
    </row>
    <row r="31" spans="1:41" x14ac:dyDescent="0.25">
      <c r="A31" s="1" t="s">
        <v>66</v>
      </c>
      <c r="B31" s="1" t="s">
        <v>67</v>
      </c>
      <c r="C31" s="1" t="s">
        <v>8</v>
      </c>
      <c r="D31" s="1" t="s">
        <v>48</v>
      </c>
      <c r="E31" s="34" t="s">
        <v>33</v>
      </c>
      <c r="F31" s="1" t="s">
        <v>10</v>
      </c>
      <c r="G31" s="5">
        <v>1344</v>
      </c>
      <c r="H31" s="5">
        <v>1560</v>
      </c>
      <c r="I31" s="5">
        <v>1362</v>
      </c>
      <c r="J31" s="5">
        <v>1289</v>
      </c>
      <c r="K31" s="5">
        <v>1299</v>
      </c>
      <c r="L31" s="5">
        <v>1145</v>
      </c>
      <c r="M31" s="5">
        <v>1185</v>
      </c>
      <c r="N31" s="5">
        <v>1388</v>
      </c>
      <c r="O31" s="5">
        <v>1374</v>
      </c>
      <c r="P31" s="5">
        <v>918</v>
      </c>
      <c r="Q31" s="5">
        <v>1617</v>
      </c>
      <c r="R31" s="5">
        <v>1500.7760000000001</v>
      </c>
      <c r="S31" s="5">
        <v>985</v>
      </c>
      <c r="T31" s="5">
        <v>1218</v>
      </c>
      <c r="U31" s="5">
        <v>1048</v>
      </c>
      <c r="V31" s="5">
        <v>648</v>
      </c>
      <c r="W31" s="5">
        <v>1121</v>
      </c>
      <c r="X31" s="5">
        <v>1053.6369999999999</v>
      </c>
      <c r="Y31" s="5">
        <v>800.15200000000004</v>
      </c>
      <c r="Z31" s="5">
        <v>1163.769</v>
      </c>
      <c r="AA31" s="5">
        <v>1166.6379999999999</v>
      </c>
      <c r="AB31" s="5">
        <v>1166.6379999999999</v>
      </c>
      <c r="AC31" s="5">
        <v>1166.6379999999999</v>
      </c>
      <c r="AD31" s="5">
        <v>2057</v>
      </c>
      <c r="AE31" s="5">
        <v>1264.568</v>
      </c>
      <c r="AF31" s="5">
        <v>1571.7650000000001</v>
      </c>
      <c r="AG31" s="5">
        <v>1459.0429999999999</v>
      </c>
      <c r="AH31" s="5">
        <v>1447.692</v>
      </c>
      <c r="AI31" s="5">
        <v>1211.827</v>
      </c>
      <c r="AJ31" s="5">
        <v>871.90599999999995</v>
      </c>
      <c r="AK31" s="5">
        <v>14</v>
      </c>
      <c r="AM31" s="13">
        <f>+AO31/$AO$3</f>
        <v>1.2277582377983461E-2</v>
      </c>
      <c r="AN31" s="7">
        <f>IF(AK31=1,AM31,AM31+AN29)</f>
        <v>0.88412592429098158</v>
      </c>
      <c r="AO31" s="5">
        <f>SUM(G31:AJ31)</f>
        <v>37403.048999999992</v>
      </c>
    </row>
    <row r="32" spans="1:41" x14ac:dyDescent="0.25">
      <c r="A32" s="1" t="s">
        <v>66</v>
      </c>
      <c r="B32" s="1" t="s">
        <v>67</v>
      </c>
      <c r="C32" s="1" t="s">
        <v>8</v>
      </c>
      <c r="D32" s="1" t="s">
        <v>48</v>
      </c>
      <c r="E32" s="34" t="s">
        <v>33</v>
      </c>
      <c r="F32" s="1" t="s">
        <v>11</v>
      </c>
      <c r="G32" s="5" t="s">
        <v>13</v>
      </c>
      <c r="H32" s="5" t="s">
        <v>13</v>
      </c>
      <c r="I32" s="5" t="s">
        <v>13</v>
      </c>
      <c r="J32" s="5" t="s">
        <v>13</v>
      </c>
      <c r="K32" s="5" t="s">
        <v>13</v>
      </c>
      <c r="L32" s="5" t="s">
        <v>13</v>
      </c>
      <c r="M32" s="5" t="s">
        <v>13</v>
      </c>
      <c r="N32" s="5" t="s">
        <v>13</v>
      </c>
      <c r="O32" s="5" t="s">
        <v>13</v>
      </c>
      <c r="P32" s="5" t="s">
        <v>15</v>
      </c>
      <c r="Q32" s="5" t="s">
        <v>13</v>
      </c>
      <c r="R32" s="5" t="s">
        <v>13</v>
      </c>
      <c r="S32" s="5" t="s">
        <v>13</v>
      </c>
      <c r="T32" s="5" t="s">
        <v>13</v>
      </c>
      <c r="U32" s="5" t="s">
        <v>13</v>
      </c>
      <c r="V32" s="5" t="s">
        <v>13</v>
      </c>
      <c r="W32" s="5" t="s">
        <v>13</v>
      </c>
      <c r="X32" s="5" t="s">
        <v>13</v>
      </c>
      <c r="Y32" s="5" t="s">
        <v>13</v>
      </c>
      <c r="Z32" s="5" t="s">
        <v>13</v>
      </c>
      <c r="AA32" s="5" t="s">
        <v>13</v>
      </c>
      <c r="AB32" s="5" t="s">
        <v>13</v>
      </c>
      <c r="AC32" s="5">
        <v>-1</v>
      </c>
      <c r="AD32" s="5" t="s">
        <v>15</v>
      </c>
      <c r="AE32" s="5">
        <v>-1</v>
      </c>
      <c r="AF32" s="5" t="s">
        <v>24</v>
      </c>
      <c r="AG32" s="5" t="s">
        <v>15</v>
      </c>
      <c r="AH32" s="5" t="s">
        <v>24</v>
      </c>
      <c r="AI32" s="5" t="s">
        <v>15</v>
      </c>
      <c r="AJ32" s="5">
        <v>-1</v>
      </c>
      <c r="AK32" s="5">
        <v>14</v>
      </c>
    </row>
    <row r="33" spans="1:41" x14ac:dyDescent="0.25">
      <c r="A33" s="1" t="s">
        <v>66</v>
      </c>
      <c r="B33" s="1" t="s">
        <v>67</v>
      </c>
      <c r="C33" s="1" t="s">
        <v>8</v>
      </c>
      <c r="D33" s="1" t="s">
        <v>212</v>
      </c>
      <c r="E33" s="34" t="s">
        <v>9</v>
      </c>
      <c r="F33" s="1" t="s">
        <v>10</v>
      </c>
      <c r="G33" s="5">
        <v>1498</v>
      </c>
      <c r="H33" s="5">
        <v>1767</v>
      </c>
      <c r="I33" s="5">
        <v>1101</v>
      </c>
      <c r="J33" s="5">
        <v>3069</v>
      </c>
      <c r="K33" s="5">
        <v>996</v>
      </c>
      <c r="L33" s="5">
        <v>3509</v>
      </c>
      <c r="M33" s="5">
        <v>1311</v>
      </c>
      <c r="N33" s="5">
        <v>600.70000000000005</v>
      </c>
      <c r="O33" s="5">
        <v>504.1</v>
      </c>
      <c r="P33" s="5">
        <v>917.43</v>
      </c>
      <c r="Q33" s="5">
        <v>1378.7</v>
      </c>
      <c r="R33" s="5">
        <v>1291.6790000000001</v>
      </c>
      <c r="S33" s="5">
        <v>797.7</v>
      </c>
      <c r="T33" s="5">
        <v>928.31100000000004</v>
      </c>
      <c r="U33" s="5">
        <v>769.04</v>
      </c>
      <c r="V33" s="5">
        <v>1055.085</v>
      </c>
      <c r="W33" s="5">
        <v>873.68700000000001</v>
      </c>
      <c r="X33" s="5">
        <v>1561.463</v>
      </c>
      <c r="Y33" s="5">
        <v>3009.8560000000002</v>
      </c>
      <c r="Z33" s="5">
        <v>973.15099999999995</v>
      </c>
      <c r="AA33" s="5">
        <v>592.649</v>
      </c>
      <c r="AB33" s="5">
        <v>1043.3140000000001</v>
      </c>
      <c r="AC33" s="5">
        <v>1067.944</v>
      </c>
      <c r="AD33" s="5">
        <v>1393.127</v>
      </c>
      <c r="AE33" s="5">
        <v>1416.3309999999999</v>
      </c>
      <c r="AF33" s="5">
        <v>695.96400000000006</v>
      </c>
      <c r="AG33" s="5">
        <v>914.19299999999998</v>
      </c>
      <c r="AH33" s="5">
        <v>741.71199999999999</v>
      </c>
      <c r="AI33" s="5">
        <v>303.18099999999998</v>
      </c>
      <c r="AJ33" s="5">
        <v>451.77</v>
      </c>
      <c r="AK33" s="5">
        <v>15</v>
      </c>
      <c r="AM33" s="13">
        <f>+AO33/$AO$3</f>
        <v>1.1991688366960639E-2</v>
      </c>
      <c r="AN33" s="7">
        <f>IF(AK33=1,AM33,AM33+AN31)</f>
        <v>0.89611761265794221</v>
      </c>
      <c r="AO33" s="5">
        <f>SUM(G33:AJ33)</f>
        <v>36532.087</v>
      </c>
    </row>
    <row r="34" spans="1:41" x14ac:dyDescent="0.25">
      <c r="A34" s="1" t="s">
        <v>66</v>
      </c>
      <c r="B34" s="1" t="s">
        <v>67</v>
      </c>
      <c r="C34" s="1" t="s">
        <v>8</v>
      </c>
      <c r="D34" s="1" t="s">
        <v>212</v>
      </c>
      <c r="E34" s="34" t="s">
        <v>9</v>
      </c>
      <c r="F34" s="1" t="s">
        <v>11</v>
      </c>
      <c r="G34" s="5" t="s">
        <v>18</v>
      </c>
      <c r="H34" s="5" t="s">
        <v>18</v>
      </c>
      <c r="I34" s="5" t="s">
        <v>18</v>
      </c>
      <c r="J34" s="5" t="s">
        <v>18</v>
      </c>
      <c r="K34" s="5" t="s">
        <v>18</v>
      </c>
      <c r="L34" s="5" t="s">
        <v>18</v>
      </c>
      <c r="M34" s="5" t="s">
        <v>12</v>
      </c>
      <c r="N34" s="5" t="s">
        <v>12</v>
      </c>
      <c r="O34" s="5" t="s">
        <v>12</v>
      </c>
      <c r="P34" s="5" t="s">
        <v>12</v>
      </c>
      <c r="Q34" s="5" t="s">
        <v>12</v>
      </c>
      <c r="R34" s="5" t="s">
        <v>12</v>
      </c>
      <c r="S34" s="5" t="s">
        <v>12</v>
      </c>
      <c r="T34" s="5" t="s">
        <v>12</v>
      </c>
      <c r="U34" s="5" t="s">
        <v>12</v>
      </c>
      <c r="V34" s="5" t="s">
        <v>12</v>
      </c>
      <c r="W34" s="5" t="s">
        <v>12</v>
      </c>
      <c r="X34" s="5" t="s">
        <v>12</v>
      </c>
      <c r="Y34" s="5" t="s">
        <v>12</v>
      </c>
      <c r="Z34" s="5" t="s">
        <v>12</v>
      </c>
      <c r="AA34" s="5" t="s">
        <v>12</v>
      </c>
      <c r="AB34" s="5" t="s">
        <v>12</v>
      </c>
      <c r="AC34" s="5" t="s">
        <v>18</v>
      </c>
      <c r="AD34" s="5" t="s">
        <v>12</v>
      </c>
      <c r="AE34" s="5" t="s">
        <v>12</v>
      </c>
      <c r="AF34" s="5" t="s">
        <v>12</v>
      </c>
      <c r="AG34" s="5" t="s">
        <v>12</v>
      </c>
      <c r="AH34" s="5" t="s">
        <v>15</v>
      </c>
      <c r="AI34" s="5" t="s">
        <v>12</v>
      </c>
      <c r="AJ34" s="5" t="s">
        <v>12</v>
      </c>
      <c r="AK34" s="5">
        <v>15</v>
      </c>
    </row>
    <row r="35" spans="1:41" x14ac:dyDescent="0.25">
      <c r="A35" s="1" t="s">
        <v>66</v>
      </c>
      <c r="B35" s="1" t="s">
        <v>67</v>
      </c>
      <c r="C35" s="1" t="s">
        <v>8</v>
      </c>
      <c r="D35" s="1" t="s">
        <v>37</v>
      </c>
      <c r="E35" s="34" t="s">
        <v>28</v>
      </c>
      <c r="F35" s="1" t="s">
        <v>10</v>
      </c>
      <c r="G35" s="5">
        <v>2396.2600000000002</v>
      </c>
      <c r="H35" s="5">
        <v>3016.61</v>
      </c>
      <c r="I35" s="5">
        <v>2290.4299999999998</v>
      </c>
      <c r="J35" s="5">
        <v>3430.11</v>
      </c>
      <c r="K35" s="5">
        <v>1946.9</v>
      </c>
      <c r="L35" s="5">
        <v>2275.84</v>
      </c>
      <c r="M35" s="5">
        <v>2306.8200000000002</v>
      </c>
      <c r="N35" s="5">
        <v>2440.87</v>
      </c>
      <c r="O35" s="5">
        <v>3000.49</v>
      </c>
      <c r="P35" s="5">
        <v>2032.15</v>
      </c>
      <c r="Q35" s="5">
        <v>1567.46</v>
      </c>
      <c r="R35" s="5">
        <v>719.34</v>
      </c>
      <c r="S35" s="5">
        <v>1757</v>
      </c>
      <c r="T35" s="5">
        <v>127.33</v>
      </c>
      <c r="Y35" s="5">
        <v>9</v>
      </c>
      <c r="Z35" s="5">
        <v>8</v>
      </c>
      <c r="AA35" s="5">
        <v>20.6</v>
      </c>
      <c r="AB35" s="5">
        <v>16.600000000000001</v>
      </c>
      <c r="AC35" s="5">
        <v>10.863</v>
      </c>
      <c r="AD35" s="5">
        <v>34.5</v>
      </c>
      <c r="AE35" s="5">
        <v>27</v>
      </c>
      <c r="AF35" s="5">
        <v>35</v>
      </c>
      <c r="AG35" s="5">
        <v>69.099999999999994</v>
      </c>
      <c r="AH35" s="5">
        <v>104.1</v>
      </c>
      <c r="AI35" s="5">
        <v>312.2</v>
      </c>
      <c r="AJ35" s="5">
        <v>405.04</v>
      </c>
      <c r="AK35" s="5">
        <v>16</v>
      </c>
      <c r="AM35" s="13">
        <f>+AO35/$AO$3</f>
        <v>9.9655685709258007E-3</v>
      </c>
      <c r="AN35" s="7">
        <f>IF(AK35=1,AM35,AM35+AN33)</f>
        <v>0.906083181228868</v>
      </c>
      <c r="AO35" s="5">
        <f>SUM(G35:AJ35)</f>
        <v>30359.613000000001</v>
      </c>
    </row>
    <row r="36" spans="1:41" x14ac:dyDescent="0.25">
      <c r="A36" s="1" t="s">
        <v>66</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Y36" s="5">
        <v>-1</v>
      </c>
      <c r="Z36" s="5">
        <v>-1</v>
      </c>
      <c r="AA36" s="5">
        <v>-1</v>
      </c>
      <c r="AB36" s="5">
        <v>-1</v>
      </c>
      <c r="AC36" s="5">
        <v>-1</v>
      </c>
      <c r="AD36" s="5">
        <v>-1</v>
      </c>
      <c r="AE36" s="5">
        <v>-1</v>
      </c>
      <c r="AF36" s="5">
        <v>-1</v>
      </c>
      <c r="AG36" s="5">
        <v>-1</v>
      </c>
      <c r="AH36" s="5" t="s">
        <v>15</v>
      </c>
      <c r="AI36" s="5" t="s">
        <v>15</v>
      </c>
      <c r="AJ36" s="5" t="s">
        <v>15</v>
      </c>
      <c r="AK36" s="5">
        <v>16</v>
      </c>
    </row>
    <row r="37" spans="1:41" x14ac:dyDescent="0.25">
      <c r="A37" s="1" t="s">
        <v>66</v>
      </c>
      <c r="B37" s="1" t="s">
        <v>67</v>
      </c>
      <c r="C37" s="1" t="s">
        <v>30</v>
      </c>
      <c r="D37" s="1" t="s">
        <v>45</v>
      </c>
      <c r="E37" s="34" t="s">
        <v>21</v>
      </c>
      <c r="F37" s="1" t="s">
        <v>10</v>
      </c>
      <c r="G37" s="5">
        <v>1156.566</v>
      </c>
      <c r="H37" s="5">
        <v>2523.922</v>
      </c>
      <c r="I37" s="5">
        <v>2975.4839999999999</v>
      </c>
      <c r="J37" s="5">
        <v>3588.0230000000001</v>
      </c>
      <c r="K37" s="5">
        <v>3368.2629999999999</v>
      </c>
      <c r="L37" s="5">
        <v>5463.9260000000004</v>
      </c>
      <c r="M37" s="5">
        <v>5181.7439999999997</v>
      </c>
      <c r="N37" s="5">
        <v>3072.201</v>
      </c>
      <c r="O37" s="5">
        <v>2018.7049999999999</v>
      </c>
      <c r="P37" s="5">
        <v>43.46</v>
      </c>
      <c r="Q37" s="5">
        <v>465.55</v>
      </c>
      <c r="AK37" s="5">
        <v>17</v>
      </c>
      <c r="AM37" s="13">
        <f>+AO37/$AO$3</f>
        <v>9.8008624735106287E-3</v>
      </c>
      <c r="AN37" s="7">
        <f>IF(AK37=1,AM37,AM37+AN35)</f>
        <v>0.91588404370237864</v>
      </c>
      <c r="AO37" s="5">
        <f>SUM(G37:AJ37)</f>
        <v>29857.843999999994</v>
      </c>
    </row>
    <row r="38" spans="1:41" x14ac:dyDescent="0.25">
      <c r="A38" s="1" t="s">
        <v>66</v>
      </c>
      <c r="B38" s="1" t="s">
        <v>67</v>
      </c>
      <c r="C38" s="1" t="s">
        <v>30</v>
      </c>
      <c r="D38" s="1" t="s">
        <v>45</v>
      </c>
      <c r="E38" s="34" t="s">
        <v>21</v>
      </c>
      <c r="F38" s="1" t="s">
        <v>11</v>
      </c>
      <c r="G38" s="5">
        <v>-1</v>
      </c>
      <c r="H38" s="5">
        <v>-1</v>
      </c>
      <c r="I38" s="5">
        <v>-1</v>
      </c>
      <c r="J38" s="5">
        <v>-1</v>
      </c>
      <c r="K38" s="5">
        <v>-1</v>
      </c>
      <c r="L38" s="5">
        <v>-1</v>
      </c>
      <c r="M38" s="5">
        <v>-1</v>
      </c>
      <c r="N38" s="5">
        <v>-1</v>
      </c>
      <c r="O38" s="5">
        <v>-1</v>
      </c>
      <c r="P38" s="5">
        <v>-1</v>
      </c>
      <c r="Q38" s="5">
        <v>-1</v>
      </c>
      <c r="AK38" s="5">
        <v>17</v>
      </c>
    </row>
    <row r="39" spans="1:41" x14ac:dyDescent="0.25">
      <c r="A39" s="1" t="s">
        <v>66</v>
      </c>
      <c r="B39" s="1" t="s">
        <v>67</v>
      </c>
      <c r="C39" s="1" t="s">
        <v>8</v>
      </c>
      <c r="D39" s="1" t="s">
        <v>216</v>
      </c>
      <c r="E39" s="34" t="s">
        <v>28</v>
      </c>
      <c r="F39" s="1" t="s">
        <v>10</v>
      </c>
      <c r="G39" s="5">
        <v>5390.68</v>
      </c>
      <c r="H39" s="5">
        <v>2476.11</v>
      </c>
      <c r="I39" s="5">
        <v>2141.7199999999998</v>
      </c>
      <c r="J39" s="5">
        <v>2969.24</v>
      </c>
      <c r="K39" s="5">
        <v>3016.88</v>
      </c>
      <c r="L39" s="5">
        <v>3326.71</v>
      </c>
      <c r="M39" s="5">
        <v>1915.94</v>
      </c>
      <c r="N39" s="5">
        <v>1986.91</v>
      </c>
      <c r="O39" s="5">
        <v>3640.23</v>
      </c>
      <c r="W39" s="5">
        <v>1.36</v>
      </c>
      <c r="AK39" s="5">
        <v>18</v>
      </c>
      <c r="AM39" s="13">
        <f>+AO39/$AO$3</f>
        <v>8.8187149421636874E-3</v>
      </c>
      <c r="AN39" s="7">
        <f>IF(AK39=1,AM39,AM39+AN37)</f>
        <v>0.92470275864454232</v>
      </c>
      <c r="AO39" s="5">
        <f>SUM(G39:AJ39)</f>
        <v>26865.78</v>
      </c>
    </row>
    <row r="40" spans="1:41" x14ac:dyDescent="0.25">
      <c r="A40" s="1" t="s">
        <v>66</v>
      </c>
      <c r="B40" s="1" t="s">
        <v>67</v>
      </c>
      <c r="C40" s="1" t="s">
        <v>8</v>
      </c>
      <c r="D40" s="1" t="s">
        <v>216</v>
      </c>
      <c r="E40" s="34" t="s">
        <v>28</v>
      </c>
      <c r="F40" s="1" t="s">
        <v>11</v>
      </c>
      <c r="G40" s="5" t="s">
        <v>13</v>
      </c>
      <c r="H40" s="5" t="s">
        <v>13</v>
      </c>
      <c r="I40" s="5" t="s">
        <v>13</v>
      </c>
      <c r="J40" s="5" t="s">
        <v>13</v>
      </c>
      <c r="K40" s="5" t="s">
        <v>13</v>
      </c>
      <c r="L40" s="5" t="s">
        <v>13</v>
      </c>
      <c r="M40" s="5" t="s">
        <v>13</v>
      </c>
      <c r="N40" s="5" t="s">
        <v>13</v>
      </c>
      <c r="O40" s="5" t="s">
        <v>13</v>
      </c>
      <c r="P40" s="5" t="s">
        <v>24</v>
      </c>
      <c r="Q40" s="5" t="s">
        <v>24</v>
      </c>
      <c r="W40" s="5">
        <v>-1</v>
      </c>
      <c r="AK40" s="5">
        <v>18</v>
      </c>
    </row>
    <row r="41" spans="1:41" x14ac:dyDescent="0.25">
      <c r="A41" s="1" t="s">
        <v>66</v>
      </c>
      <c r="B41" s="1" t="s">
        <v>67</v>
      </c>
      <c r="C41" s="1" t="s">
        <v>8</v>
      </c>
      <c r="D41" s="1" t="s">
        <v>69</v>
      </c>
      <c r="E41" s="34" t="s">
        <v>28</v>
      </c>
      <c r="F41" s="1" t="s">
        <v>10</v>
      </c>
      <c r="G41" s="5">
        <v>2160</v>
      </c>
      <c r="H41" s="5">
        <v>1503</v>
      </c>
      <c r="I41" s="5">
        <v>2936</v>
      </c>
      <c r="J41" s="5">
        <v>2696</v>
      </c>
      <c r="K41" s="5">
        <v>4275</v>
      </c>
      <c r="L41" s="5">
        <v>4931</v>
      </c>
      <c r="M41" s="5">
        <v>4359</v>
      </c>
      <c r="N41" s="5">
        <v>737</v>
      </c>
      <c r="T41" s="5">
        <v>42</v>
      </c>
      <c r="U41" s="5">
        <v>211</v>
      </c>
      <c r="V41" s="5">
        <v>42</v>
      </c>
      <c r="W41" s="5">
        <v>33</v>
      </c>
      <c r="AK41" s="5">
        <v>19</v>
      </c>
      <c r="AM41" s="13">
        <f>+AO41/$AO$3</f>
        <v>7.8534014270669316E-3</v>
      </c>
      <c r="AN41" s="7">
        <f>IF(AK41=1,AM41,AM41+AN39)</f>
        <v>0.93255616007160924</v>
      </c>
      <c r="AO41" s="5">
        <f>SUM(G41:AJ41)</f>
        <v>23925</v>
      </c>
    </row>
    <row r="42" spans="1:41" x14ac:dyDescent="0.25">
      <c r="A42" s="1" t="s">
        <v>66</v>
      </c>
      <c r="B42" s="1" t="s">
        <v>67</v>
      </c>
      <c r="C42" s="1" t="s">
        <v>8</v>
      </c>
      <c r="D42" s="1" t="s">
        <v>69</v>
      </c>
      <c r="E42" s="34" t="s">
        <v>28</v>
      </c>
      <c r="F42" s="1" t="s">
        <v>11</v>
      </c>
      <c r="G42" s="5">
        <v>-1</v>
      </c>
      <c r="H42" s="5" t="s">
        <v>24</v>
      </c>
      <c r="I42" s="5" t="s">
        <v>24</v>
      </c>
      <c r="J42" s="5">
        <v>-1</v>
      </c>
      <c r="K42" s="5" t="s">
        <v>24</v>
      </c>
      <c r="L42" s="5" t="s">
        <v>24</v>
      </c>
      <c r="M42" s="5">
        <v>-1</v>
      </c>
      <c r="N42" s="5">
        <v>-1</v>
      </c>
      <c r="T42" s="5">
        <v>-1</v>
      </c>
      <c r="U42" s="5" t="s">
        <v>12</v>
      </c>
      <c r="V42" s="5">
        <v>-1</v>
      </c>
      <c r="W42" s="5" t="s">
        <v>15</v>
      </c>
      <c r="AK42" s="5">
        <v>19</v>
      </c>
    </row>
    <row r="43" spans="1:41" x14ac:dyDescent="0.25">
      <c r="A43" s="1" t="s">
        <v>66</v>
      </c>
      <c r="B43" s="1" t="s">
        <v>67</v>
      </c>
      <c r="C43" s="1" t="s">
        <v>8</v>
      </c>
      <c r="D43" s="1" t="s">
        <v>213</v>
      </c>
      <c r="E43" s="34" t="s">
        <v>9</v>
      </c>
      <c r="F43" s="1" t="s">
        <v>10</v>
      </c>
      <c r="G43" s="5">
        <v>2588.288</v>
      </c>
      <c r="H43" s="5">
        <v>2533.0889999999999</v>
      </c>
      <c r="I43" s="5">
        <v>1764.8050000000001</v>
      </c>
      <c r="J43" s="5">
        <v>1658.442</v>
      </c>
      <c r="K43" s="5">
        <v>886.90599999999995</v>
      </c>
      <c r="L43" s="5">
        <v>318.51299999999998</v>
      </c>
      <c r="M43" s="5">
        <v>1070.5630000000001</v>
      </c>
      <c r="N43" s="5">
        <v>417.19600000000003</v>
      </c>
      <c r="O43" s="5">
        <v>686.23599999999999</v>
      </c>
      <c r="P43" s="5">
        <v>1444.4380000000001</v>
      </c>
      <c r="Q43" s="5">
        <v>771.596</v>
      </c>
      <c r="R43" s="5">
        <v>549.13099999999997</v>
      </c>
      <c r="S43" s="5">
        <v>605.87300000000005</v>
      </c>
      <c r="T43" s="5">
        <v>587.76400000000001</v>
      </c>
      <c r="U43" s="5">
        <v>487.75</v>
      </c>
      <c r="V43" s="5">
        <v>185.976</v>
      </c>
      <c r="W43" s="5">
        <v>381.39600000000002</v>
      </c>
      <c r="X43" s="5">
        <v>360.423</v>
      </c>
      <c r="Y43" s="5">
        <v>608.61199999999997</v>
      </c>
      <c r="Z43" s="5">
        <v>258.41199999999998</v>
      </c>
      <c r="AA43" s="5">
        <v>26.437999999999999</v>
      </c>
      <c r="AB43" s="5">
        <v>383.178</v>
      </c>
      <c r="AC43" s="5">
        <v>404.322</v>
      </c>
      <c r="AD43" s="5">
        <v>431.589</v>
      </c>
      <c r="AE43" s="5">
        <v>283.03300000000002</v>
      </c>
      <c r="AF43" s="5">
        <v>170.584</v>
      </c>
      <c r="AG43" s="5">
        <v>212.869</v>
      </c>
      <c r="AH43" s="5">
        <v>184.92599999999999</v>
      </c>
      <c r="AI43" s="5">
        <v>36.738999999999997</v>
      </c>
      <c r="AJ43" s="5">
        <v>217.13399999999999</v>
      </c>
      <c r="AK43" s="5">
        <v>20</v>
      </c>
      <c r="AM43" s="13">
        <f>+AO43/$AO$3</f>
        <v>6.7344668455348172E-3</v>
      </c>
      <c r="AN43" s="7">
        <f>IF(AK43=1,AM43,AM43+AN41)</f>
        <v>0.93929062691714404</v>
      </c>
      <c r="AO43" s="5">
        <f>SUM(G43:AJ43)</f>
        <v>20516.220999999994</v>
      </c>
    </row>
    <row r="44" spans="1:41" x14ac:dyDescent="0.25">
      <c r="A44" s="1" t="s">
        <v>66</v>
      </c>
      <c r="B44" s="1" t="s">
        <v>67</v>
      </c>
      <c r="C44" s="1" t="s">
        <v>8</v>
      </c>
      <c r="D44" s="1" t="s">
        <v>213</v>
      </c>
      <c r="E44" s="34" t="s">
        <v>9</v>
      </c>
      <c r="F44" s="1" t="s">
        <v>11</v>
      </c>
      <c r="G44" s="5" t="s">
        <v>12</v>
      </c>
      <c r="H44" s="5" t="s">
        <v>12</v>
      </c>
      <c r="I44" s="5" t="s">
        <v>12</v>
      </c>
      <c r="J44" s="5" t="s">
        <v>12</v>
      </c>
      <c r="K44" s="5" t="s">
        <v>12</v>
      </c>
      <c r="L44" s="5" t="s">
        <v>12</v>
      </c>
      <c r="M44" s="5" t="s">
        <v>12</v>
      </c>
      <c r="N44" s="5" t="s">
        <v>12</v>
      </c>
      <c r="O44" s="5" t="s">
        <v>12</v>
      </c>
      <c r="P44" s="5" t="s">
        <v>12</v>
      </c>
      <c r="Q44" s="5" t="s">
        <v>12</v>
      </c>
      <c r="R44" s="5" t="s">
        <v>12</v>
      </c>
      <c r="S44" s="5" t="s">
        <v>12</v>
      </c>
      <c r="T44" s="5" t="s">
        <v>12</v>
      </c>
      <c r="U44" s="5" t="s">
        <v>12</v>
      </c>
      <c r="V44" s="5" t="s">
        <v>12</v>
      </c>
      <c r="W44" s="5" t="s">
        <v>12</v>
      </c>
      <c r="X44" s="5" t="s">
        <v>12</v>
      </c>
      <c r="Y44" s="5" t="s">
        <v>12</v>
      </c>
      <c r="Z44" s="5" t="s">
        <v>12</v>
      </c>
      <c r="AA44" s="5" t="s">
        <v>12</v>
      </c>
      <c r="AB44" s="5" t="s">
        <v>12</v>
      </c>
      <c r="AC44" s="5" t="s">
        <v>12</v>
      </c>
      <c r="AD44" s="5" t="s">
        <v>12</v>
      </c>
      <c r="AE44" s="5" t="s">
        <v>12</v>
      </c>
      <c r="AF44" s="5" t="s">
        <v>12</v>
      </c>
      <c r="AG44" s="5" t="s">
        <v>12</v>
      </c>
      <c r="AH44" s="5" t="s">
        <v>12</v>
      </c>
      <c r="AI44" s="5" t="s">
        <v>12</v>
      </c>
      <c r="AJ44" s="5" t="s">
        <v>12</v>
      </c>
      <c r="AK44" s="5">
        <v>20</v>
      </c>
    </row>
    <row r="45" spans="1:41" x14ac:dyDescent="0.25">
      <c r="A45" s="1" t="s">
        <v>66</v>
      </c>
      <c r="B45" s="1" t="s">
        <v>67</v>
      </c>
      <c r="C45" s="1" t="s">
        <v>8</v>
      </c>
      <c r="D45" s="1" t="s">
        <v>71</v>
      </c>
      <c r="E45" s="34" t="s">
        <v>9</v>
      </c>
      <c r="F45" s="1" t="s">
        <v>10</v>
      </c>
      <c r="G45" s="5">
        <v>9</v>
      </c>
      <c r="H45" s="5">
        <v>1</v>
      </c>
      <c r="I45" s="5">
        <v>94</v>
      </c>
      <c r="J45" s="5">
        <v>77</v>
      </c>
      <c r="K45" s="5">
        <v>152</v>
      </c>
      <c r="L45" s="5">
        <v>248</v>
      </c>
      <c r="M45" s="5">
        <v>663</v>
      </c>
      <c r="N45" s="5">
        <v>194</v>
      </c>
      <c r="O45" s="5">
        <v>279</v>
      </c>
      <c r="P45" s="5">
        <v>558</v>
      </c>
      <c r="Q45" s="5">
        <v>253</v>
      </c>
      <c r="R45" s="5">
        <v>576</v>
      </c>
      <c r="S45" s="5">
        <v>1106</v>
      </c>
      <c r="T45" s="5">
        <v>1347</v>
      </c>
      <c r="U45" s="5">
        <v>1068</v>
      </c>
      <c r="V45" s="5">
        <v>682</v>
      </c>
      <c r="W45" s="5">
        <v>1024</v>
      </c>
      <c r="X45" s="5">
        <v>895</v>
      </c>
      <c r="Y45" s="5">
        <v>1199</v>
      </c>
      <c r="Z45" s="5">
        <v>1839</v>
      </c>
      <c r="AA45" s="5">
        <v>1052</v>
      </c>
      <c r="AB45" s="5">
        <v>491</v>
      </c>
      <c r="AC45" s="5">
        <v>583</v>
      </c>
      <c r="AD45" s="5">
        <v>692.01</v>
      </c>
      <c r="AE45" s="5">
        <v>241.26</v>
      </c>
      <c r="AF45" s="5">
        <v>289.54000000000002</v>
      </c>
      <c r="AG45" s="5">
        <v>778.67</v>
      </c>
      <c r="AH45" s="5">
        <v>730.86</v>
      </c>
      <c r="AI45" s="5">
        <v>662.55</v>
      </c>
      <c r="AJ45" s="5">
        <v>720.6</v>
      </c>
      <c r="AK45" s="5">
        <v>21</v>
      </c>
      <c r="AM45" s="13">
        <f>+AO45/$AO$3</f>
        <v>6.0744426990417058E-3</v>
      </c>
      <c r="AN45" s="7">
        <f>IF(AK45=1,AM45,AM45+AN43)</f>
        <v>0.94536506961618572</v>
      </c>
      <c r="AO45" s="5">
        <f>SUM(G45:AJ45)</f>
        <v>18505.489999999998</v>
      </c>
    </row>
    <row r="46" spans="1:41" x14ac:dyDescent="0.25">
      <c r="A46" s="1" t="s">
        <v>66</v>
      </c>
      <c r="B46" s="1" t="s">
        <v>67</v>
      </c>
      <c r="C46" s="1" t="s">
        <v>8</v>
      </c>
      <c r="D46" s="1" t="s">
        <v>71</v>
      </c>
      <c r="E46" s="34" t="s">
        <v>9</v>
      </c>
      <c r="F46" s="1" t="s">
        <v>11</v>
      </c>
      <c r="G46" s="5" t="s">
        <v>15</v>
      </c>
      <c r="H46" s="5" t="s">
        <v>15</v>
      </c>
      <c r="I46" s="5" t="s">
        <v>15</v>
      </c>
      <c r="J46" s="5" t="s">
        <v>18</v>
      </c>
      <c r="K46" s="5" t="s">
        <v>15</v>
      </c>
      <c r="L46" s="5" t="s">
        <v>15</v>
      </c>
      <c r="M46" s="5" t="s">
        <v>13</v>
      </c>
      <c r="N46" s="5" t="s">
        <v>15</v>
      </c>
      <c r="O46" s="5" t="s">
        <v>13</v>
      </c>
      <c r="P46" s="5" t="s">
        <v>13</v>
      </c>
      <c r="Q46" s="5" t="s">
        <v>13</v>
      </c>
      <c r="R46" s="5" t="s">
        <v>13</v>
      </c>
      <c r="S46" s="5" t="s">
        <v>18</v>
      </c>
      <c r="T46" s="5" t="s">
        <v>18</v>
      </c>
      <c r="U46" s="5" t="s">
        <v>18</v>
      </c>
      <c r="V46" s="5" t="s">
        <v>18</v>
      </c>
      <c r="W46" s="5" t="s">
        <v>18</v>
      </c>
      <c r="X46" s="5" t="s">
        <v>18</v>
      </c>
      <c r="Y46" s="5" t="s">
        <v>18</v>
      </c>
      <c r="Z46" s="5" t="s">
        <v>18</v>
      </c>
      <c r="AA46" s="5" t="s">
        <v>18</v>
      </c>
      <c r="AB46" s="5" t="s">
        <v>18</v>
      </c>
      <c r="AC46" s="5" t="s">
        <v>18</v>
      </c>
      <c r="AD46" s="5" t="s">
        <v>18</v>
      </c>
      <c r="AE46" s="5" t="s">
        <v>18</v>
      </c>
      <c r="AF46" s="5" t="s">
        <v>18</v>
      </c>
      <c r="AG46" s="5" t="s">
        <v>18</v>
      </c>
      <c r="AH46" s="5" t="s">
        <v>18</v>
      </c>
      <c r="AI46" s="5" t="s">
        <v>15</v>
      </c>
      <c r="AJ46" s="5">
        <v>-1</v>
      </c>
      <c r="AK46" s="5">
        <v>21</v>
      </c>
    </row>
    <row r="47" spans="1:41" x14ac:dyDescent="0.25">
      <c r="A47" s="1" t="s">
        <v>66</v>
      </c>
      <c r="B47" s="1" t="s">
        <v>67</v>
      </c>
      <c r="C47" s="1" t="s">
        <v>30</v>
      </c>
      <c r="D47" s="1" t="s">
        <v>159</v>
      </c>
      <c r="E47" s="34" t="s">
        <v>28</v>
      </c>
      <c r="F47" s="1" t="s">
        <v>10</v>
      </c>
      <c r="G47" s="5">
        <v>744.16200000000003</v>
      </c>
      <c r="H47" s="5">
        <v>688.09799999999996</v>
      </c>
      <c r="I47" s="5">
        <v>876.21900000000005</v>
      </c>
      <c r="J47" s="5">
        <v>253.785</v>
      </c>
      <c r="K47" s="5">
        <v>452.34399999999999</v>
      </c>
      <c r="L47" s="5">
        <v>290.75900000000001</v>
      </c>
      <c r="M47" s="5">
        <v>215.73</v>
      </c>
      <c r="N47" s="5">
        <v>423.18799999999999</v>
      </c>
      <c r="O47" s="5">
        <v>42.098999999999997</v>
      </c>
      <c r="P47" s="5">
        <v>12.611000000000001</v>
      </c>
      <c r="Q47" s="5">
        <v>298.36900000000003</v>
      </c>
      <c r="R47" s="5">
        <v>569.59</v>
      </c>
      <c r="S47" s="5">
        <v>291.58</v>
      </c>
      <c r="T47" s="5">
        <v>251.375</v>
      </c>
      <c r="U47" s="5">
        <v>416.19499999999999</v>
      </c>
      <c r="V47" s="5">
        <v>463.93</v>
      </c>
      <c r="W47" s="5">
        <v>466.77699999999999</v>
      </c>
      <c r="X47" s="5">
        <v>857.15800000000002</v>
      </c>
      <c r="Y47" s="5">
        <v>1600.847</v>
      </c>
      <c r="AC47" s="5">
        <v>790.58799999999997</v>
      </c>
      <c r="AD47" s="5">
        <v>1435.921</v>
      </c>
      <c r="AE47" s="5">
        <v>757.48800000000006</v>
      </c>
      <c r="AF47" s="5">
        <v>898.41800000000001</v>
      </c>
      <c r="AG47" s="5">
        <v>903.45899999999995</v>
      </c>
      <c r="AH47" s="5">
        <v>1098.1300000000001</v>
      </c>
      <c r="AK47" s="5">
        <v>22</v>
      </c>
      <c r="AM47" s="13">
        <f>+AO47/$AO$3</f>
        <v>4.956200398538212E-3</v>
      </c>
      <c r="AN47" s="7">
        <f>IF(AK47=1,AM47,AM47+AN45)</f>
        <v>0.95032127001472388</v>
      </c>
      <c r="AO47" s="5">
        <f>SUM(G47:AJ47)</f>
        <v>15098.82</v>
      </c>
    </row>
    <row r="48" spans="1:41" ht="12.6" thickBot="1" x14ac:dyDescent="0.3">
      <c r="A48" s="1" t="s">
        <v>66</v>
      </c>
      <c r="B48" s="1" t="s">
        <v>67</v>
      </c>
      <c r="C48" s="1" t="s">
        <v>30</v>
      </c>
      <c r="D48" s="1" t="s">
        <v>159</v>
      </c>
      <c r="E48" s="34" t="s">
        <v>28</v>
      </c>
      <c r="F48" s="1" t="s">
        <v>11</v>
      </c>
      <c r="G48" s="5">
        <v>-1</v>
      </c>
      <c r="H48" s="5">
        <v>-1</v>
      </c>
      <c r="I48" s="5">
        <v>-1</v>
      </c>
      <c r="J48" s="5">
        <v>-1</v>
      </c>
      <c r="K48" s="5">
        <v>-1</v>
      </c>
      <c r="L48" s="5" t="s">
        <v>24</v>
      </c>
      <c r="M48" s="5" t="s">
        <v>24</v>
      </c>
      <c r="N48" s="5">
        <v>-1</v>
      </c>
      <c r="O48" s="5">
        <v>-1</v>
      </c>
      <c r="P48" s="5">
        <v>-1</v>
      </c>
      <c r="Q48" s="5">
        <v>-1</v>
      </c>
      <c r="R48" s="5">
        <v>-1</v>
      </c>
      <c r="S48" s="5">
        <v>-1</v>
      </c>
      <c r="T48" s="5">
        <v>-1</v>
      </c>
      <c r="U48" s="5" t="s">
        <v>24</v>
      </c>
      <c r="V48" s="5" t="s">
        <v>24</v>
      </c>
      <c r="W48" s="5" t="s">
        <v>24</v>
      </c>
      <c r="X48" s="5" t="s">
        <v>24</v>
      </c>
      <c r="Y48" s="5" t="s">
        <v>24</v>
      </c>
      <c r="Z48" s="5" t="s">
        <v>24</v>
      </c>
      <c r="AA48" s="5" t="s">
        <v>24</v>
      </c>
      <c r="AB48" s="5" t="s">
        <v>24</v>
      </c>
      <c r="AC48" s="5">
        <v>-1</v>
      </c>
      <c r="AD48" s="5">
        <v>-1</v>
      </c>
      <c r="AE48" s="5">
        <v>-1</v>
      </c>
      <c r="AF48" s="5">
        <v>-1</v>
      </c>
      <c r="AG48" s="5">
        <v>-1</v>
      </c>
      <c r="AH48" s="5">
        <v>-1</v>
      </c>
      <c r="AK48" s="29">
        <v>22</v>
      </c>
    </row>
    <row r="49" spans="1:41" x14ac:dyDescent="0.25">
      <c r="A49" s="1" t="s">
        <v>66</v>
      </c>
      <c r="B49" s="1" t="s">
        <v>67</v>
      </c>
      <c r="C49" s="1" t="s">
        <v>8</v>
      </c>
      <c r="D49" s="1" t="s">
        <v>35</v>
      </c>
      <c r="E49" s="34" t="s">
        <v>21</v>
      </c>
      <c r="F49" s="1" t="s">
        <v>10</v>
      </c>
      <c r="G49" s="5">
        <v>3134</v>
      </c>
      <c r="H49" s="5">
        <v>3422</v>
      </c>
      <c r="I49" s="5">
        <v>2588</v>
      </c>
      <c r="J49" s="5">
        <v>1954</v>
      </c>
      <c r="K49" s="5">
        <v>1156</v>
      </c>
      <c r="L49" s="5">
        <v>358</v>
      </c>
      <c r="M49" s="5">
        <v>385</v>
      </c>
      <c r="N49" s="5">
        <v>218.60400000000001</v>
      </c>
      <c r="O49" s="5">
        <v>52.207999999999998</v>
      </c>
      <c r="P49" s="5">
        <v>89.971000000000004</v>
      </c>
      <c r="W49" s="5">
        <v>168.96799999999999</v>
      </c>
      <c r="AH49" s="5">
        <v>0.28999999999999998</v>
      </c>
      <c r="AK49" s="5">
        <v>23</v>
      </c>
      <c r="AM49" s="13">
        <f>+AO49/$AO$3</f>
        <v>4.4402626162337684E-3</v>
      </c>
      <c r="AN49" s="7">
        <f>IF(AK49=1,AM49,AM49+AN47)</f>
        <v>0.95476153263095764</v>
      </c>
      <c r="AO49" s="5">
        <f>SUM(G49:AJ49)</f>
        <v>13527.041000000001</v>
      </c>
    </row>
    <row r="50" spans="1:41" x14ac:dyDescent="0.25">
      <c r="A50" s="1" t="s">
        <v>66</v>
      </c>
      <c r="B50" s="1" t="s">
        <v>67</v>
      </c>
      <c r="C50" s="1" t="s">
        <v>8</v>
      </c>
      <c r="D50" s="1" t="s">
        <v>35</v>
      </c>
      <c r="E50" s="34" t="s">
        <v>21</v>
      </c>
      <c r="F50" s="1" t="s">
        <v>11</v>
      </c>
      <c r="G50" s="5">
        <v>-1</v>
      </c>
      <c r="H50" s="5">
        <v>-1</v>
      </c>
      <c r="I50" s="5">
        <v>-1</v>
      </c>
      <c r="J50" s="5">
        <v>-1</v>
      </c>
      <c r="K50" s="5">
        <v>-1</v>
      </c>
      <c r="L50" s="5">
        <v>-1</v>
      </c>
      <c r="M50" s="5">
        <v>-1</v>
      </c>
      <c r="N50" s="5">
        <v>-1</v>
      </c>
      <c r="O50" s="5">
        <v>-1</v>
      </c>
      <c r="P50" s="5">
        <v>-1</v>
      </c>
      <c r="T50" s="5" t="s">
        <v>15</v>
      </c>
      <c r="U50" s="5" t="s">
        <v>15</v>
      </c>
      <c r="V50" s="5" t="s">
        <v>15</v>
      </c>
      <c r="W50" s="5" t="s">
        <v>15</v>
      </c>
      <c r="AB50" s="5" t="s">
        <v>15</v>
      </c>
      <c r="AG50" s="5" t="s">
        <v>15</v>
      </c>
      <c r="AH50" s="5" t="s">
        <v>15</v>
      </c>
      <c r="AK50" s="5">
        <v>23</v>
      </c>
    </row>
    <row r="51" spans="1:41" x14ac:dyDescent="0.25">
      <c r="A51" s="1" t="s">
        <v>66</v>
      </c>
      <c r="B51" s="1" t="s">
        <v>67</v>
      </c>
      <c r="C51" s="1" t="s">
        <v>8</v>
      </c>
      <c r="D51" s="1" t="s">
        <v>152</v>
      </c>
      <c r="E51" s="34" t="s">
        <v>21</v>
      </c>
      <c r="F51" s="1" t="s">
        <v>10</v>
      </c>
      <c r="G51" s="5">
        <v>139</v>
      </c>
      <c r="H51" s="5">
        <v>156</v>
      </c>
      <c r="I51" s="5">
        <v>200</v>
      </c>
      <c r="J51" s="5">
        <v>124</v>
      </c>
      <c r="K51" s="5">
        <v>84</v>
      </c>
      <c r="L51" s="5">
        <v>71</v>
      </c>
      <c r="M51" s="5">
        <v>1535</v>
      </c>
      <c r="N51" s="5">
        <v>1652.3</v>
      </c>
      <c r="O51" s="5">
        <v>585.6</v>
      </c>
      <c r="P51" s="5">
        <v>261.89999999999998</v>
      </c>
      <c r="Q51" s="5">
        <v>1032.5999999999999</v>
      </c>
      <c r="R51" s="5">
        <v>1030.0340000000001</v>
      </c>
      <c r="S51" s="5">
        <v>1111.5219999999999</v>
      </c>
      <c r="T51" s="5">
        <v>1056</v>
      </c>
      <c r="U51" s="5">
        <v>1000</v>
      </c>
      <c r="V51" s="5">
        <v>365</v>
      </c>
      <c r="W51" s="5">
        <v>214</v>
      </c>
      <c r="X51" s="5">
        <v>169.38399999999999</v>
      </c>
      <c r="Y51" s="5">
        <v>220.261</v>
      </c>
      <c r="Z51" s="5">
        <v>170.01</v>
      </c>
      <c r="AA51" s="5">
        <v>130.32400000000001</v>
      </c>
      <c r="AB51" s="5">
        <v>19.55</v>
      </c>
      <c r="AC51" s="5">
        <v>78.338999999999999</v>
      </c>
      <c r="AD51" s="5">
        <v>286.09100000000001</v>
      </c>
      <c r="AE51" s="5">
        <v>346.20699999999999</v>
      </c>
      <c r="AF51" s="5">
        <v>187.69</v>
      </c>
      <c r="AG51" s="5">
        <v>163.07900000000001</v>
      </c>
      <c r="AH51" s="5">
        <v>81.165999999999997</v>
      </c>
      <c r="AI51" s="5">
        <v>32.137999999999998</v>
      </c>
      <c r="AJ51" s="5">
        <v>140.464</v>
      </c>
      <c r="AK51" s="5">
        <v>24</v>
      </c>
      <c r="AM51" s="13">
        <f>+AO51/$AO$3</f>
        <v>4.1499634788932328E-3</v>
      </c>
      <c r="AN51" s="7">
        <f>IF(AK51=1,AM51,AM51+AN49)</f>
        <v>0.95891149610985082</v>
      </c>
      <c r="AO51" s="5">
        <f>SUM(G51:AJ51)</f>
        <v>12642.659</v>
      </c>
    </row>
    <row r="52" spans="1:41" x14ac:dyDescent="0.25">
      <c r="A52" s="1" t="s">
        <v>66</v>
      </c>
      <c r="B52" s="1" t="s">
        <v>67</v>
      </c>
      <c r="C52" s="1" t="s">
        <v>8</v>
      </c>
      <c r="D52" s="1" t="s">
        <v>152</v>
      </c>
      <c r="E52" s="34" t="s">
        <v>21</v>
      </c>
      <c r="F52" s="1" t="s">
        <v>11</v>
      </c>
      <c r="G52" s="5">
        <v>-1</v>
      </c>
      <c r="H52" s="5">
        <v>-1</v>
      </c>
      <c r="I52" s="5">
        <v>-1</v>
      </c>
      <c r="J52" s="5">
        <v>-1</v>
      </c>
      <c r="K52" s="5">
        <v>-1</v>
      </c>
      <c r="L52" s="5" t="s">
        <v>15</v>
      </c>
      <c r="M52" s="5" t="s">
        <v>15</v>
      </c>
      <c r="N52" s="5" t="s">
        <v>15</v>
      </c>
      <c r="O52" s="5" t="s">
        <v>15</v>
      </c>
      <c r="P52" s="5" t="s">
        <v>15</v>
      </c>
      <c r="Q52" s="5" t="s">
        <v>15</v>
      </c>
      <c r="R52" s="5" t="s">
        <v>15</v>
      </c>
      <c r="S52" s="5" t="s">
        <v>15</v>
      </c>
      <c r="T52" s="5" t="s">
        <v>13</v>
      </c>
      <c r="U52" s="5" t="s">
        <v>15</v>
      </c>
      <c r="V52" s="5" t="s">
        <v>13</v>
      </c>
      <c r="W52" s="5" t="s">
        <v>13</v>
      </c>
      <c r="X52" s="5" t="s">
        <v>13</v>
      </c>
      <c r="Y52" s="5" t="s">
        <v>13</v>
      </c>
      <c r="Z52" s="5" t="s">
        <v>13</v>
      </c>
      <c r="AA52" s="5" t="s">
        <v>13</v>
      </c>
      <c r="AB52" s="5" t="s">
        <v>15</v>
      </c>
      <c r="AC52" s="5" t="s">
        <v>13</v>
      </c>
      <c r="AD52" s="5" t="s">
        <v>12</v>
      </c>
      <c r="AE52" s="5" t="s">
        <v>12</v>
      </c>
      <c r="AF52" s="5" t="s">
        <v>12</v>
      </c>
      <c r="AG52" s="5" t="s">
        <v>13</v>
      </c>
      <c r="AH52" s="5" t="s">
        <v>12</v>
      </c>
      <c r="AI52" s="5" t="s">
        <v>12</v>
      </c>
      <c r="AJ52" s="5" t="s">
        <v>12</v>
      </c>
      <c r="AK52" s="5">
        <v>24</v>
      </c>
    </row>
    <row r="53" spans="1:41" x14ac:dyDescent="0.25">
      <c r="A53" s="1" t="s">
        <v>66</v>
      </c>
      <c r="B53" s="1" t="s">
        <v>67</v>
      </c>
      <c r="C53" s="1" t="s">
        <v>8</v>
      </c>
      <c r="D53" s="1" t="s">
        <v>160</v>
      </c>
      <c r="E53" s="34" t="s">
        <v>22</v>
      </c>
      <c r="F53" s="1" t="s">
        <v>10</v>
      </c>
      <c r="K53" s="5">
        <v>2</v>
      </c>
      <c r="N53" s="5">
        <v>673</v>
      </c>
      <c r="O53" s="5">
        <v>213</v>
      </c>
      <c r="P53" s="5">
        <v>99</v>
      </c>
      <c r="Q53" s="5">
        <v>302</v>
      </c>
      <c r="R53" s="5">
        <v>565</v>
      </c>
      <c r="S53" s="5">
        <v>175.4</v>
      </c>
      <c r="T53" s="5">
        <v>482.44</v>
      </c>
      <c r="U53" s="5">
        <v>216.18</v>
      </c>
      <c r="V53" s="5">
        <v>626</v>
      </c>
      <c r="W53" s="5">
        <v>483</v>
      </c>
      <c r="X53" s="5">
        <v>340</v>
      </c>
      <c r="Y53" s="5">
        <v>80.06</v>
      </c>
      <c r="Z53" s="5">
        <v>590.86800000000005</v>
      </c>
      <c r="AA53" s="5">
        <v>1714.2660000000001</v>
      </c>
      <c r="AB53" s="5">
        <v>171.91200000000001</v>
      </c>
      <c r="AC53" s="5">
        <v>124.134</v>
      </c>
      <c r="AD53" s="5">
        <v>260.14699999999999</v>
      </c>
      <c r="AE53" s="5">
        <v>924.91099999999994</v>
      </c>
      <c r="AF53" s="5">
        <v>10.220000000000001</v>
      </c>
      <c r="AG53" s="5">
        <v>1632.4549999999999</v>
      </c>
      <c r="AH53" s="5">
        <v>465.51100000000002</v>
      </c>
      <c r="AI53" s="5">
        <v>378.51600000000002</v>
      </c>
      <c r="AJ53" s="5">
        <v>1649.65</v>
      </c>
      <c r="AK53" s="5">
        <v>25</v>
      </c>
      <c r="AM53" s="13">
        <f>+AO53/$AO$3</f>
        <v>3.9979869491830432E-3</v>
      </c>
      <c r="AN53" s="7">
        <f>IF(AK53=1,AM53,AM53+AN51)</f>
        <v>0.9629094830590339</v>
      </c>
      <c r="AO53" s="5">
        <f>SUM(G53:AJ53)</f>
        <v>12179.670000000002</v>
      </c>
    </row>
    <row r="54" spans="1:41" x14ac:dyDescent="0.25">
      <c r="A54" s="1" t="s">
        <v>66</v>
      </c>
      <c r="B54" s="1" t="s">
        <v>67</v>
      </c>
      <c r="C54" s="1" t="s">
        <v>8</v>
      </c>
      <c r="D54" s="1" t="s">
        <v>160</v>
      </c>
      <c r="E54" s="34" t="s">
        <v>22</v>
      </c>
      <c r="F54" s="1" t="s">
        <v>11</v>
      </c>
      <c r="K54" s="5">
        <v>-1</v>
      </c>
      <c r="N54" s="5">
        <v>-1</v>
      </c>
      <c r="O54" s="5">
        <v>-1</v>
      </c>
      <c r="P54" s="5">
        <v>-1</v>
      </c>
      <c r="Q54" s="5">
        <v>-1</v>
      </c>
      <c r="R54" s="5">
        <v>-1</v>
      </c>
      <c r="S54" s="5">
        <v>-1</v>
      </c>
      <c r="T54" s="5">
        <v>-1</v>
      </c>
      <c r="U54" s="5" t="s">
        <v>15</v>
      </c>
      <c r="V54" s="5">
        <v>-1</v>
      </c>
      <c r="W54" s="5">
        <v>-1</v>
      </c>
      <c r="X54" s="5">
        <v>-1</v>
      </c>
      <c r="Y54" s="5" t="s">
        <v>15</v>
      </c>
      <c r="Z54" s="5" t="s">
        <v>15</v>
      </c>
      <c r="AA54" s="5" t="s">
        <v>15</v>
      </c>
      <c r="AB54" s="5" t="s">
        <v>13</v>
      </c>
      <c r="AC54" s="5" t="s">
        <v>15</v>
      </c>
      <c r="AD54" s="5" t="s">
        <v>15</v>
      </c>
      <c r="AE54" s="5" t="s">
        <v>13</v>
      </c>
      <c r="AF54" s="5">
        <v>-1</v>
      </c>
      <c r="AG54" s="5" t="s">
        <v>15</v>
      </c>
      <c r="AH54" s="5">
        <v>-1</v>
      </c>
      <c r="AI54" s="5">
        <v>-1</v>
      </c>
      <c r="AJ54" s="5">
        <v>-1</v>
      </c>
      <c r="AK54" s="5">
        <v>25</v>
      </c>
    </row>
    <row r="55" spans="1:41" x14ac:dyDescent="0.25">
      <c r="A55" s="1" t="s">
        <v>66</v>
      </c>
      <c r="B55" s="1" t="s">
        <v>67</v>
      </c>
      <c r="C55" s="1" t="s">
        <v>8</v>
      </c>
      <c r="D55" s="1" t="s">
        <v>226</v>
      </c>
      <c r="E55" s="34" t="s">
        <v>28</v>
      </c>
      <c r="F55" s="1" t="s">
        <v>10</v>
      </c>
      <c r="I55" s="5">
        <v>207.65</v>
      </c>
      <c r="J55" s="5">
        <v>1956.09</v>
      </c>
      <c r="K55" s="5">
        <v>820.02</v>
      </c>
      <c r="S55" s="5">
        <v>71.974999999999994</v>
      </c>
      <c r="U55" s="5">
        <v>65.91</v>
      </c>
      <c r="V55" s="5">
        <v>20.215</v>
      </c>
      <c r="W55" s="5">
        <v>67.328999999999994</v>
      </c>
      <c r="X55" s="5">
        <v>392.74700000000001</v>
      </c>
      <c r="Y55" s="5">
        <v>681.65</v>
      </c>
      <c r="Z55" s="5">
        <v>2434.9769999999999</v>
      </c>
      <c r="AA55" s="5">
        <v>1970.4290000000001</v>
      </c>
      <c r="AB55" s="5">
        <v>1283.4580000000001</v>
      </c>
      <c r="AI55" s="5">
        <v>322</v>
      </c>
      <c r="AJ55" s="5">
        <v>1327</v>
      </c>
      <c r="AK55" s="5">
        <v>26</v>
      </c>
      <c r="AM55" s="13">
        <f>+AO55/$AO$3</f>
        <v>3.8147507634101142E-3</v>
      </c>
      <c r="AN55" s="7">
        <f>IF(AK55=1,AM55,AM55+AN53)</f>
        <v>0.96672423382244399</v>
      </c>
      <c r="AO55" s="5">
        <f>SUM(G55:AJ55)</f>
        <v>11621.449999999999</v>
      </c>
    </row>
    <row r="56" spans="1:41" x14ac:dyDescent="0.25">
      <c r="A56" s="1" t="s">
        <v>66</v>
      </c>
      <c r="B56" s="1" t="s">
        <v>67</v>
      </c>
      <c r="C56" s="1" t="s">
        <v>8</v>
      </c>
      <c r="D56" s="1" t="s">
        <v>226</v>
      </c>
      <c r="E56" s="34" t="s">
        <v>28</v>
      </c>
      <c r="F56" s="1" t="s">
        <v>11</v>
      </c>
      <c r="I56" s="5" t="s">
        <v>15</v>
      </c>
      <c r="J56" s="5" t="s">
        <v>15</v>
      </c>
      <c r="K56" s="5" t="s">
        <v>15</v>
      </c>
      <c r="S56" s="5">
        <v>-1</v>
      </c>
      <c r="U56" s="5">
        <v>-1</v>
      </c>
      <c r="V56" s="5">
        <v>-1</v>
      </c>
      <c r="W56" s="5">
        <v>-1</v>
      </c>
      <c r="X56" s="5">
        <v>-1</v>
      </c>
      <c r="Y56" s="5" t="s">
        <v>15</v>
      </c>
      <c r="Z56" s="5" t="s">
        <v>18</v>
      </c>
      <c r="AA56" s="5" t="s">
        <v>18</v>
      </c>
      <c r="AB56" s="5" t="s">
        <v>18</v>
      </c>
      <c r="AI56" s="5" t="s">
        <v>15</v>
      </c>
      <c r="AJ56" s="5" t="s">
        <v>15</v>
      </c>
      <c r="AK56" s="5">
        <v>26</v>
      </c>
    </row>
    <row r="57" spans="1:41" x14ac:dyDescent="0.25">
      <c r="A57" s="1" t="s">
        <v>66</v>
      </c>
      <c r="B57" s="1" t="s">
        <v>67</v>
      </c>
      <c r="C57" s="1" t="s">
        <v>8</v>
      </c>
      <c r="D57" s="1" t="s">
        <v>54</v>
      </c>
      <c r="E57" s="34" t="s">
        <v>9</v>
      </c>
      <c r="F57" s="1" t="s">
        <v>10</v>
      </c>
      <c r="G57" s="5">
        <v>262</v>
      </c>
      <c r="H57" s="5">
        <v>473</v>
      </c>
      <c r="I57" s="5">
        <v>183</v>
      </c>
      <c r="J57" s="5">
        <v>139</v>
      </c>
      <c r="K57" s="5">
        <v>102</v>
      </c>
      <c r="L57" s="5">
        <v>192</v>
      </c>
      <c r="M57" s="5">
        <v>264</v>
      </c>
      <c r="N57" s="5">
        <v>129</v>
      </c>
      <c r="O57" s="5">
        <v>230</v>
      </c>
      <c r="P57" s="5">
        <v>77</v>
      </c>
      <c r="Q57" s="5">
        <v>256.20299999999997</v>
      </c>
      <c r="R57" s="5">
        <v>139.30699999999999</v>
      </c>
      <c r="S57" s="5">
        <v>339.20800000000003</v>
      </c>
      <c r="T57" s="5">
        <v>444.27300000000002</v>
      </c>
      <c r="U57" s="5">
        <v>263.82299999999998</v>
      </c>
      <c r="V57" s="5">
        <v>107.541</v>
      </c>
      <c r="W57" s="5">
        <v>212.96199999999999</v>
      </c>
      <c r="X57" s="5">
        <v>159.203</v>
      </c>
      <c r="Y57" s="5">
        <v>551.78899999999999</v>
      </c>
      <c r="Z57" s="5">
        <v>160.21299999999999</v>
      </c>
      <c r="AA57" s="5">
        <v>369.44600000000003</v>
      </c>
      <c r="AB57" s="5">
        <v>1350.915</v>
      </c>
      <c r="AC57" s="5">
        <v>783.40200000000004</v>
      </c>
      <c r="AD57" s="5">
        <v>598.63800000000003</v>
      </c>
      <c r="AE57" s="5">
        <v>234.61500000000001</v>
      </c>
      <c r="AF57" s="5">
        <v>242.36199999999999</v>
      </c>
      <c r="AG57" s="5">
        <v>377.57400000000001</v>
      </c>
      <c r="AH57" s="5">
        <v>525.78499999999997</v>
      </c>
      <c r="AI57" s="5">
        <v>209.119</v>
      </c>
      <c r="AJ57" s="5">
        <v>848.39800000000002</v>
      </c>
      <c r="AK57" s="5">
        <v>27</v>
      </c>
      <c r="AM57" s="13">
        <f>+AO57/$AO$3</f>
        <v>3.3566195958732196E-3</v>
      </c>
      <c r="AN57" s="7">
        <f>IF(AK57=1,AM57,AM57+AN55)</f>
        <v>0.97008085341831718</v>
      </c>
      <c r="AO57" s="5">
        <f>SUM(G57:AJ57)</f>
        <v>10225.776</v>
      </c>
    </row>
    <row r="58" spans="1:41" x14ac:dyDescent="0.25">
      <c r="A58" s="1" t="s">
        <v>66</v>
      </c>
      <c r="B58" s="1" t="s">
        <v>67</v>
      </c>
      <c r="C58" s="1" t="s">
        <v>8</v>
      </c>
      <c r="D58" s="1" t="s">
        <v>54</v>
      </c>
      <c r="E58" s="34" t="s">
        <v>9</v>
      </c>
      <c r="F58" s="1" t="s">
        <v>11</v>
      </c>
      <c r="G58" s="5" t="s">
        <v>15</v>
      </c>
      <c r="H58" s="5" t="s">
        <v>15</v>
      </c>
      <c r="I58" s="5" t="s">
        <v>15</v>
      </c>
      <c r="J58" s="5" t="s">
        <v>15</v>
      </c>
      <c r="K58" s="5" t="s">
        <v>15</v>
      </c>
      <c r="L58" s="5">
        <v>-1</v>
      </c>
      <c r="M58" s="5" t="s">
        <v>15</v>
      </c>
      <c r="N58" s="5" t="s">
        <v>12</v>
      </c>
      <c r="O58" s="5" t="s">
        <v>15</v>
      </c>
      <c r="P58" s="5" t="s">
        <v>12</v>
      </c>
      <c r="Q58" s="5" t="s">
        <v>12</v>
      </c>
      <c r="R58" s="5" t="s">
        <v>15</v>
      </c>
      <c r="S58" s="5" t="s">
        <v>15</v>
      </c>
      <c r="T58" s="5" t="s">
        <v>15</v>
      </c>
      <c r="U58" s="5" t="s">
        <v>15</v>
      </c>
      <c r="V58" s="5" t="s">
        <v>15</v>
      </c>
      <c r="W58" s="5" t="s">
        <v>13</v>
      </c>
      <c r="X58" s="5" t="s">
        <v>13</v>
      </c>
      <c r="Y58" s="5" t="s">
        <v>13</v>
      </c>
      <c r="Z58" s="5" t="s">
        <v>13</v>
      </c>
      <c r="AA58" s="5" t="s">
        <v>13</v>
      </c>
      <c r="AB58" s="5" t="s">
        <v>13</v>
      </c>
      <c r="AC58" s="5" t="s">
        <v>13</v>
      </c>
      <c r="AD58" s="5" t="s">
        <v>13</v>
      </c>
      <c r="AE58" s="5" t="s">
        <v>13</v>
      </c>
      <c r="AF58" s="5" t="s">
        <v>15</v>
      </c>
      <c r="AG58" s="5" t="s">
        <v>15</v>
      </c>
      <c r="AH58" s="5" t="s">
        <v>15</v>
      </c>
      <c r="AI58" s="5" t="s">
        <v>15</v>
      </c>
      <c r="AJ58" s="5" t="s">
        <v>15</v>
      </c>
      <c r="AK58" s="5">
        <v>27</v>
      </c>
    </row>
    <row r="59" spans="1:41" x14ac:dyDescent="0.25">
      <c r="A59" s="1" t="s">
        <v>66</v>
      </c>
      <c r="B59" s="1" t="s">
        <v>67</v>
      </c>
      <c r="C59" s="1" t="s">
        <v>30</v>
      </c>
      <c r="D59" s="1" t="s">
        <v>29</v>
      </c>
      <c r="E59" s="34" t="s">
        <v>28</v>
      </c>
      <c r="F59" s="1" t="s">
        <v>10</v>
      </c>
      <c r="G59" s="5">
        <v>1624.42</v>
      </c>
      <c r="H59" s="5">
        <v>2357.0100000000002</v>
      </c>
      <c r="I59" s="5">
        <v>2357.13</v>
      </c>
      <c r="J59" s="5">
        <v>1129.6400000000001</v>
      </c>
      <c r="K59" s="5">
        <v>575.67999999999995</v>
      </c>
      <c r="M59" s="5">
        <v>228.09</v>
      </c>
      <c r="AK59" s="5">
        <v>28</v>
      </c>
      <c r="AM59" s="13">
        <f>+AO59/$AO$3</f>
        <v>2.7152811286376118E-3</v>
      </c>
      <c r="AN59" s="7">
        <f>IF(AK59=1,AM59,AM59+AN57)</f>
        <v>0.97279613454695479</v>
      </c>
      <c r="AO59" s="5">
        <f>SUM(G59:AJ59)</f>
        <v>8271.9700000000012</v>
      </c>
    </row>
    <row r="60" spans="1:41" x14ac:dyDescent="0.25">
      <c r="A60" s="1" t="s">
        <v>66</v>
      </c>
      <c r="B60" s="1" t="s">
        <v>67</v>
      </c>
      <c r="C60" s="1" t="s">
        <v>30</v>
      </c>
      <c r="D60" s="1" t="s">
        <v>29</v>
      </c>
      <c r="E60" s="34" t="s">
        <v>28</v>
      </c>
      <c r="F60" s="1" t="s">
        <v>11</v>
      </c>
      <c r="G60" s="5" t="s">
        <v>15</v>
      </c>
      <c r="H60" s="5" t="s">
        <v>15</v>
      </c>
      <c r="I60" s="5" t="s">
        <v>15</v>
      </c>
      <c r="J60" s="5" t="s">
        <v>15</v>
      </c>
      <c r="K60" s="5" t="s">
        <v>15</v>
      </c>
      <c r="M60" s="5" t="s">
        <v>15</v>
      </c>
      <c r="AK60" s="5">
        <v>28</v>
      </c>
    </row>
    <row r="61" spans="1:41" x14ac:dyDescent="0.25">
      <c r="A61" s="1" t="s">
        <v>66</v>
      </c>
      <c r="B61" s="1" t="s">
        <v>67</v>
      </c>
      <c r="C61" s="1" t="s">
        <v>8</v>
      </c>
      <c r="D61" s="1" t="s">
        <v>219</v>
      </c>
      <c r="E61" s="34" t="s">
        <v>21</v>
      </c>
      <c r="F61" s="1" t="s">
        <v>10</v>
      </c>
      <c r="G61" s="5">
        <v>169</v>
      </c>
      <c r="H61" s="5">
        <v>436</v>
      </c>
      <c r="I61" s="5">
        <v>453</v>
      </c>
      <c r="J61" s="5">
        <v>297</v>
      </c>
      <c r="K61" s="5">
        <v>101</v>
      </c>
      <c r="L61" s="5">
        <v>23</v>
      </c>
      <c r="M61" s="5">
        <v>94</v>
      </c>
      <c r="N61" s="5">
        <v>141.82599999999999</v>
      </c>
      <c r="O61" s="5">
        <v>3.4</v>
      </c>
      <c r="P61" s="5">
        <v>7.8</v>
      </c>
      <c r="Q61" s="5">
        <v>209</v>
      </c>
      <c r="R61" s="5">
        <v>984</v>
      </c>
      <c r="S61" s="5">
        <v>95</v>
      </c>
      <c r="T61" s="5">
        <v>4</v>
      </c>
      <c r="U61" s="5">
        <v>302.7</v>
      </c>
      <c r="V61" s="5">
        <v>983</v>
      </c>
      <c r="W61" s="5">
        <v>381</v>
      </c>
      <c r="X61" s="5">
        <v>324</v>
      </c>
      <c r="Y61" s="5">
        <v>20</v>
      </c>
      <c r="Z61" s="5">
        <v>25.956</v>
      </c>
      <c r="AA61" s="5">
        <v>96.867999999999995</v>
      </c>
      <c r="AB61" s="5">
        <v>77.186999999999998</v>
      </c>
      <c r="AC61" s="5">
        <v>36.700000000000003</v>
      </c>
      <c r="AD61" s="5">
        <v>356.46</v>
      </c>
      <c r="AE61" s="5">
        <v>407.63299999999998</v>
      </c>
      <c r="AF61" s="5">
        <v>448.57499999999999</v>
      </c>
      <c r="AG61" s="5">
        <v>506.75099999999998</v>
      </c>
      <c r="AH61" s="5">
        <v>563.14599999999996</v>
      </c>
      <c r="AI61" s="5">
        <v>249.4</v>
      </c>
      <c r="AJ61" s="5">
        <v>389.82600000000002</v>
      </c>
      <c r="AK61" s="5">
        <v>29</v>
      </c>
      <c r="AM61" s="13">
        <f>+AO61/$AO$3</f>
        <v>2.687464495670735E-3</v>
      </c>
      <c r="AN61" s="7">
        <f>IF(AK61=1,AM61,AM61+AN59)</f>
        <v>0.97548359904262549</v>
      </c>
      <c r="AO61" s="5">
        <f>SUM(G61:AJ61)</f>
        <v>8187.2279999999992</v>
      </c>
    </row>
    <row r="62" spans="1:41" x14ac:dyDescent="0.25">
      <c r="A62" s="1" t="s">
        <v>66</v>
      </c>
      <c r="B62" s="1" t="s">
        <v>67</v>
      </c>
      <c r="C62" s="1" t="s">
        <v>8</v>
      </c>
      <c r="D62" s="1" t="s">
        <v>219</v>
      </c>
      <c r="E62" s="34" t="s">
        <v>21</v>
      </c>
      <c r="F62" s="1" t="s">
        <v>11</v>
      </c>
      <c r="G62" s="5" t="s">
        <v>15</v>
      </c>
      <c r="H62" s="5" t="s">
        <v>15</v>
      </c>
      <c r="I62" s="5" t="s">
        <v>15</v>
      </c>
      <c r="J62" s="5" t="s">
        <v>15</v>
      </c>
      <c r="K62" s="5" t="s">
        <v>15</v>
      </c>
      <c r="L62" s="5" t="s">
        <v>15</v>
      </c>
      <c r="M62" s="5" t="s">
        <v>15</v>
      </c>
      <c r="N62" s="5" t="s">
        <v>15</v>
      </c>
      <c r="O62" s="5" t="s">
        <v>15</v>
      </c>
      <c r="P62" s="5" t="s">
        <v>15</v>
      </c>
      <c r="Q62" s="5" t="s">
        <v>15</v>
      </c>
      <c r="R62" s="5" t="s">
        <v>15</v>
      </c>
      <c r="S62" s="5" t="s">
        <v>15</v>
      </c>
      <c r="T62" s="5" t="s">
        <v>15</v>
      </c>
      <c r="U62" s="5" t="s">
        <v>15</v>
      </c>
      <c r="V62" s="5" t="s">
        <v>15</v>
      </c>
      <c r="W62" s="5" t="s">
        <v>13</v>
      </c>
      <c r="X62" s="5" t="s">
        <v>13</v>
      </c>
      <c r="Y62" s="5" t="s">
        <v>15</v>
      </c>
      <c r="Z62" s="5" t="s">
        <v>12</v>
      </c>
      <c r="AA62" s="5" t="s">
        <v>12</v>
      </c>
      <c r="AB62" s="5" t="s">
        <v>12</v>
      </c>
      <c r="AC62" s="5" t="s">
        <v>12</v>
      </c>
      <c r="AD62" s="5" t="s">
        <v>12</v>
      </c>
      <c r="AE62" s="5" t="s">
        <v>12</v>
      </c>
      <c r="AF62" s="5" t="s">
        <v>12</v>
      </c>
      <c r="AG62" s="5" t="s">
        <v>12</v>
      </c>
      <c r="AH62" s="5" t="s">
        <v>12</v>
      </c>
      <c r="AI62" s="5" t="s">
        <v>12</v>
      </c>
      <c r="AJ62" s="5" t="s">
        <v>13</v>
      </c>
      <c r="AK62" s="5">
        <v>29</v>
      </c>
    </row>
    <row r="63" spans="1:41" x14ac:dyDescent="0.25">
      <c r="A63" s="1" t="s">
        <v>66</v>
      </c>
      <c r="B63" s="1" t="s">
        <v>67</v>
      </c>
      <c r="C63" s="1" t="s">
        <v>8</v>
      </c>
      <c r="D63" s="1" t="s">
        <v>160</v>
      </c>
      <c r="E63" s="34" t="s">
        <v>33</v>
      </c>
      <c r="F63" s="1" t="s">
        <v>10</v>
      </c>
      <c r="AE63" s="5">
        <v>0.88300000000000001</v>
      </c>
      <c r="AH63" s="5">
        <v>3822.047</v>
      </c>
      <c r="AI63" s="5">
        <v>1660.5530000000001</v>
      </c>
      <c r="AJ63" s="5">
        <v>1660.5530000000001</v>
      </c>
      <c r="AK63" s="5">
        <v>30</v>
      </c>
      <c r="AM63" s="13">
        <f>+AO63/$AO$3</f>
        <v>2.3450358418983298E-3</v>
      </c>
      <c r="AN63" s="7">
        <f>IF(AK63=1,AM63,AM63+AN61)</f>
        <v>0.97782863488452387</v>
      </c>
      <c r="AO63" s="5">
        <f>SUM(G63:AJ63)</f>
        <v>7144.0360000000001</v>
      </c>
    </row>
    <row r="64" spans="1:41" x14ac:dyDescent="0.25">
      <c r="A64" s="1" t="s">
        <v>66</v>
      </c>
      <c r="B64" s="1" t="s">
        <v>67</v>
      </c>
      <c r="C64" s="1" t="s">
        <v>8</v>
      </c>
      <c r="D64" s="1" t="s">
        <v>160</v>
      </c>
      <c r="E64" s="34" t="s">
        <v>33</v>
      </c>
      <c r="F64" s="1" t="s">
        <v>11</v>
      </c>
      <c r="AE64" s="5" t="s">
        <v>13</v>
      </c>
      <c r="AH64" s="5">
        <v>-1</v>
      </c>
      <c r="AI64" s="5">
        <v>-1</v>
      </c>
      <c r="AJ64" s="5">
        <v>-1</v>
      </c>
      <c r="AK64" s="5">
        <v>30</v>
      </c>
    </row>
    <row r="65" spans="1:41" x14ac:dyDescent="0.25">
      <c r="A65" s="1" t="s">
        <v>66</v>
      </c>
      <c r="B65" s="1" t="s">
        <v>67</v>
      </c>
      <c r="C65" s="1" t="s">
        <v>30</v>
      </c>
      <c r="D65" s="1" t="s">
        <v>59</v>
      </c>
      <c r="E65" s="34" t="s">
        <v>28</v>
      </c>
      <c r="F65" s="1" t="s">
        <v>10</v>
      </c>
      <c r="G65" s="5">
        <v>388.17</v>
      </c>
      <c r="H65" s="5">
        <v>477.4</v>
      </c>
      <c r="I65" s="5">
        <v>1846.66</v>
      </c>
      <c r="K65" s="5">
        <v>148.16</v>
      </c>
      <c r="O65" s="5">
        <v>1509.64</v>
      </c>
      <c r="P65" s="5">
        <v>1345.46</v>
      </c>
      <c r="AK65" s="5">
        <v>31</v>
      </c>
      <c r="AM65" s="13">
        <f>+AO65/$AO$3</f>
        <v>1.8761144126389457E-3</v>
      </c>
      <c r="AN65" s="7">
        <f>IF(AK65=1,AM65,AM65+AN63)</f>
        <v>0.97970474929716278</v>
      </c>
      <c r="AO65" s="5">
        <f>SUM(G65:AJ65)</f>
        <v>5715.49</v>
      </c>
    </row>
    <row r="66" spans="1:41" x14ac:dyDescent="0.25">
      <c r="A66" s="1" t="s">
        <v>66</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12</v>
      </c>
      <c r="Q66" s="5" t="s">
        <v>17</v>
      </c>
      <c r="R66" s="5" t="s">
        <v>17</v>
      </c>
      <c r="S66" s="5" t="s">
        <v>17</v>
      </c>
      <c r="T66" s="5" t="s">
        <v>17</v>
      </c>
      <c r="U66" s="5" t="s">
        <v>17</v>
      </c>
      <c r="X66" s="5" t="s">
        <v>15</v>
      </c>
      <c r="AK66" s="5">
        <v>31</v>
      </c>
    </row>
    <row r="67" spans="1:41" x14ac:dyDescent="0.25">
      <c r="A67" s="1" t="s">
        <v>66</v>
      </c>
      <c r="B67" s="1" t="s">
        <v>67</v>
      </c>
      <c r="C67" s="1" t="s">
        <v>8</v>
      </c>
      <c r="D67" s="1" t="s">
        <v>48</v>
      </c>
      <c r="E67" s="34" t="s">
        <v>9</v>
      </c>
      <c r="F67" s="1" t="s">
        <v>10</v>
      </c>
      <c r="G67" s="5">
        <v>266.73</v>
      </c>
      <c r="H67" s="5">
        <v>383.4</v>
      </c>
      <c r="I67" s="5">
        <v>545.73</v>
      </c>
      <c r="J67" s="5">
        <v>228.73</v>
      </c>
      <c r="K67" s="5">
        <v>484.1</v>
      </c>
      <c r="L67" s="5">
        <v>275.7</v>
      </c>
      <c r="M67" s="5">
        <v>478</v>
      </c>
      <c r="N67" s="5">
        <v>457</v>
      </c>
      <c r="O67" s="5">
        <v>298</v>
      </c>
      <c r="P67" s="5">
        <v>150.5</v>
      </c>
      <c r="Q67" s="5">
        <v>3</v>
      </c>
      <c r="R67" s="5">
        <v>1379.425</v>
      </c>
      <c r="S67" s="5">
        <v>1</v>
      </c>
      <c r="U67" s="5">
        <v>3</v>
      </c>
      <c r="V67" s="5">
        <v>2</v>
      </c>
      <c r="Z67" s="5">
        <v>4.9610000000000003</v>
      </c>
      <c r="AA67" s="5">
        <v>4.9610000000000003</v>
      </c>
      <c r="AB67" s="5">
        <v>4.9610000000000003</v>
      </c>
      <c r="AC67" s="5">
        <v>4.9610000000000003</v>
      </c>
      <c r="AJ67" s="5">
        <v>2.198</v>
      </c>
      <c r="AK67" s="5">
        <v>32</v>
      </c>
      <c r="AM67" s="13">
        <f>+AO67/$AO$3</f>
        <v>1.6341498837303514E-3</v>
      </c>
      <c r="AN67" s="7">
        <f>IF(AK67=1,AM67,AM67+AN65)</f>
        <v>0.98133889918089312</v>
      </c>
      <c r="AO67" s="5">
        <f>SUM(G67:AJ67)</f>
        <v>4978.3570000000009</v>
      </c>
    </row>
    <row r="68" spans="1:41" x14ac:dyDescent="0.25">
      <c r="A68" s="1" t="s">
        <v>66</v>
      </c>
      <c r="B68" s="1" t="s">
        <v>67</v>
      </c>
      <c r="C68" s="1" t="s">
        <v>8</v>
      </c>
      <c r="D68" s="1" t="s">
        <v>48</v>
      </c>
      <c r="E68" s="34" t="s">
        <v>9</v>
      </c>
      <c r="F68" s="1" t="s">
        <v>11</v>
      </c>
      <c r="G68" s="5" t="s">
        <v>15</v>
      </c>
      <c r="H68" s="5" t="s">
        <v>15</v>
      </c>
      <c r="I68" s="5" t="s">
        <v>15</v>
      </c>
      <c r="J68" s="5" t="s">
        <v>18</v>
      </c>
      <c r="K68" s="5" t="s">
        <v>15</v>
      </c>
      <c r="L68" s="5" t="s">
        <v>15</v>
      </c>
      <c r="M68" s="5" t="s">
        <v>15</v>
      </c>
      <c r="N68" s="5" t="s">
        <v>15</v>
      </c>
      <c r="O68" s="5">
        <v>-1</v>
      </c>
      <c r="P68" s="5">
        <v>-1</v>
      </c>
      <c r="Q68" s="5" t="s">
        <v>13</v>
      </c>
      <c r="R68" s="5" t="s">
        <v>15</v>
      </c>
      <c r="S68" s="5" t="s">
        <v>15</v>
      </c>
      <c r="U68" s="5" t="s">
        <v>15</v>
      </c>
      <c r="V68" s="5" t="s">
        <v>15</v>
      </c>
      <c r="Z68" s="5" t="s">
        <v>15</v>
      </c>
      <c r="AA68" s="5" t="s">
        <v>15</v>
      </c>
      <c r="AB68" s="5" t="s">
        <v>15</v>
      </c>
      <c r="AC68" s="5">
        <v>-1</v>
      </c>
      <c r="AJ68" s="5">
        <v>-1</v>
      </c>
      <c r="AK68" s="5">
        <v>32</v>
      </c>
    </row>
    <row r="69" spans="1:41" x14ac:dyDescent="0.25">
      <c r="A69" s="1" t="s">
        <v>66</v>
      </c>
      <c r="B69" s="1" t="s">
        <v>67</v>
      </c>
      <c r="C69" s="1" t="s">
        <v>8</v>
      </c>
      <c r="D69" s="1" t="s">
        <v>225</v>
      </c>
      <c r="E69" s="34" t="s">
        <v>26</v>
      </c>
      <c r="F69" s="1" t="s">
        <v>10</v>
      </c>
      <c r="G69" s="5">
        <v>171</v>
      </c>
      <c r="H69" s="5">
        <v>150</v>
      </c>
      <c r="I69" s="5">
        <v>181</v>
      </c>
      <c r="J69" s="5">
        <v>151</v>
      </c>
      <c r="K69" s="5">
        <v>109</v>
      </c>
      <c r="L69" s="5">
        <v>181</v>
      </c>
      <c r="M69" s="5">
        <v>116</v>
      </c>
      <c r="N69" s="5">
        <v>135.69</v>
      </c>
      <c r="O69" s="5">
        <v>70.06</v>
      </c>
      <c r="P69" s="5">
        <v>90</v>
      </c>
      <c r="Q69" s="5">
        <v>157.63999999999999</v>
      </c>
      <c r="R69" s="5">
        <v>225.90799999999999</v>
      </c>
      <c r="S69" s="5">
        <v>239.608</v>
      </c>
      <c r="T69" s="5">
        <v>343.74</v>
      </c>
      <c r="U69" s="5">
        <v>177.33</v>
      </c>
      <c r="V69" s="5">
        <v>96.89</v>
      </c>
      <c r="W69" s="5">
        <v>104.28</v>
      </c>
      <c r="X69" s="5">
        <v>64.72</v>
      </c>
      <c r="Y69" s="5">
        <v>163.1</v>
      </c>
      <c r="Z69" s="5">
        <v>149.24</v>
      </c>
      <c r="AA69" s="5">
        <v>52.75</v>
      </c>
      <c r="AB69" s="5">
        <v>151.76</v>
      </c>
      <c r="AC69" s="5">
        <v>178.053</v>
      </c>
      <c r="AD69" s="5">
        <v>181.09</v>
      </c>
      <c r="AE69" s="5">
        <v>221.26499999999999</v>
      </c>
      <c r="AF69" s="5">
        <v>198.64</v>
      </c>
      <c r="AG69" s="5">
        <v>309.78899999999999</v>
      </c>
      <c r="AH69" s="5">
        <v>87.331000000000003</v>
      </c>
      <c r="AI69" s="5">
        <v>78.873000000000005</v>
      </c>
      <c r="AJ69" s="5">
        <v>67.277000000000001</v>
      </c>
      <c r="AK69" s="5">
        <v>33</v>
      </c>
      <c r="AM69" s="13">
        <f>+AO69/$AO$3</f>
        <v>1.5112780432963288E-3</v>
      </c>
      <c r="AN69" s="7">
        <f>IF(AK69=1,AM69,AM69+AN67)</f>
        <v>0.98285017722418944</v>
      </c>
      <c r="AO69" s="5">
        <f>SUM(G69:AJ69)</f>
        <v>4604.0339999999987</v>
      </c>
    </row>
    <row r="70" spans="1:41" x14ac:dyDescent="0.25">
      <c r="A70" s="1" t="s">
        <v>66</v>
      </c>
      <c r="B70" s="1" t="s">
        <v>67</v>
      </c>
      <c r="C70" s="1" t="s">
        <v>8</v>
      </c>
      <c r="D70" s="1" t="s">
        <v>225</v>
      </c>
      <c r="E70" s="34" t="s">
        <v>26</v>
      </c>
      <c r="F70" s="1" t="s">
        <v>11</v>
      </c>
      <c r="G70" s="5">
        <v>-1</v>
      </c>
      <c r="H70" s="5" t="s">
        <v>15</v>
      </c>
      <c r="I70" s="5" t="s">
        <v>15</v>
      </c>
      <c r="J70" s="5" t="s">
        <v>15</v>
      </c>
      <c r="K70" s="5" t="s">
        <v>15</v>
      </c>
      <c r="L70" s="5" t="s">
        <v>15</v>
      </c>
      <c r="M70" s="5">
        <v>-1</v>
      </c>
      <c r="N70" s="5" t="s">
        <v>15</v>
      </c>
      <c r="O70" s="5" t="s">
        <v>15</v>
      </c>
      <c r="P70" s="5" t="s">
        <v>15</v>
      </c>
      <c r="Q70" s="5">
        <v>-1</v>
      </c>
      <c r="R70" s="5">
        <v>-1</v>
      </c>
      <c r="S70" s="5">
        <v>-1</v>
      </c>
      <c r="T70" s="5" t="s">
        <v>15</v>
      </c>
      <c r="U70" s="5" t="s">
        <v>15</v>
      </c>
      <c r="V70" s="5" t="s">
        <v>15</v>
      </c>
      <c r="W70" s="5" t="s">
        <v>13</v>
      </c>
      <c r="X70" s="5" t="s">
        <v>13</v>
      </c>
      <c r="Y70" s="5" t="s">
        <v>13</v>
      </c>
      <c r="Z70" s="5" t="s">
        <v>13</v>
      </c>
      <c r="AA70" s="5" t="s">
        <v>13</v>
      </c>
      <c r="AB70" s="5" t="s">
        <v>13</v>
      </c>
      <c r="AC70" s="5" t="s">
        <v>13</v>
      </c>
      <c r="AD70" s="5" t="s">
        <v>13</v>
      </c>
      <c r="AE70" s="5" t="s">
        <v>13</v>
      </c>
      <c r="AF70" s="5" t="s">
        <v>13</v>
      </c>
      <c r="AG70" s="5" t="s">
        <v>13</v>
      </c>
      <c r="AH70" s="5" t="s">
        <v>13</v>
      </c>
      <c r="AI70" s="5" t="s">
        <v>13</v>
      </c>
      <c r="AJ70" s="5" t="s">
        <v>13</v>
      </c>
      <c r="AK70" s="5">
        <v>33</v>
      </c>
    </row>
    <row r="71" spans="1:41" x14ac:dyDescent="0.25">
      <c r="A71" s="1" t="s">
        <v>66</v>
      </c>
      <c r="B71" s="1" t="s">
        <v>67</v>
      </c>
      <c r="C71" s="1" t="s">
        <v>8</v>
      </c>
      <c r="D71" s="1" t="s">
        <v>215</v>
      </c>
      <c r="E71" s="34" t="s">
        <v>21</v>
      </c>
      <c r="F71" s="1" t="s">
        <v>10</v>
      </c>
      <c r="H71" s="5">
        <v>1</v>
      </c>
      <c r="I71" s="5">
        <v>22</v>
      </c>
      <c r="J71" s="5">
        <v>8</v>
      </c>
      <c r="K71" s="5">
        <v>3</v>
      </c>
      <c r="L71" s="5">
        <v>4</v>
      </c>
      <c r="M71" s="5">
        <v>1</v>
      </c>
      <c r="N71" s="5">
        <v>0.1</v>
      </c>
      <c r="O71" s="5">
        <v>0.6</v>
      </c>
      <c r="P71" s="5">
        <v>0.9</v>
      </c>
      <c r="Q71" s="5">
        <v>0.107</v>
      </c>
      <c r="S71" s="5">
        <v>6.1959999999999997</v>
      </c>
      <c r="T71" s="5">
        <v>262.56299999999999</v>
      </c>
      <c r="U71" s="5">
        <v>860.66</v>
      </c>
      <c r="V71" s="5">
        <v>291.33499999999998</v>
      </c>
      <c r="W71" s="5">
        <v>989.02700000000004</v>
      </c>
      <c r="X71" s="5">
        <v>511.24200000000002</v>
      </c>
      <c r="Y71" s="5">
        <v>419.964</v>
      </c>
      <c r="Z71" s="5">
        <v>333.90100000000001</v>
      </c>
      <c r="AA71" s="5">
        <v>152.41200000000001</v>
      </c>
      <c r="AB71" s="5">
        <v>32.566000000000003</v>
      </c>
      <c r="AC71" s="5">
        <v>71.138999999999996</v>
      </c>
      <c r="AD71" s="5">
        <v>103.553</v>
      </c>
      <c r="AE71" s="5">
        <v>58.463999999999999</v>
      </c>
      <c r="AF71" s="5">
        <v>97.971999999999994</v>
      </c>
      <c r="AG71" s="5">
        <v>122.136</v>
      </c>
      <c r="AH71" s="5">
        <v>24.216000000000001</v>
      </c>
      <c r="AI71" s="5">
        <v>13.257999999999999</v>
      </c>
      <c r="AJ71" s="5">
        <v>28.856000000000002</v>
      </c>
      <c r="AK71" s="5">
        <v>34</v>
      </c>
      <c r="AM71" s="13">
        <f>+AO71/$AO$3</f>
        <v>1.4509235454827237E-3</v>
      </c>
      <c r="AN71" s="7">
        <f>IF(AK71=1,AM71,AM71+AN69)</f>
        <v>0.98430110076967214</v>
      </c>
      <c r="AO71" s="5">
        <f>SUM(G71:AJ71)</f>
        <v>4420.1670000000004</v>
      </c>
    </row>
    <row r="72" spans="1:41" x14ac:dyDescent="0.25">
      <c r="A72" s="1" t="s">
        <v>66</v>
      </c>
      <c r="B72" s="1" t="s">
        <v>67</v>
      </c>
      <c r="C72" s="1" t="s">
        <v>8</v>
      </c>
      <c r="D72" s="1" t="s">
        <v>215</v>
      </c>
      <c r="E72" s="34" t="s">
        <v>21</v>
      </c>
      <c r="F72" s="1" t="s">
        <v>11</v>
      </c>
      <c r="H72" s="5" t="s">
        <v>15</v>
      </c>
      <c r="I72" s="5" t="s">
        <v>15</v>
      </c>
      <c r="J72" s="5" t="s">
        <v>15</v>
      </c>
      <c r="K72" s="5" t="s">
        <v>15</v>
      </c>
      <c r="L72" s="5" t="s">
        <v>15</v>
      </c>
      <c r="M72" s="5" t="s">
        <v>15</v>
      </c>
      <c r="N72" s="5" t="s">
        <v>15</v>
      </c>
      <c r="O72" s="5" t="s">
        <v>15</v>
      </c>
      <c r="P72" s="5" t="s">
        <v>15</v>
      </c>
      <c r="Q72" s="5" t="s">
        <v>15</v>
      </c>
      <c r="S72" s="5" t="s">
        <v>15</v>
      </c>
      <c r="T72" s="5" t="s">
        <v>15</v>
      </c>
      <c r="U72" s="5" t="s">
        <v>13</v>
      </c>
      <c r="V72" s="5" t="s">
        <v>15</v>
      </c>
      <c r="W72" s="5" t="s">
        <v>15</v>
      </c>
      <c r="X72" s="5" t="s">
        <v>13</v>
      </c>
      <c r="Y72" s="5" t="s">
        <v>13</v>
      </c>
      <c r="Z72" s="5" t="s">
        <v>13</v>
      </c>
      <c r="AA72" s="5" t="s">
        <v>13</v>
      </c>
      <c r="AB72" s="5" t="s">
        <v>13</v>
      </c>
      <c r="AC72" s="5" t="s">
        <v>13</v>
      </c>
      <c r="AD72" s="5" t="s">
        <v>13</v>
      </c>
      <c r="AE72" s="5" t="s">
        <v>13</v>
      </c>
      <c r="AF72" s="5" t="s">
        <v>13</v>
      </c>
      <c r="AG72" s="5" t="s">
        <v>13</v>
      </c>
      <c r="AH72" s="5" t="s">
        <v>15</v>
      </c>
      <c r="AI72" s="5" t="s">
        <v>13</v>
      </c>
      <c r="AJ72" s="5" t="s">
        <v>15</v>
      </c>
      <c r="AK72" s="5">
        <v>34</v>
      </c>
    </row>
    <row r="73" spans="1:41" x14ac:dyDescent="0.25">
      <c r="A73" s="1" t="s">
        <v>66</v>
      </c>
      <c r="B73" s="1" t="s">
        <v>67</v>
      </c>
      <c r="C73" s="1" t="s">
        <v>8</v>
      </c>
      <c r="D73" s="1" t="s">
        <v>236</v>
      </c>
      <c r="E73" s="34" t="s">
        <v>28</v>
      </c>
      <c r="F73" s="1" t="s">
        <v>10</v>
      </c>
      <c r="G73" s="5">
        <v>180.7</v>
      </c>
      <c r="H73" s="5">
        <v>125</v>
      </c>
      <c r="I73" s="5">
        <v>134.69999999999999</v>
      </c>
      <c r="J73" s="5">
        <v>120.4</v>
      </c>
      <c r="K73" s="5">
        <v>109</v>
      </c>
      <c r="L73" s="5">
        <v>123.6</v>
      </c>
      <c r="M73" s="5">
        <v>114.4</v>
      </c>
      <c r="N73" s="5">
        <v>122.4</v>
      </c>
      <c r="O73" s="5">
        <v>122.4</v>
      </c>
      <c r="P73" s="5">
        <v>122.4</v>
      </c>
      <c r="Q73" s="5">
        <v>122.4</v>
      </c>
      <c r="R73" s="5">
        <v>134.1</v>
      </c>
      <c r="S73" s="5">
        <v>144.5</v>
      </c>
      <c r="T73" s="5">
        <v>137.19999999999999</v>
      </c>
      <c r="U73" s="5">
        <v>143.80000000000001</v>
      </c>
      <c r="V73" s="5">
        <v>150.4</v>
      </c>
      <c r="W73" s="5">
        <v>158.4</v>
      </c>
      <c r="X73" s="5">
        <v>162.24</v>
      </c>
      <c r="Y73" s="5">
        <v>173.1</v>
      </c>
      <c r="Z73" s="5">
        <v>177.3</v>
      </c>
      <c r="AA73" s="5">
        <v>181.6</v>
      </c>
      <c r="AB73" s="5">
        <v>186.00399999999999</v>
      </c>
      <c r="AC73" s="5">
        <v>300.7</v>
      </c>
      <c r="AD73" s="5">
        <v>301.39999999999998</v>
      </c>
      <c r="AE73" s="5">
        <v>266</v>
      </c>
      <c r="AF73" s="5">
        <v>3</v>
      </c>
      <c r="AG73" s="5">
        <v>16.779</v>
      </c>
      <c r="AH73" s="5">
        <v>12.984999999999999</v>
      </c>
      <c r="AI73" s="5">
        <v>14.885999999999999</v>
      </c>
      <c r="AJ73" s="5">
        <v>23.736000000000001</v>
      </c>
      <c r="AK73" s="5">
        <v>35</v>
      </c>
      <c r="AM73" s="13">
        <f>+AO73/$AO$3</f>
        <v>1.3410786680177538E-3</v>
      </c>
      <c r="AN73" s="7">
        <f>IF(AK73=1,AM73,AM73+AN71)</f>
        <v>0.98564217943768995</v>
      </c>
      <c r="AO73" s="5">
        <f>SUM(G73:AJ73)</f>
        <v>4085.5299999999997</v>
      </c>
    </row>
    <row r="74" spans="1:41" x14ac:dyDescent="0.25">
      <c r="A74" s="1" t="s">
        <v>66</v>
      </c>
      <c r="B74" s="1" t="s">
        <v>67</v>
      </c>
      <c r="C74" s="1" t="s">
        <v>8</v>
      </c>
      <c r="D74" s="1" t="s">
        <v>236</v>
      </c>
      <c r="E74" s="34" t="s">
        <v>28</v>
      </c>
      <c r="F74" s="1" t="s">
        <v>11</v>
      </c>
      <c r="G74" s="5">
        <v>-1</v>
      </c>
      <c r="H74" s="5">
        <v>-1</v>
      </c>
      <c r="I74" s="5">
        <v>-1</v>
      </c>
      <c r="J74" s="5">
        <v>-1</v>
      </c>
      <c r="K74" s="5">
        <v>-1</v>
      </c>
      <c r="L74" s="5">
        <v>-1</v>
      </c>
      <c r="M74" s="5">
        <v>-1</v>
      </c>
      <c r="N74" s="5">
        <v>-1</v>
      </c>
      <c r="O74" s="5">
        <v>-1</v>
      </c>
      <c r="P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5">
        <v>35</v>
      </c>
    </row>
    <row r="75" spans="1:41" x14ac:dyDescent="0.25">
      <c r="A75" s="1" t="s">
        <v>66</v>
      </c>
      <c r="B75" s="1" t="s">
        <v>67</v>
      </c>
      <c r="C75" s="1" t="s">
        <v>8</v>
      </c>
      <c r="D75" s="1" t="s">
        <v>27</v>
      </c>
      <c r="E75" s="34" t="s">
        <v>28</v>
      </c>
      <c r="F75" s="1" t="s">
        <v>10</v>
      </c>
      <c r="P75" s="5">
        <v>3611.95</v>
      </c>
      <c r="Q75" s="5">
        <v>245.34</v>
      </c>
      <c r="AK75" s="5">
        <v>36</v>
      </c>
      <c r="AM75" s="13">
        <f>+AO75/$AO$3</f>
        <v>1.2661586955323304E-3</v>
      </c>
      <c r="AN75" s="7">
        <f>IF(AK75=1,AM75,AM75+AN73)</f>
        <v>0.98690833813322232</v>
      </c>
      <c r="AO75" s="5">
        <f>SUM(G75:AJ75)</f>
        <v>3857.29</v>
      </c>
    </row>
    <row r="76" spans="1:41" x14ac:dyDescent="0.25">
      <c r="A76" s="1" t="s">
        <v>66</v>
      </c>
      <c r="B76" s="1" t="s">
        <v>67</v>
      </c>
      <c r="C76" s="1" t="s">
        <v>8</v>
      </c>
      <c r="D76" s="1" t="s">
        <v>27</v>
      </c>
      <c r="E76" s="34" t="s">
        <v>28</v>
      </c>
      <c r="F76" s="1" t="s">
        <v>11</v>
      </c>
      <c r="J76" s="5" t="s">
        <v>15</v>
      </c>
      <c r="P76" s="5" t="s">
        <v>13</v>
      </c>
      <c r="Q76" s="5" t="s">
        <v>15</v>
      </c>
      <c r="U76" s="5" t="s">
        <v>15</v>
      </c>
      <c r="AA76" s="5" t="s">
        <v>15</v>
      </c>
      <c r="AB76" s="5" t="s">
        <v>15</v>
      </c>
      <c r="AF76" s="5" t="s">
        <v>15</v>
      </c>
      <c r="AK76" s="5">
        <v>36</v>
      </c>
    </row>
    <row r="77" spans="1:41" x14ac:dyDescent="0.25">
      <c r="A77" s="1" t="s">
        <v>66</v>
      </c>
      <c r="B77" s="1" t="s">
        <v>67</v>
      </c>
      <c r="C77" s="1" t="s">
        <v>8</v>
      </c>
      <c r="D77" s="1" t="s">
        <v>237</v>
      </c>
      <c r="E77" s="34" t="s">
        <v>16</v>
      </c>
      <c r="F77" s="1" t="s">
        <v>10</v>
      </c>
      <c r="G77" s="5">
        <v>16</v>
      </c>
      <c r="I77" s="5">
        <v>55</v>
      </c>
      <c r="J77" s="5">
        <v>151</v>
      </c>
      <c r="K77" s="5">
        <v>223</v>
      </c>
      <c r="L77" s="5">
        <v>97</v>
      </c>
      <c r="M77" s="5">
        <v>25</v>
      </c>
      <c r="N77" s="5">
        <v>36</v>
      </c>
      <c r="O77" s="5">
        <v>72</v>
      </c>
      <c r="P77" s="5">
        <v>334</v>
      </c>
      <c r="Q77" s="5">
        <v>334</v>
      </c>
      <c r="R77" s="5">
        <v>334</v>
      </c>
      <c r="S77" s="5">
        <v>334</v>
      </c>
      <c r="T77" s="5">
        <v>334</v>
      </c>
      <c r="X77" s="5">
        <v>200.02</v>
      </c>
      <c r="Y77" s="5">
        <v>143.102</v>
      </c>
      <c r="Z77" s="5">
        <v>15.276999999999999</v>
      </c>
      <c r="AB77" s="5">
        <v>0.26900000000000002</v>
      </c>
      <c r="AC77" s="5">
        <v>22.8</v>
      </c>
      <c r="AK77" s="5">
        <v>37</v>
      </c>
      <c r="AM77" s="13">
        <f>+AO77/$AO$3</f>
        <v>8.9496542035746385E-4</v>
      </c>
      <c r="AN77" s="7">
        <f>IF(AK77=1,AM77,AM77+AN75)</f>
        <v>0.98780330355357981</v>
      </c>
      <c r="AO77" s="5">
        <f>SUM(G77:AJ77)</f>
        <v>2726.4679999999998</v>
      </c>
    </row>
    <row r="78" spans="1:41" x14ac:dyDescent="0.25">
      <c r="A78" s="1" t="s">
        <v>66</v>
      </c>
      <c r="B78" s="1" t="s">
        <v>67</v>
      </c>
      <c r="C78" s="1" t="s">
        <v>8</v>
      </c>
      <c r="D78" s="1" t="s">
        <v>237</v>
      </c>
      <c r="E78" s="34" t="s">
        <v>16</v>
      </c>
      <c r="F78" s="1" t="s">
        <v>11</v>
      </c>
      <c r="G78" s="5">
        <v>-1</v>
      </c>
      <c r="I78" s="5">
        <v>-1</v>
      </c>
      <c r="J78" s="5">
        <v>-1</v>
      </c>
      <c r="K78" s="5">
        <v>-1</v>
      </c>
      <c r="L78" s="5">
        <v>-1</v>
      </c>
      <c r="M78" s="5">
        <v>-1</v>
      </c>
      <c r="N78" s="5">
        <v>-1</v>
      </c>
      <c r="O78" s="5">
        <v>-1</v>
      </c>
      <c r="P78" s="5">
        <v>-1</v>
      </c>
      <c r="Q78" s="5">
        <v>-1</v>
      </c>
      <c r="R78" s="5">
        <v>-1</v>
      </c>
      <c r="S78" s="5">
        <v>-1</v>
      </c>
      <c r="T78" s="5">
        <v>-1</v>
      </c>
      <c r="X78" s="5">
        <v>-1</v>
      </c>
      <c r="Y78" s="5">
        <v>-1</v>
      </c>
      <c r="Z78" s="5">
        <v>-1</v>
      </c>
      <c r="AB78" s="5">
        <v>-1</v>
      </c>
      <c r="AC78" s="5">
        <v>-1</v>
      </c>
      <c r="AK78" s="5">
        <v>37</v>
      </c>
    </row>
    <row r="79" spans="1:41" x14ac:dyDescent="0.25">
      <c r="A79" s="1" t="s">
        <v>66</v>
      </c>
      <c r="B79" s="1" t="s">
        <v>67</v>
      </c>
      <c r="C79" s="1" t="s">
        <v>8</v>
      </c>
      <c r="D79" s="1" t="s">
        <v>212</v>
      </c>
      <c r="E79" s="34" t="s">
        <v>21</v>
      </c>
      <c r="F79" s="1" t="s">
        <v>10</v>
      </c>
      <c r="G79" s="5">
        <v>10</v>
      </c>
      <c r="H79" s="5">
        <v>21</v>
      </c>
      <c r="I79" s="5">
        <v>29</v>
      </c>
      <c r="J79" s="5">
        <v>31</v>
      </c>
      <c r="K79" s="5">
        <v>37</v>
      </c>
      <c r="L79" s="5">
        <v>40</v>
      </c>
      <c r="M79" s="5">
        <v>37.154000000000003</v>
      </c>
      <c r="N79" s="5">
        <v>29.832999999999998</v>
      </c>
      <c r="O79" s="5">
        <v>167.6</v>
      </c>
      <c r="P79" s="5">
        <v>209</v>
      </c>
      <c r="Q79" s="5">
        <v>174.9</v>
      </c>
      <c r="R79" s="5">
        <v>36.380000000000003</v>
      </c>
      <c r="S79" s="5">
        <v>18.3</v>
      </c>
      <c r="T79" s="5">
        <v>224.85300000000001</v>
      </c>
      <c r="U79" s="5">
        <v>48.747999999999998</v>
      </c>
      <c r="V79" s="5">
        <v>66.91</v>
      </c>
      <c r="W79" s="5">
        <v>58.448</v>
      </c>
      <c r="X79" s="5">
        <v>159.404</v>
      </c>
      <c r="Y79" s="5">
        <v>136.39699999999999</v>
      </c>
      <c r="Z79" s="5">
        <v>123.139</v>
      </c>
      <c r="AA79" s="5">
        <v>95.631</v>
      </c>
      <c r="AB79" s="5">
        <v>71.864999999999995</v>
      </c>
      <c r="AC79" s="5">
        <v>107.697</v>
      </c>
      <c r="AD79" s="5">
        <v>70.795000000000002</v>
      </c>
      <c r="AE79" s="5">
        <v>74.637</v>
      </c>
      <c r="AF79" s="5">
        <v>41.042000000000002</v>
      </c>
      <c r="AG79" s="5">
        <v>40.728999999999999</v>
      </c>
      <c r="AH79" s="5">
        <v>133.26</v>
      </c>
      <c r="AI79" s="5">
        <v>127.77500000000001</v>
      </c>
      <c r="AJ79" s="5">
        <v>169.00899999999999</v>
      </c>
      <c r="AK79" s="5">
        <v>38</v>
      </c>
      <c r="AM79" s="13">
        <f>+AO79/$AO$3</f>
        <v>8.5066403003772263E-4</v>
      </c>
      <c r="AN79" s="7">
        <f>IF(AK79=1,AM79,AM79+AN77)</f>
        <v>0.98865396758361757</v>
      </c>
      <c r="AO79" s="5">
        <f>SUM(G79:AJ79)</f>
        <v>2591.5059999999999</v>
      </c>
    </row>
    <row r="80" spans="1:41" x14ac:dyDescent="0.25">
      <c r="A80" s="1" t="s">
        <v>66</v>
      </c>
      <c r="B80" s="1" t="s">
        <v>67</v>
      </c>
      <c r="C80" s="1" t="s">
        <v>8</v>
      </c>
      <c r="D80" s="1" t="s">
        <v>212</v>
      </c>
      <c r="E80" s="34" t="s">
        <v>21</v>
      </c>
      <c r="F80" s="1" t="s">
        <v>11</v>
      </c>
      <c r="G80" s="5" t="s">
        <v>13</v>
      </c>
      <c r="H80" s="5" t="s">
        <v>13</v>
      </c>
      <c r="I80" s="5" t="s">
        <v>13</v>
      </c>
      <c r="J80" s="5" t="s">
        <v>13</v>
      </c>
      <c r="K80" s="5">
        <v>-1</v>
      </c>
      <c r="L80" s="5">
        <v>-1</v>
      </c>
      <c r="M80" s="5">
        <v>-1</v>
      </c>
      <c r="N80" s="5">
        <v>-1</v>
      </c>
      <c r="O80" s="5">
        <v>-1</v>
      </c>
      <c r="P80" s="5">
        <v>-1</v>
      </c>
      <c r="Q80" s="5">
        <v>-1</v>
      </c>
      <c r="R80" s="5">
        <v>-1</v>
      </c>
      <c r="S80" s="5">
        <v>-1</v>
      </c>
      <c r="T80" s="5">
        <v>-1</v>
      </c>
      <c r="U80" s="5">
        <v>-1</v>
      </c>
      <c r="V80" s="5">
        <v>-1</v>
      </c>
      <c r="W80" s="5">
        <v>-1</v>
      </c>
      <c r="X80" s="5">
        <v>-1</v>
      </c>
      <c r="Y80" s="5">
        <v>-1</v>
      </c>
      <c r="Z80" s="5">
        <v>-1</v>
      </c>
      <c r="AA80" s="5">
        <v>-1</v>
      </c>
      <c r="AB80" s="5" t="s">
        <v>24</v>
      </c>
      <c r="AC80" s="5" t="s">
        <v>24</v>
      </c>
      <c r="AD80" s="5" t="s">
        <v>24</v>
      </c>
      <c r="AE80" s="5" t="s">
        <v>24</v>
      </c>
      <c r="AF80" s="5">
        <v>-1</v>
      </c>
      <c r="AG80" s="5">
        <v>-1</v>
      </c>
      <c r="AH80" s="5" t="s">
        <v>24</v>
      </c>
      <c r="AI80" s="5" t="s">
        <v>24</v>
      </c>
      <c r="AJ80" s="5" t="s">
        <v>24</v>
      </c>
      <c r="AK80" s="5">
        <v>38</v>
      </c>
    </row>
    <row r="81" spans="1:41" x14ac:dyDescent="0.25">
      <c r="A81" s="1" t="s">
        <v>66</v>
      </c>
      <c r="B81" s="1" t="s">
        <v>67</v>
      </c>
      <c r="C81" s="1" t="s">
        <v>8</v>
      </c>
      <c r="D81" s="1" t="s">
        <v>54</v>
      </c>
      <c r="E81" s="34" t="s">
        <v>21</v>
      </c>
      <c r="F81" s="1" t="s">
        <v>10</v>
      </c>
      <c r="L81" s="5">
        <v>48.1</v>
      </c>
      <c r="M81" s="5">
        <v>27.5</v>
      </c>
      <c r="N81" s="5">
        <v>22.3</v>
      </c>
      <c r="O81" s="5">
        <v>93.62</v>
      </c>
      <c r="P81" s="5">
        <v>65.099999999999994</v>
      </c>
      <c r="Q81" s="5">
        <v>29.8</v>
      </c>
      <c r="R81" s="5">
        <v>21.332999999999998</v>
      </c>
      <c r="S81" s="5">
        <v>203.357</v>
      </c>
      <c r="T81" s="5">
        <v>176.83099999999999</v>
      </c>
      <c r="U81" s="5">
        <v>111.822</v>
      </c>
      <c r="V81" s="5">
        <v>37.738999999999997</v>
      </c>
      <c r="W81" s="5">
        <v>71.911000000000001</v>
      </c>
      <c r="X81" s="5">
        <v>52.512</v>
      </c>
      <c r="Y81" s="5">
        <v>120.751</v>
      </c>
      <c r="Z81" s="5">
        <v>14.07</v>
      </c>
      <c r="AA81" s="5">
        <v>70.191000000000003</v>
      </c>
      <c r="AB81" s="5">
        <v>161.44499999999999</v>
      </c>
      <c r="AC81" s="5">
        <v>142.03299999999999</v>
      </c>
      <c r="AD81" s="5">
        <v>107.473</v>
      </c>
      <c r="AE81" s="5">
        <v>152.26599999999999</v>
      </c>
      <c r="AF81" s="5">
        <v>146.95500000000001</v>
      </c>
      <c r="AG81" s="5">
        <v>173.512</v>
      </c>
      <c r="AH81" s="5">
        <v>174.34100000000001</v>
      </c>
      <c r="AI81" s="5">
        <v>189.167</v>
      </c>
      <c r="AJ81" s="5">
        <v>169.31100000000001</v>
      </c>
      <c r="AK81" s="5">
        <v>39</v>
      </c>
      <c r="AM81" s="13">
        <f>+AO81/$AO$3</f>
        <v>8.4801635873528903E-4</v>
      </c>
      <c r="AN81" s="7">
        <f>IF(AK81=1,AM81,AM81+AN79)</f>
        <v>0.98950198394235289</v>
      </c>
      <c r="AO81" s="5">
        <f>SUM(G81:AJ81)</f>
        <v>2583.4399999999996</v>
      </c>
    </row>
    <row r="82" spans="1:41" x14ac:dyDescent="0.25">
      <c r="A82" s="1" t="s">
        <v>66</v>
      </c>
      <c r="B82" s="1" t="s">
        <v>67</v>
      </c>
      <c r="C82" s="1" t="s">
        <v>8</v>
      </c>
      <c r="D82" s="1" t="s">
        <v>54</v>
      </c>
      <c r="E82" s="34" t="s">
        <v>21</v>
      </c>
      <c r="F82" s="1" t="s">
        <v>11</v>
      </c>
      <c r="L82" s="5" t="s">
        <v>15</v>
      </c>
      <c r="M82" s="5" t="s">
        <v>13</v>
      </c>
      <c r="N82" s="5" t="s">
        <v>13</v>
      </c>
      <c r="O82" s="5" t="s">
        <v>18</v>
      </c>
      <c r="P82" s="5" t="s">
        <v>12</v>
      </c>
      <c r="Q82" s="5" t="s">
        <v>15</v>
      </c>
      <c r="R82" s="5" t="s">
        <v>13</v>
      </c>
      <c r="S82" s="5" t="s">
        <v>13</v>
      </c>
      <c r="T82" s="5" t="s">
        <v>13</v>
      </c>
      <c r="U82" s="5" t="s">
        <v>13</v>
      </c>
      <c r="V82" s="5" t="s">
        <v>13</v>
      </c>
      <c r="W82" s="5" t="s">
        <v>13</v>
      </c>
      <c r="X82" s="5" t="s">
        <v>13</v>
      </c>
      <c r="Y82" s="5" t="s">
        <v>15</v>
      </c>
      <c r="Z82" s="5" t="s">
        <v>13</v>
      </c>
      <c r="AA82" s="5" t="s">
        <v>13</v>
      </c>
      <c r="AB82" s="5" t="s">
        <v>13</v>
      </c>
      <c r="AC82" s="5" t="s">
        <v>13</v>
      </c>
      <c r="AD82" s="5" t="s">
        <v>13</v>
      </c>
      <c r="AE82" s="5" t="s">
        <v>13</v>
      </c>
      <c r="AF82" s="5" t="s">
        <v>13</v>
      </c>
      <c r="AG82" s="5" t="s">
        <v>13</v>
      </c>
      <c r="AH82" s="5" t="s">
        <v>15</v>
      </c>
      <c r="AI82" s="5" t="s">
        <v>13</v>
      </c>
      <c r="AJ82" s="5" t="s">
        <v>13</v>
      </c>
      <c r="AK82" s="5">
        <v>39</v>
      </c>
    </row>
    <row r="83" spans="1:41" x14ac:dyDescent="0.25">
      <c r="A83" s="1" t="s">
        <v>66</v>
      </c>
      <c r="B83" s="1" t="s">
        <v>67</v>
      </c>
      <c r="C83" s="1" t="s">
        <v>8</v>
      </c>
      <c r="D83" s="1" t="s">
        <v>54</v>
      </c>
      <c r="E83" s="34" t="s">
        <v>26</v>
      </c>
      <c r="F83" s="1" t="s">
        <v>10</v>
      </c>
      <c r="G83" s="5">
        <v>4</v>
      </c>
      <c r="H83" s="5">
        <v>13</v>
      </c>
      <c r="I83" s="5">
        <v>15.5</v>
      </c>
      <c r="J83" s="5">
        <v>18</v>
      </c>
      <c r="K83" s="5">
        <v>14</v>
      </c>
      <c r="L83" s="5">
        <v>21</v>
      </c>
      <c r="M83" s="5">
        <v>28</v>
      </c>
      <c r="N83" s="5">
        <v>40</v>
      </c>
      <c r="O83" s="5">
        <v>18</v>
      </c>
      <c r="P83" s="5">
        <v>10</v>
      </c>
      <c r="Q83" s="5">
        <v>12.231</v>
      </c>
      <c r="R83" s="5">
        <v>235.892</v>
      </c>
      <c r="S83" s="5">
        <v>613.76</v>
      </c>
      <c r="T83" s="5">
        <v>565.49199999999996</v>
      </c>
      <c r="U83" s="5">
        <v>687.03700000000003</v>
      </c>
      <c r="V83" s="5">
        <v>205.92400000000001</v>
      </c>
      <c r="AK83" s="5">
        <v>40</v>
      </c>
      <c r="AM83" s="13">
        <f>+AO83/$AO$3</f>
        <v>8.2122977691483491E-4</v>
      </c>
      <c r="AN83" s="7">
        <f>IF(AK83=1,AM83,AM83+AN81)</f>
        <v>0.99032321371926768</v>
      </c>
      <c r="AO83" s="5">
        <f>SUM(G83:AJ83)</f>
        <v>2501.8360000000002</v>
      </c>
    </row>
    <row r="84" spans="1:41" x14ac:dyDescent="0.25">
      <c r="A84" s="1" t="s">
        <v>66</v>
      </c>
      <c r="B84" s="1" t="s">
        <v>67</v>
      </c>
      <c r="C84" s="1" t="s">
        <v>8</v>
      </c>
      <c r="D84" s="1" t="s">
        <v>54</v>
      </c>
      <c r="E84" s="34" t="s">
        <v>26</v>
      </c>
      <c r="F84" s="1" t="s">
        <v>11</v>
      </c>
      <c r="G84" s="5" t="s">
        <v>15</v>
      </c>
      <c r="H84" s="5" t="s">
        <v>15</v>
      </c>
      <c r="I84" s="5">
        <v>-1</v>
      </c>
      <c r="J84" s="5" t="s">
        <v>15</v>
      </c>
      <c r="K84" s="5" t="s">
        <v>15</v>
      </c>
      <c r="L84" s="5">
        <v>-1</v>
      </c>
      <c r="M84" s="5">
        <v>-1</v>
      </c>
      <c r="N84" s="5">
        <v>-1</v>
      </c>
      <c r="O84" s="5">
        <v>-1</v>
      </c>
      <c r="P84" s="5">
        <v>-1</v>
      </c>
      <c r="Q84" s="5">
        <v>-1</v>
      </c>
      <c r="R84" s="5" t="s">
        <v>15</v>
      </c>
      <c r="S84" s="5" t="s">
        <v>15</v>
      </c>
      <c r="T84" s="5" t="s">
        <v>15</v>
      </c>
      <c r="U84" s="5" t="s">
        <v>15</v>
      </c>
      <c r="V84" s="5" t="s">
        <v>15</v>
      </c>
      <c r="W84" s="5" t="s">
        <v>15</v>
      </c>
      <c r="X84" s="5" t="s">
        <v>15</v>
      </c>
      <c r="AK84" s="5">
        <v>40</v>
      </c>
    </row>
    <row r="85" spans="1:41" x14ac:dyDescent="0.25">
      <c r="A85" s="1" t="s">
        <v>66</v>
      </c>
      <c r="B85" s="1" t="s">
        <v>67</v>
      </c>
      <c r="C85" s="1" t="s">
        <v>8</v>
      </c>
      <c r="D85" s="1" t="s">
        <v>55</v>
      </c>
      <c r="E85" s="34" t="s">
        <v>21</v>
      </c>
      <c r="F85" s="1" t="s">
        <v>10</v>
      </c>
      <c r="H85" s="5">
        <v>33.1</v>
      </c>
      <c r="M85" s="5">
        <v>132</v>
      </c>
      <c r="N85" s="5">
        <v>52.051000000000002</v>
      </c>
      <c r="O85" s="5">
        <v>81.706000000000003</v>
      </c>
      <c r="P85" s="5">
        <v>76.099999999999994</v>
      </c>
      <c r="Q85" s="5">
        <v>133.49</v>
      </c>
      <c r="R85" s="5">
        <v>77.546000000000006</v>
      </c>
      <c r="S85" s="5">
        <v>132.852</v>
      </c>
      <c r="T85" s="5">
        <v>58.491</v>
      </c>
      <c r="U85" s="5">
        <v>26.184999999999999</v>
      </c>
      <c r="V85" s="5">
        <v>10.95</v>
      </c>
      <c r="W85" s="5">
        <v>0.98599999999999999</v>
      </c>
      <c r="X85" s="5">
        <v>6.61</v>
      </c>
      <c r="Y85" s="5">
        <v>42.113</v>
      </c>
      <c r="Z85" s="5">
        <v>24.006</v>
      </c>
      <c r="AA85" s="5">
        <v>5.9</v>
      </c>
      <c r="AB85" s="5">
        <v>14.6</v>
      </c>
      <c r="AC85" s="5">
        <v>41.2</v>
      </c>
      <c r="AD85" s="5">
        <v>52.9</v>
      </c>
      <c r="AE85" s="5">
        <v>53.29</v>
      </c>
      <c r="AF85" s="5">
        <v>423.76900000000001</v>
      </c>
      <c r="AG85" s="5">
        <v>81.762</v>
      </c>
      <c r="AH85" s="5">
        <v>325.81599999999997</v>
      </c>
      <c r="AI85" s="5">
        <v>255.976</v>
      </c>
      <c r="AJ85" s="5">
        <v>355.935</v>
      </c>
      <c r="AK85" s="5">
        <v>41</v>
      </c>
      <c r="AM85" s="13">
        <f>+AO85/$AO$3</f>
        <v>8.2040849330478169E-4</v>
      </c>
      <c r="AN85" s="7">
        <f>IF(AK85=1,AM85,AM85+AN83)</f>
        <v>0.99114362221257246</v>
      </c>
      <c r="AO85" s="5">
        <f>SUM(G85:AJ85)</f>
        <v>2499.3339999999998</v>
      </c>
    </row>
    <row r="86" spans="1:41" x14ac:dyDescent="0.25">
      <c r="A86" s="1" t="s">
        <v>66</v>
      </c>
      <c r="B86" s="1" t="s">
        <v>67</v>
      </c>
      <c r="C86" s="1" t="s">
        <v>8</v>
      </c>
      <c r="D86" s="1" t="s">
        <v>55</v>
      </c>
      <c r="E86" s="34" t="s">
        <v>21</v>
      </c>
      <c r="F86" s="1" t="s">
        <v>11</v>
      </c>
      <c r="H86" s="5" t="s">
        <v>15</v>
      </c>
      <c r="M86" s="5" t="s">
        <v>15</v>
      </c>
      <c r="N86" s="5">
        <v>-1</v>
      </c>
      <c r="O86" s="5" t="s">
        <v>15</v>
      </c>
      <c r="P86" s="5" t="s">
        <v>15</v>
      </c>
      <c r="Q86" s="5">
        <v>-1</v>
      </c>
      <c r="R86" s="5" t="s">
        <v>15</v>
      </c>
      <c r="S86" s="5" t="s">
        <v>15</v>
      </c>
      <c r="T86" s="5" t="s">
        <v>13</v>
      </c>
      <c r="U86" s="5" t="s">
        <v>15</v>
      </c>
      <c r="V86" s="5" t="s">
        <v>15</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5">
      <c r="A87" s="1" t="s">
        <v>66</v>
      </c>
      <c r="B87" s="1" t="s">
        <v>67</v>
      </c>
      <c r="C87" s="1" t="s">
        <v>8</v>
      </c>
      <c r="D87" s="1" t="s">
        <v>37</v>
      </c>
      <c r="E87" s="34" t="s">
        <v>21</v>
      </c>
      <c r="F87" s="1" t="s">
        <v>10</v>
      </c>
      <c r="P87" s="5">
        <v>79</v>
      </c>
      <c r="Q87" s="5">
        <v>108</v>
      </c>
      <c r="R87" s="5">
        <v>95</v>
      </c>
      <c r="S87" s="5">
        <v>183</v>
      </c>
      <c r="T87" s="5">
        <v>95</v>
      </c>
      <c r="U87" s="5">
        <v>102</v>
      </c>
      <c r="V87" s="5">
        <v>110</v>
      </c>
      <c r="W87" s="5">
        <v>110</v>
      </c>
      <c r="X87" s="5">
        <v>44</v>
      </c>
      <c r="Y87" s="5">
        <v>263.39999999999998</v>
      </c>
      <c r="Z87" s="5">
        <v>47</v>
      </c>
      <c r="AA87" s="5">
        <v>116</v>
      </c>
      <c r="AB87" s="5">
        <v>90</v>
      </c>
      <c r="AC87" s="5">
        <v>61.558999999999997</v>
      </c>
      <c r="AD87" s="5">
        <v>80.5</v>
      </c>
      <c r="AE87" s="5">
        <v>86</v>
      </c>
      <c r="AF87" s="5">
        <v>73</v>
      </c>
      <c r="AG87" s="5">
        <v>159</v>
      </c>
      <c r="AH87" s="5">
        <v>239.4</v>
      </c>
      <c r="AI87" s="5">
        <v>98.9</v>
      </c>
      <c r="AJ87" s="5">
        <v>128.27000000000001</v>
      </c>
      <c r="AK87" s="5">
        <v>42</v>
      </c>
      <c r="AM87" s="13">
        <f>+AO87/$AO$3</f>
        <v>7.7763576716250555E-4</v>
      </c>
      <c r="AN87" s="7">
        <f>IF(AK87=1,AM87,AM87+AN85)</f>
        <v>0.99192125797973496</v>
      </c>
      <c r="AO87" s="5">
        <f>SUM(G87:AJ87)</f>
        <v>2369.029</v>
      </c>
    </row>
    <row r="88" spans="1:41" x14ac:dyDescent="0.25">
      <c r="A88" s="1" t="s">
        <v>66</v>
      </c>
      <c r="B88" s="1" t="s">
        <v>67</v>
      </c>
      <c r="C88" s="1" t="s">
        <v>8</v>
      </c>
      <c r="D88" s="1" t="s">
        <v>37</v>
      </c>
      <c r="E88" s="34" t="s">
        <v>21</v>
      </c>
      <c r="F88" s="1" t="s">
        <v>11</v>
      </c>
      <c r="P88" s="5">
        <v>-1</v>
      </c>
      <c r="Q88" s="5">
        <v>-1</v>
      </c>
      <c r="R88" s="5">
        <v>-1</v>
      </c>
      <c r="S88" s="5">
        <v>-1</v>
      </c>
      <c r="T88" s="5">
        <v>-1</v>
      </c>
      <c r="U88" s="5">
        <v>-1</v>
      </c>
      <c r="V88" s="5">
        <v>-1</v>
      </c>
      <c r="W88" s="5">
        <v>-1</v>
      </c>
      <c r="X88" s="5" t="s">
        <v>15</v>
      </c>
      <c r="Y88" s="5" t="s">
        <v>15</v>
      </c>
      <c r="Z88" s="5" t="s">
        <v>15</v>
      </c>
      <c r="AA88" s="5" t="s">
        <v>15</v>
      </c>
      <c r="AB88" s="5" t="s">
        <v>23</v>
      </c>
      <c r="AC88" s="5" t="s">
        <v>12</v>
      </c>
      <c r="AD88" s="5" t="s">
        <v>13</v>
      </c>
      <c r="AE88" s="5" t="s">
        <v>13</v>
      </c>
      <c r="AF88" s="5" t="s">
        <v>13</v>
      </c>
      <c r="AG88" s="5" t="s">
        <v>15</v>
      </c>
      <c r="AH88" s="5" t="s">
        <v>15</v>
      </c>
      <c r="AI88" s="5" t="s">
        <v>15</v>
      </c>
      <c r="AJ88" s="5" t="s">
        <v>15</v>
      </c>
      <c r="AK88" s="5">
        <v>42</v>
      </c>
    </row>
    <row r="89" spans="1:41" x14ac:dyDescent="0.25">
      <c r="A89" s="1" t="s">
        <v>66</v>
      </c>
      <c r="B89" s="1" t="s">
        <v>67</v>
      </c>
      <c r="C89" s="1" t="s">
        <v>8</v>
      </c>
      <c r="D89" s="1" t="s">
        <v>160</v>
      </c>
      <c r="E89" s="34" t="s">
        <v>28</v>
      </c>
      <c r="F89" s="1" t="s">
        <v>10</v>
      </c>
      <c r="Y89" s="5">
        <v>307.27499999999998</v>
      </c>
      <c r="Z89" s="5">
        <v>1156.9449999999999</v>
      </c>
      <c r="AA89" s="5">
        <v>479.35500000000002</v>
      </c>
      <c r="AB89" s="5">
        <v>175.71199999999999</v>
      </c>
      <c r="AK89" s="5">
        <v>43</v>
      </c>
      <c r="AM89" s="13">
        <f>+AO89/$AO$3</f>
        <v>6.9565774504344385E-4</v>
      </c>
      <c r="AN89" s="7">
        <f>IF(AK89=1,AM89,AM89+AN87)</f>
        <v>0.99261691572477839</v>
      </c>
      <c r="AO89" s="5">
        <f>SUM(G89:AJ89)</f>
        <v>2119.2869999999998</v>
      </c>
    </row>
    <row r="90" spans="1:41" x14ac:dyDescent="0.25">
      <c r="A90" s="1" t="s">
        <v>66</v>
      </c>
      <c r="B90" s="1" t="s">
        <v>67</v>
      </c>
      <c r="C90" s="1" t="s">
        <v>8</v>
      </c>
      <c r="D90" s="1" t="s">
        <v>160</v>
      </c>
      <c r="E90" s="34" t="s">
        <v>28</v>
      </c>
      <c r="F90" s="1" t="s">
        <v>11</v>
      </c>
      <c r="Y90" s="5" t="s">
        <v>15</v>
      </c>
      <c r="Z90" s="5" t="s">
        <v>15</v>
      </c>
      <c r="AA90" s="5" t="s">
        <v>15</v>
      </c>
      <c r="AB90" s="5" t="s">
        <v>18</v>
      </c>
      <c r="AK90" s="5">
        <v>43</v>
      </c>
    </row>
    <row r="91" spans="1:41" x14ac:dyDescent="0.25">
      <c r="A91" s="1" t="s">
        <v>66</v>
      </c>
      <c r="B91" s="1" t="s">
        <v>67</v>
      </c>
      <c r="C91" s="1" t="s">
        <v>8</v>
      </c>
      <c r="D91" s="1" t="s">
        <v>58</v>
      </c>
      <c r="E91" s="34" t="s">
        <v>9</v>
      </c>
      <c r="F91" s="1" t="s">
        <v>10</v>
      </c>
      <c r="M91" s="5">
        <v>77.47</v>
      </c>
      <c r="N91" s="5">
        <v>205.14</v>
      </c>
      <c r="O91" s="5">
        <v>152.11000000000001</v>
      </c>
      <c r="P91" s="5">
        <v>584.54999999999995</v>
      </c>
      <c r="Q91" s="5">
        <v>482.97</v>
      </c>
      <c r="R91" s="5">
        <v>586.13</v>
      </c>
      <c r="S91" s="5">
        <v>24</v>
      </c>
      <c r="AK91" s="5">
        <v>44</v>
      </c>
      <c r="AM91" s="13">
        <f>+AO91/$AO$3</f>
        <v>6.9338723396001559E-4</v>
      </c>
      <c r="AN91" s="7">
        <f>IF(AK91=1,AM91,AM91+AN89)</f>
        <v>0.99331030295873846</v>
      </c>
      <c r="AO91" s="5">
        <f>SUM(G91:AJ91)</f>
        <v>2112.37</v>
      </c>
    </row>
    <row r="92" spans="1:41" x14ac:dyDescent="0.25">
      <c r="A92" s="1" t="s">
        <v>66</v>
      </c>
      <c r="B92" s="1" t="s">
        <v>67</v>
      </c>
      <c r="C92" s="1" t="s">
        <v>8</v>
      </c>
      <c r="D92" s="1" t="s">
        <v>58</v>
      </c>
      <c r="E92" s="34" t="s">
        <v>9</v>
      </c>
      <c r="F92" s="1" t="s">
        <v>11</v>
      </c>
      <c r="M92" s="5" t="s">
        <v>15</v>
      </c>
      <c r="N92" s="5" t="s">
        <v>13</v>
      </c>
      <c r="O92" s="5" t="s">
        <v>13</v>
      </c>
      <c r="P92" s="5" t="s">
        <v>13</v>
      </c>
      <c r="Q92" s="5" t="s">
        <v>13</v>
      </c>
      <c r="R92" s="5" t="s">
        <v>13</v>
      </c>
      <c r="S92" s="5" t="s">
        <v>13</v>
      </c>
      <c r="AK92" s="5">
        <v>44</v>
      </c>
    </row>
    <row r="93" spans="1:41" x14ac:dyDescent="0.25">
      <c r="A93" s="1" t="s">
        <v>66</v>
      </c>
      <c r="B93" s="1" t="s">
        <v>67</v>
      </c>
      <c r="C93" s="1" t="s">
        <v>8</v>
      </c>
      <c r="D93" s="1" t="s">
        <v>215</v>
      </c>
      <c r="E93" s="34" t="s">
        <v>9</v>
      </c>
      <c r="F93" s="1" t="s">
        <v>10</v>
      </c>
      <c r="G93" s="5">
        <v>125</v>
      </c>
      <c r="H93" s="5">
        <v>120</v>
      </c>
      <c r="I93" s="5">
        <v>204</v>
      </c>
      <c r="J93" s="5">
        <v>277</v>
      </c>
      <c r="K93" s="5">
        <v>171</v>
      </c>
      <c r="L93" s="5">
        <v>260</v>
      </c>
      <c r="M93" s="5">
        <v>175.2</v>
      </c>
      <c r="N93" s="5">
        <v>193.5</v>
      </c>
      <c r="O93" s="5">
        <v>3.1</v>
      </c>
      <c r="P93" s="5">
        <v>5.2439999999999998</v>
      </c>
      <c r="Q93" s="5">
        <v>3.206</v>
      </c>
      <c r="R93" s="5">
        <v>5.032</v>
      </c>
      <c r="S93" s="5">
        <v>9.766</v>
      </c>
      <c r="T93" s="5">
        <v>11.138999999999999</v>
      </c>
      <c r="U93" s="5">
        <v>3.8420000000000001</v>
      </c>
      <c r="V93" s="5">
        <v>0.98899999999999999</v>
      </c>
      <c r="W93" s="5">
        <v>0.79500000000000004</v>
      </c>
      <c r="X93" s="5">
        <v>25.82</v>
      </c>
      <c r="Y93" s="5">
        <v>31.38</v>
      </c>
      <c r="Z93" s="5">
        <v>19.527999999999999</v>
      </c>
      <c r="AA93" s="5">
        <v>181.791</v>
      </c>
      <c r="AB93" s="5">
        <v>36.548999999999999</v>
      </c>
      <c r="AC93" s="5">
        <v>4.6559999999999997</v>
      </c>
      <c r="AD93" s="5">
        <v>8.1920000000000002</v>
      </c>
      <c r="AE93" s="5">
        <v>8.0139999999999993</v>
      </c>
      <c r="AF93" s="5">
        <v>34.773000000000003</v>
      </c>
      <c r="AG93" s="5">
        <v>1.7030000000000001</v>
      </c>
      <c r="AH93" s="5">
        <v>101.22799999999999</v>
      </c>
      <c r="AI93" s="5">
        <v>4.4690000000000003</v>
      </c>
      <c r="AJ93" s="5">
        <v>83.822999999999993</v>
      </c>
      <c r="AK93" s="5">
        <v>45</v>
      </c>
      <c r="AM93" s="13">
        <f>+AO93/$AO$3</f>
        <v>6.9285185683451726E-4</v>
      </c>
      <c r="AN93" s="7">
        <f>IF(AK93=1,AM93,AM93+AN91)</f>
        <v>0.994003154815573</v>
      </c>
      <c r="AO93" s="5">
        <f>SUM(G93:AJ93)</f>
        <v>2110.7389999999996</v>
      </c>
    </row>
    <row r="94" spans="1:41" x14ac:dyDescent="0.25">
      <c r="A94" s="1" t="s">
        <v>66</v>
      </c>
      <c r="B94" s="1" t="s">
        <v>67</v>
      </c>
      <c r="C94" s="1" t="s">
        <v>8</v>
      </c>
      <c r="D94" s="1" t="s">
        <v>215</v>
      </c>
      <c r="E94" s="34" t="s">
        <v>9</v>
      </c>
      <c r="F94" s="1" t="s">
        <v>11</v>
      </c>
      <c r="G94" s="5" t="s">
        <v>13</v>
      </c>
      <c r="H94" s="5" t="s">
        <v>13</v>
      </c>
      <c r="I94" s="5" t="s">
        <v>13</v>
      </c>
      <c r="J94" s="5" t="s">
        <v>15</v>
      </c>
      <c r="K94" s="5" t="s">
        <v>13</v>
      </c>
      <c r="L94" s="5" t="s">
        <v>15</v>
      </c>
      <c r="M94" s="5" t="s">
        <v>13</v>
      </c>
      <c r="N94" s="5" t="s">
        <v>12</v>
      </c>
      <c r="O94" s="5" t="s">
        <v>15</v>
      </c>
      <c r="P94" s="5" t="s">
        <v>15</v>
      </c>
      <c r="Q94" s="5" t="s">
        <v>15</v>
      </c>
      <c r="R94" s="5" t="s">
        <v>15</v>
      </c>
      <c r="S94" s="5" t="s">
        <v>13</v>
      </c>
      <c r="T94" s="5" t="s">
        <v>15</v>
      </c>
      <c r="U94" s="5" t="s">
        <v>15</v>
      </c>
      <c r="V94" s="5" t="s">
        <v>12</v>
      </c>
      <c r="W94" s="5" t="s">
        <v>15</v>
      </c>
      <c r="X94" s="5" t="s">
        <v>13</v>
      </c>
      <c r="Y94" s="5" t="s">
        <v>12</v>
      </c>
      <c r="Z94" s="5" t="s">
        <v>15</v>
      </c>
      <c r="AA94" s="5" t="s">
        <v>12</v>
      </c>
      <c r="AB94" s="5" t="s">
        <v>12</v>
      </c>
      <c r="AC94" s="5" t="s">
        <v>15</v>
      </c>
      <c r="AD94" s="5" t="s">
        <v>12</v>
      </c>
      <c r="AE94" s="5" t="s">
        <v>15</v>
      </c>
      <c r="AF94" s="5" t="s">
        <v>15</v>
      </c>
      <c r="AG94" s="5" t="s">
        <v>15</v>
      </c>
      <c r="AH94" s="5" t="s">
        <v>15</v>
      </c>
      <c r="AI94" s="5" t="s">
        <v>15</v>
      </c>
      <c r="AJ94" s="5" t="s">
        <v>15</v>
      </c>
      <c r="AK94" s="5">
        <v>45</v>
      </c>
    </row>
    <row r="95" spans="1:41" x14ac:dyDescent="0.25">
      <c r="A95" s="1" t="s">
        <v>66</v>
      </c>
      <c r="B95" s="1" t="s">
        <v>67</v>
      </c>
      <c r="C95" s="1" t="s">
        <v>8</v>
      </c>
      <c r="D95" s="1" t="s">
        <v>72</v>
      </c>
      <c r="E95" s="34" t="s">
        <v>28</v>
      </c>
      <c r="F95" s="1" t="s">
        <v>10</v>
      </c>
      <c r="W95" s="5">
        <v>892</v>
      </c>
      <c r="X95" s="5">
        <v>892</v>
      </c>
      <c r="Y95" s="5">
        <v>199</v>
      </c>
      <c r="AK95" s="5">
        <v>46</v>
      </c>
      <c r="AM95" s="13">
        <f>+AO95/$AO$3</f>
        <v>6.5092142235626861E-4</v>
      </c>
      <c r="AN95" s="7">
        <f>IF(AK95=1,AM95,AM95+AN93)</f>
        <v>0.99465407623792923</v>
      </c>
      <c r="AO95" s="5">
        <f>SUM(G95:AJ95)</f>
        <v>1983</v>
      </c>
    </row>
    <row r="96" spans="1:41" x14ac:dyDescent="0.25">
      <c r="A96" s="1" t="s">
        <v>66</v>
      </c>
      <c r="B96" s="1" t="s">
        <v>67</v>
      </c>
      <c r="C96" s="1" t="s">
        <v>8</v>
      </c>
      <c r="D96" s="1" t="s">
        <v>72</v>
      </c>
      <c r="E96" s="34" t="s">
        <v>28</v>
      </c>
      <c r="F96" s="1" t="s">
        <v>11</v>
      </c>
      <c r="W96" s="5">
        <v>-1</v>
      </c>
      <c r="X96" s="5">
        <v>-1</v>
      </c>
      <c r="Y96" s="5">
        <v>-1</v>
      </c>
      <c r="AK96" s="5">
        <v>46</v>
      </c>
    </row>
    <row r="97" spans="1:41" x14ac:dyDescent="0.25">
      <c r="A97" s="1" t="s">
        <v>66</v>
      </c>
      <c r="B97" s="1" t="s">
        <v>67</v>
      </c>
      <c r="C97" s="1" t="s">
        <v>8</v>
      </c>
      <c r="D97" s="1" t="s">
        <v>73</v>
      </c>
      <c r="E97" s="34" t="s">
        <v>16</v>
      </c>
      <c r="F97" s="1" t="s">
        <v>10</v>
      </c>
      <c r="I97" s="5">
        <v>218</v>
      </c>
      <c r="J97" s="5">
        <v>205</v>
      </c>
      <c r="K97" s="5">
        <v>225</v>
      </c>
      <c r="L97" s="5">
        <v>295</v>
      </c>
      <c r="M97" s="5">
        <v>225</v>
      </c>
      <c r="N97" s="5">
        <v>162</v>
      </c>
      <c r="O97" s="5">
        <v>270</v>
      </c>
      <c r="P97" s="5">
        <v>245.1</v>
      </c>
      <c r="Q97" s="5">
        <v>43.6</v>
      </c>
      <c r="R97" s="5">
        <v>5.8</v>
      </c>
      <c r="S97" s="5">
        <v>2.1</v>
      </c>
      <c r="T97" s="5">
        <v>44</v>
      </c>
      <c r="V97" s="5">
        <v>0.8</v>
      </c>
      <c r="W97" s="5">
        <v>0.2</v>
      </c>
      <c r="X97" s="5">
        <v>0.1</v>
      </c>
      <c r="AD97" s="5">
        <v>1</v>
      </c>
      <c r="AE97" s="5">
        <v>3</v>
      </c>
      <c r="AK97" s="5">
        <v>47</v>
      </c>
      <c r="AM97" s="13">
        <f>+AO97/$AO$3</f>
        <v>6.3867766589944099E-4</v>
      </c>
      <c r="AN97" s="7">
        <f>IF(AK97=1,AM97,AM97+AN95)</f>
        <v>0.99529275390382865</v>
      </c>
      <c r="AO97" s="5">
        <f>SUM(G97:AJ97)</f>
        <v>1945.6999999999996</v>
      </c>
    </row>
    <row r="98" spans="1:41" x14ac:dyDescent="0.25">
      <c r="A98" s="1" t="s">
        <v>66</v>
      </c>
      <c r="B98" s="1" t="s">
        <v>67</v>
      </c>
      <c r="C98" s="1" t="s">
        <v>8</v>
      </c>
      <c r="D98" s="1" t="s">
        <v>73</v>
      </c>
      <c r="E98" s="34" t="s">
        <v>16</v>
      </c>
      <c r="F98" s="1" t="s">
        <v>11</v>
      </c>
      <c r="I98" s="5">
        <v>-1</v>
      </c>
      <c r="J98" s="5">
        <v>-1</v>
      </c>
      <c r="K98" s="5">
        <v>-1</v>
      </c>
      <c r="L98" s="5">
        <v>-1</v>
      </c>
      <c r="M98" s="5">
        <v>-1</v>
      </c>
      <c r="N98" s="5">
        <v>-1</v>
      </c>
      <c r="O98" s="5">
        <v>-1</v>
      </c>
      <c r="P98" s="5" t="s">
        <v>15</v>
      </c>
      <c r="Q98" s="5">
        <v>-1</v>
      </c>
      <c r="R98" s="5">
        <v>-1</v>
      </c>
      <c r="S98" s="5">
        <v>-1</v>
      </c>
      <c r="T98" s="5">
        <v>-1</v>
      </c>
      <c r="V98" s="5">
        <v>-1</v>
      </c>
      <c r="W98" s="5">
        <v>-1</v>
      </c>
      <c r="X98" s="5">
        <v>-1</v>
      </c>
      <c r="AD98" s="5">
        <v>-1</v>
      </c>
      <c r="AE98" s="5">
        <v>-1</v>
      </c>
      <c r="AK98" s="5">
        <v>47</v>
      </c>
    </row>
    <row r="99" spans="1:41" x14ac:dyDescent="0.25">
      <c r="A99" s="1" t="s">
        <v>66</v>
      </c>
      <c r="B99" s="1" t="s">
        <v>67</v>
      </c>
      <c r="C99" s="1" t="s">
        <v>8</v>
      </c>
      <c r="D99" s="1" t="s">
        <v>87</v>
      </c>
      <c r="E99" s="34" t="s">
        <v>28</v>
      </c>
      <c r="F99" s="1" t="s">
        <v>10</v>
      </c>
      <c r="AH99" s="5">
        <v>1730.46</v>
      </c>
      <c r="AI99" s="5">
        <v>9.1509999999999998</v>
      </c>
      <c r="AK99" s="5">
        <v>48</v>
      </c>
      <c r="AM99" s="13">
        <f>+AO99/$AO$3</f>
        <v>5.7102877784498776E-4</v>
      </c>
      <c r="AN99" s="7">
        <f>IF(AK99=1,AM99,AM99+AN97)</f>
        <v>0.99586378268167364</v>
      </c>
      <c r="AO99" s="5">
        <f>SUM(G99:AJ99)</f>
        <v>1739.6110000000001</v>
      </c>
    </row>
    <row r="100" spans="1:41" x14ac:dyDescent="0.25">
      <c r="A100" s="1" t="s">
        <v>66</v>
      </c>
      <c r="B100" s="1" t="s">
        <v>67</v>
      </c>
      <c r="C100" s="1" t="s">
        <v>8</v>
      </c>
      <c r="D100" s="1" t="s">
        <v>87</v>
      </c>
      <c r="E100" s="34" t="s">
        <v>28</v>
      </c>
      <c r="F100" s="1" t="s">
        <v>11</v>
      </c>
      <c r="AH100" s="5">
        <v>-1</v>
      </c>
      <c r="AI100" s="5">
        <v>-1</v>
      </c>
      <c r="AK100" s="5">
        <v>48</v>
      </c>
    </row>
    <row r="101" spans="1:41" x14ac:dyDescent="0.25">
      <c r="A101" s="1" t="s">
        <v>66</v>
      </c>
      <c r="B101" s="1" t="s">
        <v>67</v>
      </c>
      <c r="C101" s="1" t="s">
        <v>8</v>
      </c>
      <c r="D101" s="1" t="s">
        <v>160</v>
      </c>
      <c r="E101" s="34" t="s">
        <v>21</v>
      </c>
      <c r="F101" s="1" t="s">
        <v>10</v>
      </c>
      <c r="W101" s="5">
        <v>90</v>
      </c>
      <c r="X101" s="5">
        <v>130</v>
      </c>
      <c r="AD101" s="5">
        <v>54.768999999999998</v>
      </c>
      <c r="AE101" s="5">
        <v>25.864000000000001</v>
      </c>
      <c r="AF101" s="5">
        <v>105.94499999999999</v>
      </c>
      <c r="AG101" s="5">
        <v>1016.367</v>
      </c>
      <c r="AH101" s="5">
        <v>171.95599999999999</v>
      </c>
      <c r="AI101" s="5">
        <v>78.087000000000003</v>
      </c>
      <c r="AJ101" s="5">
        <v>26.015000000000001</v>
      </c>
      <c r="AK101" s="5">
        <v>49</v>
      </c>
      <c r="AM101" s="13">
        <f>+AO101/$AO$3</f>
        <v>5.5769916759836979E-4</v>
      </c>
      <c r="AN101" s="7">
        <f>IF(AK101=1,AM101,AM101+AN99)</f>
        <v>0.99642148184927204</v>
      </c>
      <c r="AO101" s="5">
        <f>SUM(G101:AJ101)</f>
        <v>1699.0029999999999</v>
      </c>
    </row>
    <row r="102" spans="1:41" x14ac:dyDescent="0.25">
      <c r="A102" s="1" t="s">
        <v>66</v>
      </c>
      <c r="B102" s="1" t="s">
        <v>67</v>
      </c>
      <c r="C102" s="1" t="s">
        <v>8</v>
      </c>
      <c r="D102" s="1" t="s">
        <v>160</v>
      </c>
      <c r="E102" s="34" t="s">
        <v>21</v>
      </c>
      <c r="F102" s="1" t="s">
        <v>11</v>
      </c>
      <c r="W102" s="5" t="s">
        <v>15</v>
      </c>
      <c r="X102" s="5">
        <v>-1</v>
      </c>
      <c r="AD102" s="5" t="s">
        <v>15</v>
      </c>
      <c r="AE102" s="5" t="s">
        <v>13</v>
      </c>
      <c r="AF102" s="5">
        <v>-1</v>
      </c>
      <c r="AG102" s="5" t="s">
        <v>15</v>
      </c>
      <c r="AH102" s="5" t="s">
        <v>15</v>
      </c>
      <c r="AI102" s="5" t="s">
        <v>15</v>
      </c>
      <c r="AJ102" s="5">
        <v>-1</v>
      </c>
      <c r="AK102" s="5">
        <v>49</v>
      </c>
    </row>
    <row r="103" spans="1:41" x14ac:dyDescent="0.25">
      <c r="A103" s="1" t="s">
        <v>66</v>
      </c>
      <c r="B103" s="1" t="s">
        <v>67</v>
      </c>
      <c r="C103" s="1" t="s">
        <v>30</v>
      </c>
      <c r="D103" s="1" t="s">
        <v>29</v>
      </c>
      <c r="E103" s="34" t="s">
        <v>21</v>
      </c>
      <c r="F103" s="1" t="s">
        <v>10</v>
      </c>
      <c r="S103" s="5">
        <v>23.651</v>
      </c>
      <c r="T103" s="5">
        <v>144.654</v>
      </c>
      <c r="U103" s="5">
        <v>482.86</v>
      </c>
      <c r="V103" s="5">
        <v>450.21300000000002</v>
      </c>
      <c r="W103" s="5">
        <v>331.03300000000002</v>
      </c>
      <c r="X103" s="5">
        <v>23.375</v>
      </c>
      <c r="Y103" s="5">
        <v>10.247</v>
      </c>
      <c r="Z103" s="5">
        <v>123.855</v>
      </c>
      <c r="AA103" s="5">
        <v>21.405000000000001</v>
      </c>
      <c r="AK103" s="5">
        <v>50</v>
      </c>
      <c r="AM103" s="13">
        <f>+AO103/$AO$3</f>
        <v>5.2890828612844128E-4</v>
      </c>
      <c r="AN103" s="7">
        <f>IF(AK103=1,AM103,AM103+AN101)</f>
        <v>0.99695039013540043</v>
      </c>
      <c r="AO103" s="5">
        <f>SUM(G103:AJ103)</f>
        <v>1611.2930000000001</v>
      </c>
    </row>
    <row r="104" spans="1:41" x14ac:dyDescent="0.25">
      <c r="A104" s="1" t="s">
        <v>66</v>
      </c>
      <c r="B104" s="1" t="s">
        <v>67</v>
      </c>
      <c r="C104" s="1" t="s">
        <v>30</v>
      </c>
      <c r="D104" s="1" t="s">
        <v>29</v>
      </c>
      <c r="E104" s="34" t="s">
        <v>21</v>
      </c>
      <c r="F104" s="1" t="s">
        <v>11</v>
      </c>
      <c r="S104" s="5" t="s">
        <v>15</v>
      </c>
      <c r="T104" s="5" t="s">
        <v>15</v>
      </c>
      <c r="U104" s="5">
        <v>-1</v>
      </c>
      <c r="V104" s="5">
        <v>-1</v>
      </c>
      <c r="W104" s="5">
        <v>-1</v>
      </c>
      <c r="X104" s="5" t="s">
        <v>15</v>
      </c>
      <c r="Y104" s="5" t="s">
        <v>13</v>
      </c>
      <c r="Z104" s="5">
        <v>-1</v>
      </c>
      <c r="AA104" s="5" t="s">
        <v>15</v>
      </c>
      <c r="AK104" s="5">
        <v>50</v>
      </c>
    </row>
    <row r="105" spans="1:41" x14ac:dyDescent="0.25">
      <c r="A105" s="1" t="s">
        <v>66</v>
      </c>
      <c r="B105" s="1" t="s">
        <v>67</v>
      </c>
      <c r="C105" s="1" t="s">
        <v>30</v>
      </c>
      <c r="D105" s="1" t="s">
        <v>31</v>
      </c>
      <c r="E105" s="34" t="s">
        <v>21</v>
      </c>
      <c r="F105" s="1" t="s">
        <v>10</v>
      </c>
      <c r="G105" s="5">
        <v>541</v>
      </c>
      <c r="H105" s="5">
        <v>238</v>
      </c>
      <c r="I105" s="5">
        <v>212</v>
      </c>
      <c r="J105" s="5">
        <v>257</v>
      </c>
      <c r="K105" s="5">
        <v>257</v>
      </c>
      <c r="AK105" s="5">
        <v>51</v>
      </c>
      <c r="AM105" s="13">
        <f>+AO105/$AO$3</f>
        <v>4.9401751923660328E-4</v>
      </c>
      <c r="AN105" s="7">
        <f>IF(AK105=1,AM105,AM105+AN103)</f>
        <v>0.99744440765463704</v>
      </c>
      <c r="AO105" s="5">
        <f>SUM(G105:AJ105)</f>
        <v>1505</v>
      </c>
    </row>
    <row r="106" spans="1:41" x14ac:dyDescent="0.25">
      <c r="A106" s="1" t="s">
        <v>66</v>
      </c>
      <c r="B106" s="1" t="s">
        <v>67</v>
      </c>
      <c r="C106" s="1" t="s">
        <v>30</v>
      </c>
      <c r="D106" s="1" t="s">
        <v>31</v>
      </c>
      <c r="E106" s="34" t="s">
        <v>21</v>
      </c>
      <c r="F106" s="1" t="s">
        <v>11</v>
      </c>
      <c r="G106" s="5">
        <v>-1</v>
      </c>
      <c r="H106" s="5">
        <v>-1</v>
      </c>
      <c r="I106" s="5">
        <v>-1</v>
      </c>
      <c r="J106" s="5">
        <v>-1</v>
      </c>
      <c r="K106" s="5">
        <v>-1</v>
      </c>
      <c r="AK106" s="5">
        <v>51</v>
      </c>
    </row>
    <row r="107" spans="1:41" x14ac:dyDescent="0.25">
      <c r="A107" s="1" t="s">
        <v>66</v>
      </c>
      <c r="B107" s="1" t="s">
        <v>67</v>
      </c>
      <c r="C107" s="1" t="s">
        <v>8</v>
      </c>
      <c r="D107" s="1" t="s">
        <v>74</v>
      </c>
      <c r="E107" s="34" t="s">
        <v>9</v>
      </c>
      <c r="F107" s="1" t="s">
        <v>10</v>
      </c>
      <c r="G107" s="5">
        <v>208</v>
      </c>
      <c r="H107" s="5">
        <v>137</v>
      </c>
      <c r="I107" s="5">
        <v>215</v>
      </c>
      <c r="J107" s="5">
        <v>77</v>
      </c>
      <c r="K107" s="5">
        <v>68</v>
      </c>
      <c r="L107" s="5">
        <v>106</v>
      </c>
      <c r="M107" s="5">
        <v>170</v>
      </c>
      <c r="N107" s="5">
        <v>34</v>
      </c>
      <c r="O107" s="5">
        <v>34</v>
      </c>
      <c r="P107" s="5">
        <v>34</v>
      </c>
      <c r="Q107" s="5">
        <v>34</v>
      </c>
      <c r="R107" s="5">
        <v>34</v>
      </c>
      <c r="U107" s="5">
        <v>23</v>
      </c>
      <c r="V107" s="5">
        <v>98</v>
      </c>
      <c r="AK107" s="5">
        <v>52</v>
      </c>
      <c r="AM107" s="13">
        <f>+AO107/$AO$3</f>
        <v>4.1753507273685004E-4</v>
      </c>
      <c r="AN107" s="7">
        <f>IF(AK107=1,AM107,AM107+AN105)</f>
        <v>0.99786194272737394</v>
      </c>
      <c r="AO107" s="5">
        <f>SUM(G107:AJ107)</f>
        <v>1272</v>
      </c>
    </row>
    <row r="108" spans="1:41" x14ac:dyDescent="0.25">
      <c r="A108" s="1" t="s">
        <v>66</v>
      </c>
      <c r="B108" s="1" t="s">
        <v>67</v>
      </c>
      <c r="C108" s="1" t="s">
        <v>8</v>
      </c>
      <c r="D108" s="1" t="s">
        <v>74</v>
      </c>
      <c r="E108" s="34" t="s">
        <v>9</v>
      </c>
      <c r="F108" s="1" t="s">
        <v>11</v>
      </c>
      <c r="G108" s="5" t="s">
        <v>15</v>
      </c>
      <c r="H108" s="5" t="s">
        <v>15</v>
      </c>
      <c r="I108" s="5" t="s">
        <v>15</v>
      </c>
      <c r="J108" s="5" t="s">
        <v>13</v>
      </c>
      <c r="K108" s="5" t="s">
        <v>13</v>
      </c>
      <c r="L108" s="5" t="s">
        <v>15</v>
      </c>
      <c r="M108" s="5" t="s">
        <v>15</v>
      </c>
      <c r="N108" s="5">
        <v>-1</v>
      </c>
      <c r="O108" s="5">
        <v>-1</v>
      </c>
      <c r="P108" s="5">
        <v>-1</v>
      </c>
      <c r="Q108" s="5">
        <v>-1</v>
      </c>
      <c r="R108" s="5">
        <v>-1</v>
      </c>
      <c r="U108" s="5">
        <v>-1</v>
      </c>
      <c r="V108" s="5">
        <v>-1</v>
      </c>
      <c r="AK108" s="5">
        <v>52</v>
      </c>
    </row>
    <row r="109" spans="1:41" x14ac:dyDescent="0.25">
      <c r="A109" s="1" t="s">
        <v>66</v>
      </c>
      <c r="B109" s="1" t="s">
        <v>67</v>
      </c>
      <c r="C109" s="1" t="s">
        <v>8</v>
      </c>
      <c r="D109" s="1" t="s">
        <v>39</v>
      </c>
      <c r="E109" s="34" t="s">
        <v>21</v>
      </c>
      <c r="F109" s="1" t="s">
        <v>10</v>
      </c>
      <c r="L109" s="5">
        <v>126</v>
      </c>
      <c r="M109" s="5">
        <v>173</v>
      </c>
      <c r="N109" s="5">
        <v>86.233999999999995</v>
      </c>
      <c r="O109" s="5">
        <v>0.32800000000000001</v>
      </c>
      <c r="P109" s="5">
        <v>50.1</v>
      </c>
      <c r="Q109" s="5">
        <v>9</v>
      </c>
      <c r="R109" s="5">
        <v>68</v>
      </c>
      <c r="S109" s="5">
        <v>13.09</v>
      </c>
      <c r="T109" s="5">
        <v>30.004000000000001</v>
      </c>
      <c r="U109" s="5">
        <v>87.83</v>
      </c>
      <c r="V109" s="5">
        <v>52.743000000000002</v>
      </c>
      <c r="W109" s="5">
        <v>151.928</v>
      </c>
      <c r="X109" s="5">
        <v>88.697000000000003</v>
      </c>
      <c r="Y109" s="5">
        <v>134.19</v>
      </c>
      <c r="Z109" s="5">
        <v>4.6189999999999998</v>
      </c>
      <c r="AA109" s="5">
        <v>55.664000000000001</v>
      </c>
      <c r="AK109" s="5">
        <v>53</v>
      </c>
      <c r="AM109" s="13">
        <f>+AO109/$AO$3</f>
        <v>3.7139186693509126E-4</v>
      </c>
      <c r="AN109" s="7">
        <f>IF(AK109=1,AM109,AM109+AN107)</f>
        <v>0.99823333459430907</v>
      </c>
      <c r="AO109" s="5">
        <f>SUM(G109:AJ109)</f>
        <v>1131.4270000000001</v>
      </c>
    </row>
    <row r="110" spans="1:41" x14ac:dyDescent="0.25">
      <c r="A110" s="1" t="s">
        <v>66</v>
      </c>
      <c r="B110" s="1" t="s">
        <v>67</v>
      </c>
      <c r="C110" s="1" t="s">
        <v>8</v>
      </c>
      <c r="D110" s="1" t="s">
        <v>39</v>
      </c>
      <c r="E110" s="34" t="s">
        <v>21</v>
      </c>
      <c r="F110" s="1" t="s">
        <v>11</v>
      </c>
      <c r="L110" s="5" t="s">
        <v>15</v>
      </c>
      <c r="M110" s="5" t="s">
        <v>15</v>
      </c>
      <c r="N110" s="5" t="s">
        <v>15</v>
      </c>
      <c r="O110" s="5">
        <v>-1</v>
      </c>
      <c r="P110" s="5">
        <v>-1</v>
      </c>
      <c r="Q110" s="5" t="s">
        <v>15</v>
      </c>
      <c r="R110" s="5" t="s">
        <v>15</v>
      </c>
      <c r="S110" s="5" t="s">
        <v>15</v>
      </c>
      <c r="T110" s="5" t="s">
        <v>15</v>
      </c>
      <c r="U110" s="5" t="s">
        <v>15</v>
      </c>
      <c r="V110" s="5" t="s">
        <v>15</v>
      </c>
      <c r="W110" s="5" t="s">
        <v>15</v>
      </c>
      <c r="X110" s="5" t="s">
        <v>15</v>
      </c>
      <c r="Y110" s="5" t="s">
        <v>15</v>
      </c>
      <c r="Z110" s="5" t="s">
        <v>15</v>
      </c>
      <c r="AA110" s="5" t="s">
        <v>15</v>
      </c>
      <c r="AB110" s="5" t="s">
        <v>15</v>
      </c>
      <c r="AK110" s="5">
        <v>53</v>
      </c>
    </row>
    <row r="111" spans="1:41" x14ac:dyDescent="0.25">
      <c r="A111" s="1" t="s">
        <v>66</v>
      </c>
      <c r="B111" s="1" t="s">
        <v>67</v>
      </c>
      <c r="C111" s="1" t="s">
        <v>8</v>
      </c>
      <c r="D111" s="1" t="s">
        <v>216</v>
      </c>
      <c r="E111" s="34" t="s">
        <v>9</v>
      </c>
      <c r="F111" s="1" t="s">
        <v>10</v>
      </c>
      <c r="J111" s="5">
        <v>11.83</v>
      </c>
      <c r="K111" s="5">
        <v>129.36000000000001</v>
      </c>
      <c r="L111" s="5">
        <v>28.36</v>
      </c>
      <c r="M111" s="5">
        <v>254.52</v>
      </c>
      <c r="N111" s="5">
        <v>125.68</v>
      </c>
      <c r="O111" s="5">
        <v>75.010000000000005</v>
      </c>
      <c r="P111" s="5">
        <v>188.92</v>
      </c>
      <c r="Q111" s="5">
        <v>56.29</v>
      </c>
      <c r="AK111" s="5">
        <v>54</v>
      </c>
      <c r="AM111" s="13">
        <f>+AO111/$AO$3</f>
        <v>2.8556838618622437E-4</v>
      </c>
      <c r="AN111" s="7">
        <f>IF(AK111=1,AM111,AM111+AN109)</f>
        <v>0.99851890298049528</v>
      </c>
      <c r="AO111" s="5">
        <f>SUM(G111:AJ111)</f>
        <v>869.96999999999991</v>
      </c>
    </row>
    <row r="112" spans="1:41" x14ac:dyDescent="0.25">
      <c r="A112" s="1" t="s">
        <v>66</v>
      </c>
      <c r="B112" s="1" t="s">
        <v>67</v>
      </c>
      <c r="C112" s="1" t="s">
        <v>8</v>
      </c>
      <c r="D112" s="1" t="s">
        <v>216</v>
      </c>
      <c r="E112" s="34" t="s">
        <v>9</v>
      </c>
      <c r="F112" s="1" t="s">
        <v>11</v>
      </c>
      <c r="J112" s="5" t="s">
        <v>15</v>
      </c>
      <c r="K112" s="5" t="s">
        <v>15</v>
      </c>
      <c r="L112" s="5" t="s">
        <v>15</v>
      </c>
      <c r="M112" s="5" t="s">
        <v>13</v>
      </c>
      <c r="N112" s="5" t="s">
        <v>13</v>
      </c>
      <c r="O112" s="5" t="s">
        <v>13</v>
      </c>
      <c r="P112" s="5" t="s">
        <v>13</v>
      </c>
      <c r="Q112" s="5" t="s">
        <v>13</v>
      </c>
      <c r="R112" s="5" t="s">
        <v>24</v>
      </c>
      <c r="S112" s="5" t="s">
        <v>24</v>
      </c>
      <c r="AK112" s="5">
        <v>54</v>
      </c>
    </row>
    <row r="113" spans="1:41" x14ac:dyDescent="0.25">
      <c r="A113" s="1" t="s">
        <v>66</v>
      </c>
      <c r="B113" s="1" t="s">
        <v>67</v>
      </c>
      <c r="C113" s="1" t="s">
        <v>8</v>
      </c>
      <c r="D113" s="1" t="s">
        <v>216</v>
      </c>
      <c r="E113" s="34" t="s">
        <v>21</v>
      </c>
      <c r="F113" s="1" t="s">
        <v>10</v>
      </c>
      <c r="R113" s="5">
        <v>14.2</v>
      </c>
      <c r="T113" s="5">
        <v>100.616</v>
      </c>
      <c r="U113" s="5">
        <v>208.95599999999999</v>
      </c>
      <c r="V113" s="5">
        <v>83</v>
      </c>
      <c r="W113" s="5">
        <v>74</v>
      </c>
      <c r="X113" s="5">
        <v>28</v>
      </c>
      <c r="AE113" s="5">
        <v>70.974000000000004</v>
      </c>
      <c r="AK113" s="5">
        <v>55</v>
      </c>
      <c r="AM113" s="13">
        <f>+AO113/$AO$3</f>
        <v>1.9030211342680649E-4</v>
      </c>
      <c r="AN113" s="7">
        <f>IF(AK113=1,AM113,AM113+AN111)</f>
        <v>0.99870920509392214</v>
      </c>
      <c r="AO113" s="5">
        <f>SUM(G113:AJ113)</f>
        <v>579.74599999999998</v>
      </c>
    </row>
    <row r="114" spans="1:41" x14ac:dyDescent="0.25">
      <c r="A114" s="1" t="s">
        <v>66</v>
      </c>
      <c r="B114" s="1" t="s">
        <v>67</v>
      </c>
      <c r="C114" s="1" t="s">
        <v>8</v>
      </c>
      <c r="D114" s="1" t="s">
        <v>216</v>
      </c>
      <c r="E114" s="34" t="s">
        <v>21</v>
      </c>
      <c r="F114" s="1" t="s">
        <v>11</v>
      </c>
      <c r="P114" s="5" t="s">
        <v>15</v>
      </c>
      <c r="R114" s="5" t="s">
        <v>15</v>
      </c>
      <c r="T114" s="5" t="s">
        <v>15</v>
      </c>
      <c r="U114" s="5" t="s">
        <v>15</v>
      </c>
      <c r="V114" s="5" t="s">
        <v>15</v>
      </c>
      <c r="W114" s="5" t="s">
        <v>15</v>
      </c>
      <c r="X114" s="5" t="s">
        <v>15</v>
      </c>
      <c r="Y114" s="5" t="s">
        <v>24</v>
      </c>
      <c r="Z114" s="5" t="s">
        <v>24</v>
      </c>
      <c r="AA114" s="5" t="s">
        <v>24</v>
      </c>
      <c r="AB114" s="5" t="s">
        <v>15</v>
      </c>
      <c r="AC114" s="5" t="s">
        <v>15</v>
      </c>
      <c r="AD114" s="5" t="s">
        <v>15</v>
      </c>
      <c r="AE114" s="5" t="s">
        <v>13</v>
      </c>
      <c r="AF114" s="5" t="s">
        <v>13</v>
      </c>
      <c r="AG114" s="5" t="s">
        <v>12</v>
      </c>
      <c r="AH114" s="5" t="s">
        <v>12</v>
      </c>
      <c r="AI114" s="5" t="s">
        <v>13</v>
      </c>
      <c r="AJ114" s="5" t="s">
        <v>15</v>
      </c>
      <c r="AK114" s="5">
        <v>55</v>
      </c>
    </row>
    <row r="115" spans="1:41" x14ac:dyDescent="0.25">
      <c r="A115" s="1" t="s">
        <v>66</v>
      </c>
      <c r="B115" s="1" t="s">
        <v>67</v>
      </c>
      <c r="C115" s="1" t="s">
        <v>8</v>
      </c>
      <c r="D115" s="1" t="s">
        <v>87</v>
      </c>
      <c r="E115" s="34" t="s">
        <v>22</v>
      </c>
      <c r="F115" s="1" t="s">
        <v>10</v>
      </c>
      <c r="Y115" s="5">
        <v>49</v>
      </c>
      <c r="Z115" s="5">
        <v>71</v>
      </c>
      <c r="AA115" s="5">
        <v>89</v>
      </c>
      <c r="AB115" s="5">
        <v>100</v>
      </c>
      <c r="AC115" s="5">
        <v>88</v>
      </c>
      <c r="AD115" s="5">
        <v>76.233999999999995</v>
      </c>
      <c r="AE115" s="5">
        <v>87.936000000000007</v>
      </c>
      <c r="AF115" s="5">
        <v>0.95399999999999996</v>
      </c>
      <c r="AG115" s="5">
        <v>6.3559999999999999</v>
      </c>
      <c r="AH115" s="5">
        <v>0.621</v>
      </c>
      <c r="AI115" s="5">
        <v>0.65200000000000002</v>
      </c>
      <c r="AK115" s="5">
        <v>56</v>
      </c>
      <c r="AM115" s="13">
        <f>+AO115/$AO$3</f>
        <v>1.8702190274924409E-4</v>
      </c>
      <c r="AN115" s="7">
        <f>IF(AK115=1,AM115,AM115+AN113)</f>
        <v>0.99889622699667135</v>
      </c>
      <c r="AO115" s="5">
        <f>SUM(G115:AJ115)</f>
        <v>569.75299999999993</v>
      </c>
    </row>
    <row r="116" spans="1:41" x14ac:dyDescent="0.25">
      <c r="A116" s="1" t="s">
        <v>66</v>
      </c>
      <c r="B116" s="1" t="s">
        <v>67</v>
      </c>
      <c r="C116" s="1" t="s">
        <v>8</v>
      </c>
      <c r="D116" s="1" t="s">
        <v>87</v>
      </c>
      <c r="E116" s="34" t="s">
        <v>22</v>
      </c>
      <c r="F116" s="1" t="s">
        <v>11</v>
      </c>
      <c r="Y116" s="5">
        <v>-1</v>
      </c>
      <c r="Z116" s="5">
        <v>-1</v>
      </c>
      <c r="AA116" s="5">
        <v>-1</v>
      </c>
      <c r="AB116" s="5">
        <v>-1</v>
      </c>
      <c r="AC116" s="5">
        <v>-1</v>
      </c>
      <c r="AD116" s="5">
        <v>-1</v>
      </c>
      <c r="AE116" s="5">
        <v>-1</v>
      </c>
      <c r="AF116" s="5">
        <v>-1</v>
      </c>
      <c r="AG116" s="5">
        <v>-1</v>
      </c>
      <c r="AH116" s="5" t="s">
        <v>24</v>
      </c>
      <c r="AI116" s="5" t="s">
        <v>24</v>
      </c>
      <c r="AK116" s="5">
        <v>56</v>
      </c>
    </row>
    <row r="117" spans="1:41" x14ac:dyDescent="0.25">
      <c r="A117" s="1" t="s">
        <v>66</v>
      </c>
      <c r="B117" s="1" t="s">
        <v>67</v>
      </c>
      <c r="C117" s="1" t="s">
        <v>8</v>
      </c>
      <c r="D117" s="1" t="s">
        <v>71</v>
      </c>
      <c r="E117" s="34" t="s">
        <v>33</v>
      </c>
      <c r="F117" s="1" t="s">
        <v>10</v>
      </c>
      <c r="G117" s="5">
        <v>6</v>
      </c>
      <c r="R117" s="5">
        <v>13.414999999999999</v>
      </c>
      <c r="W117" s="5">
        <v>102</v>
      </c>
      <c r="X117" s="5">
        <v>19.948</v>
      </c>
      <c r="Y117" s="5">
        <v>2.88</v>
      </c>
      <c r="Z117" s="5">
        <v>8.1560000000000006</v>
      </c>
      <c r="AA117" s="5">
        <v>4.3579999999999997</v>
      </c>
      <c r="AB117" s="5">
        <v>59.968000000000004</v>
      </c>
      <c r="AC117" s="5">
        <v>35</v>
      </c>
      <c r="AD117" s="5">
        <v>29.268000000000001</v>
      </c>
      <c r="AE117" s="5">
        <v>14.585000000000001</v>
      </c>
      <c r="AF117" s="5">
        <v>10.244</v>
      </c>
      <c r="AG117" s="5">
        <v>29.611999999999998</v>
      </c>
      <c r="AH117" s="5">
        <v>5.0389999999999997</v>
      </c>
      <c r="AI117" s="5">
        <v>29.491</v>
      </c>
      <c r="AJ117" s="5">
        <v>7.8840000000000003</v>
      </c>
      <c r="AK117" s="5">
        <v>57</v>
      </c>
      <c r="AM117" s="13">
        <f>+AO117/$AO$3</f>
        <v>1.2402892465681865E-4</v>
      </c>
      <c r="AN117" s="7">
        <f>IF(AK117=1,AM117,AM117+AN115)</f>
        <v>0.99902025592132815</v>
      </c>
      <c r="AO117" s="5">
        <f>SUM(G117:AJ117)</f>
        <v>377.84800000000001</v>
      </c>
    </row>
    <row r="118" spans="1:41" x14ac:dyDescent="0.25">
      <c r="A118" s="1" t="s">
        <v>66</v>
      </c>
      <c r="B118" s="1" t="s">
        <v>67</v>
      </c>
      <c r="C118" s="1" t="s">
        <v>8</v>
      </c>
      <c r="D118" s="1" t="s">
        <v>71</v>
      </c>
      <c r="E118" s="34" t="s">
        <v>33</v>
      </c>
      <c r="F118" s="1" t="s">
        <v>11</v>
      </c>
      <c r="G118" s="5">
        <v>-1</v>
      </c>
      <c r="R118" s="5">
        <v>-1</v>
      </c>
      <c r="W118" s="5" t="s">
        <v>15</v>
      </c>
      <c r="X118" s="5" t="s">
        <v>15</v>
      </c>
      <c r="Y118" s="5" t="s">
        <v>15</v>
      </c>
      <c r="Z118" s="5" t="s">
        <v>15</v>
      </c>
      <c r="AA118" s="5" t="s">
        <v>15</v>
      </c>
      <c r="AB118" s="5" t="s">
        <v>15</v>
      </c>
      <c r="AC118" s="5">
        <v>-1</v>
      </c>
      <c r="AD118" s="5" t="s">
        <v>15</v>
      </c>
      <c r="AE118" s="5">
        <v>-1</v>
      </c>
      <c r="AF118" s="5">
        <v>-1</v>
      </c>
      <c r="AG118" s="5">
        <v>-1</v>
      </c>
      <c r="AH118" s="5">
        <v>-1</v>
      </c>
      <c r="AI118" s="5">
        <v>-1</v>
      </c>
      <c r="AJ118" s="5">
        <v>-1</v>
      </c>
      <c r="AK118" s="5">
        <v>57</v>
      </c>
    </row>
    <row r="119" spans="1:41" x14ac:dyDescent="0.25">
      <c r="A119" s="1" t="s">
        <v>66</v>
      </c>
      <c r="B119" s="1" t="s">
        <v>67</v>
      </c>
      <c r="C119" s="1" t="s">
        <v>8</v>
      </c>
      <c r="D119" s="1" t="s">
        <v>75</v>
      </c>
      <c r="E119" s="34" t="s">
        <v>21</v>
      </c>
      <c r="F119" s="1" t="s">
        <v>10</v>
      </c>
      <c r="O119" s="5">
        <v>208</v>
      </c>
      <c r="P119" s="5">
        <v>73</v>
      </c>
      <c r="Q119" s="5">
        <v>73</v>
      </c>
      <c r="AK119" s="5">
        <v>58</v>
      </c>
      <c r="AM119" s="13">
        <f>+AO119/$AO$3</f>
        <v>1.162007985446894E-4</v>
      </c>
      <c r="AN119" s="7">
        <f>IF(AK119=1,AM119,AM119+AN117)</f>
        <v>0.99913645671987283</v>
      </c>
      <c r="AO119" s="5">
        <f>SUM(G119:AJ119)</f>
        <v>354</v>
      </c>
    </row>
    <row r="120" spans="1:41" x14ac:dyDescent="0.25">
      <c r="A120" s="1" t="s">
        <v>66</v>
      </c>
      <c r="B120" s="1" t="s">
        <v>67</v>
      </c>
      <c r="C120" s="1" t="s">
        <v>8</v>
      </c>
      <c r="D120" s="1" t="s">
        <v>75</v>
      </c>
      <c r="E120" s="34" t="s">
        <v>21</v>
      </c>
      <c r="F120" s="1" t="s">
        <v>11</v>
      </c>
      <c r="O120" s="5">
        <v>-1</v>
      </c>
      <c r="P120" s="5">
        <v>-1</v>
      </c>
      <c r="Q120" s="5">
        <v>-1</v>
      </c>
      <c r="AK120" s="5">
        <v>58</v>
      </c>
    </row>
    <row r="121" spans="1:41" x14ac:dyDescent="0.25">
      <c r="A121" s="1" t="s">
        <v>66</v>
      </c>
      <c r="B121" s="1" t="s">
        <v>67</v>
      </c>
      <c r="C121" s="1" t="s">
        <v>8</v>
      </c>
      <c r="D121" s="1" t="s">
        <v>55</v>
      </c>
      <c r="E121" s="34" t="s">
        <v>9</v>
      </c>
      <c r="F121" s="1" t="s">
        <v>10</v>
      </c>
      <c r="H121" s="5">
        <v>2</v>
      </c>
      <c r="I121" s="5">
        <v>14</v>
      </c>
      <c r="J121" s="5">
        <v>72</v>
      </c>
      <c r="K121" s="5">
        <v>69</v>
      </c>
      <c r="L121" s="5">
        <v>3</v>
      </c>
      <c r="M121" s="5">
        <v>15</v>
      </c>
      <c r="N121" s="5">
        <v>6.9560000000000004</v>
      </c>
      <c r="O121" s="5">
        <v>83.278000000000006</v>
      </c>
      <c r="P121" s="5">
        <v>12.5</v>
      </c>
      <c r="Q121" s="5">
        <v>5.78</v>
      </c>
      <c r="R121" s="5">
        <v>7.5350000000000001</v>
      </c>
      <c r="S121" s="5">
        <v>1.748</v>
      </c>
      <c r="T121" s="5">
        <v>0.629</v>
      </c>
      <c r="U121" s="5">
        <v>2.2000000000000002</v>
      </c>
      <c r="V121" s="5">
        <v>0.46</v>
      </c>
      <c r="W121" s="5">
        <v>4.1000000000000002E-2</v>
      </c>
      <c r="X121" s="5">
        <v>2.137</v>
      </c>
      <c r="Y121" s="5">
        <v>47.497999999999998</v>
      </c>
      <c r="Z121" s="5">
        <v>0.46600000000000003</v>
      </c>
      <c r="AC121" s="5">
        <v>1</v>
      </c>
      <c r="AH121" s="5">
        <v>1.4179999999999999</v>
      </c>
      <c r="AK121" s="5">
        <v>59</v>
      </c>
      <c r="AM121" s="13">
        <f>+AO121/$AO$3</f>
        <v>1.1444334352941179E-4</v>
      </c>
      <c r="AN121" s="7">
        <f>IF(AK121=1,AM121,AM121+AN119)</f>
        <v>0.99925090006340223</v>
      </c>
      <c r="AO121" s="5">
        <f>SUM(G121:AJ121)</f>
        <v>348.64599999999996</v>
      </c>
    </row>
    <row r="122" spans="1:41" x14ac:dyDescent="0.25">
      <c r="A122" s="1" t="s">
        <v>66</v>
      </c>
      <c r="B122" s="1" t="s">
        <v>67</v>
      </c>
      <c r="C122" s="1" t="s">
        <v>8</v>
      </c>
      <c r="D122" s="1" t="s">
        <v>55</v>
      </c>
      <c r="E122" s="34" t="s">
        <v>9</v>
      </c>
      <c r="F122" s="1" t="s">
        <v>11</v>
      </c>
      <c r="H122" s="5" t="s">
        <v>15</v>
      </c>
      <c r="I122" s="5" t="s">
        <v>15</v>
      </c>
      <c r="J122" s="5">
        <v>-1</v>
      </c>
      <c r="K122" s="5">
        <v>-1</v>
      </c>
      <c r="L122" s="5">
        <v>-1</v>
      </c>
      <c r="M122" s="5">
        <v>-1</v>
      </c>
      <c r="N122" s="5">
        <v>-1</v>
      </c>
      <c r="O122" s="5" t="s">
        <v>15</v>
      </c>
      <c r="P122" s="5" t="s">
        <v>15</v>
      </c>
      <c r="Q122" s="5">
        <v>-1</v>
      </c>
      <c r="R122" s="5" t="s">
        <v>15</v>
      </c>
      <c r="S122" s="5" t="s">
        <v>15</v>
      </c>
      <c r="T122" s="5" t="s">
        <v>15</v>
      </c>
      <c r="U122" s="5" t="s">
        <v>15</v>
      </c>
      <c r="V122" s="5">
        <v>-1</v>
      </c>
      <c r="W122" s="5" t="s">
        <v>15</v>
      </c>
      <c r="X122" s="5">
        <v>-1</v>
      </c>
      <c r="Y122" s="5" t="s">
        <v>15</v>
      </c>
      <c r="Z122" s="5" t="s">
        <v>15</v>
      </c>
      <c r="AA122" s="5" t="s">
        <v>15</v>
      </c>
      <c r="AC122" s="5" t="s">
        <v>15</v>
      </c>
      <c r="AE122" s="5" t="s">
        <v>15</v>
      </c>
      <c r="AF122" s="5" t="s">
        <v>15</v>
      </c>
      <c r="AG122" s="5" t="s">
        <v>15</v>
      </c>
      <c r="AH122" s="5">
        <v>-1</v>
      </c>
      <c r="AJ122" s="5" t="s">
        <v>15</v>
      </c>
      <c r="AK122" s="5">
        <v>59</v>
      </c>
    </row>
    <row r="123" spans="1:41" x14ac:dyDescent="0.25">
      <c r="A123" s="1" t="s">
        <v>66</v>
      </c>
      <c r="B123" s="1" t="s">
        <v>67</v>
      </c>
      <c r="C123" s="1" t="s">
        <v>8</v>
      </c>
      <c r="D123" s="1" t="s">
        <v>35</v>
      </c>
      <c r="E123" s="34" t="s">
        <v>9</v>
      </c>
      <c r="F123" s="1" t="s">
        <v>10</v>
      </c>
      <c r="G123" s="5">
        <v>57.44</v>
      </c>
      <c r="H123" s="5">
        <v>95.94</v>
      </c>
      <c r="M123" s="5">
        <v>155.28</v>
      </c>
      <c r="N123" s="5">
        <v>15.85</v>
      </c>
      <c r="AK123" s="5">
        <v>60</v>
      </c>
      <c r="AM123" s="13">
        <f>+AO123/$AO$3</f>
        <v>1.0652068117439875E-4</v>
      </c>
      <c r="AN123" s="7">
        <f>IF(AK123=1,AM123,AM123+AN121)</f>
        <v>0.99935742074457667</v>
      </c>
      <c r="AO123" s="5">
        <f>SUM(G123:AJ123)</f>
        <v>324.51</v>
      </c>
    </row>
    <row r="124" spans="1:41" x14ac:dyDescent="0.25">
      <c r="A124" s="1" t="s">
        <v>66</v>
      </c>
      <c r="B124" s="1" t="s">
        <v>67</v>
      </c>
      <c r="C124" s="1" t="s">
        <v>8</v>
      </c>
      <c r="D124" s="1" t="s">
        <v>35</v>
      </c>
      <c r="E124" s="34" t="s">
        <v>9</v>
      </c>
      <c r="F124" s="1" t="s">
        <v>11</v>
      </c>
      <c r="G124" s="5" t="s">
        <v>15</v>
      </c>
      <c r="H124" s="5" t="s">
        <v>15</v>
      </c>
      <c r="M124" s="5" t="s">
        <v>13</v>
      </c>
      <c r="N124" s="5" t="s">
        <v>13</v>
      </c>
      <c r="O124" s="5" t="s">
        <v>24</v>
      </c>
      <c r="AK124" s="5">
        <v>60</v>
      </c>
    </row>
    <row r="125" spans="1:41" x14ac:dyDescent="0.25">
      <c r="A125" s="1" t="s">
        <v>66</v>
      </c>
      <c r="B125" s="1" t="s">
        <v>67</v>
      </c>
      <c r="C125" s="1" t="s">
        <v>8</v>
      </c>
      <c r="D125" s="1" t="s">
        <v>71</v>
      </c>
      <c r="E125" s="34" t="s">
        <v>21</v>
      </c>
      <c r="F125" s="1" t="s">
        <v>10</v>
      </c>
      <c r="U125" s="5">
        <v>2.8479999999999999</v>
      </c>
      <c r="V125" s="5">
        <v>38.084000000000003</v>
      </c>
      <c r="W125" s="5">
        <v>11</v>
      </c>
      <c r="X125" s="5">
        <v>21.98</v>
      </c>
      <c r="Y125" s="5">
        <v>14.683</v>
      </c>
      <c r="Z125" s="5">
        <v>14.778</v>
      </c>
      <c r="AA125" s="5">
        <v>24.132000000000001</v>
      </c>
      <c r="AB125" s="5">
        <v>12.976000000000001</v>
      </c>
      <c r="AC125" s="5">
        <v>12.15</v>
      </c>
      <c r="AD125" s="5">
        <v>72.251000000000005</v>
      </c>
      <c r="AE125" s="5">
        <v>15.91</v>
      </c>
      <c r="AF125" s="5">
        <v>3.2919999999999998</v>
      </c>
      <c r="AG125" s="5">
        <v>5.8999999999999997E-2</v>
      </c>
      <c r="AH125" s="5">
        <v>19.655000000000001</v>
      </c>
      <c r="AI125" s="5">
        <v>0.39800000000000002</v>
      </c>
      <c r="AK125" s="5">
        <v>61</v>
      </c>
      <c r="AM125" s="13">
        <f>+AO125/$AO$3</f>
        <v>8.6722559808793113E-5</v>
      </c>
      <c r="AN125" s="7">
        <f>IF(AK125=1,AM125,AM125+AN123)</f>
        <v>0.99944414330438547</v>
      </c>
      <c r="AO125" s="5">
        <f>SUM(G125:AJ125)</f>
        <v>264.19600000000003</v>
      </c>
    </row>
    <row r="126" spans="1:41" x14ac:dyDescent="0.25">
      <c r="A126" s="1" t="s">
        <v>66</v>
      </c>
      <c r="B126" s="1" t="s">
        <v>67</v>
      </c>
      <c r="C126" s="1" t="s">
        <v>8</v>
      </c>
      <c r="D126" s="1" t="s">
        <v>71</v>
      </c>
      <c r="E126" s="34" t="s">
        <v>21</v>
      </c>
      <c r="F126" s="1" t="s">
        <v>11</v>
      </c>
      <c r="U126" s="5">
        <v>-1</v>
      </c>
      <c r="V126" s="5" t="s">
        <v>15</v>
      </c>
      <c r="W126" s="5">
        <v>-1</v>
      </c>
      <c r="X126" s="5" t="s">
        <v>15</v>
      </c>
      <c r="Y126" s="5" t="s">
        <v>15</v>
      </c>
      <c r="Z126" s="5" t="s">
        <v>15</v>
      </c>
      <c r="AA126" s="5" t="s">
        <v>15</v>
      </c>
      <c r="AB126" s="5" t="s">
        <v>15</v>
      </c>
      <c r="AC126" s="5" t="s">
        <v>15</v>
      </c>
      <c r="AD126" s="5" t="s">
        <v>15</v>
      </c>
      <c r="AE126" s="5">
        <v>-1</v>
      </c>
      <c r="AF126" s="5">
        <v>-1</v>
      </c>
      <c r="AG126" s="5">
        <v>-1</v>
      </c>
      <c r="AH126" s="5">
        <v>-1</v>
      </c>
      <c r="AI126" s="5">
        <v>-1</v>
      </c>
      <c r="AK126" s="5">
        <v>61</v>
      </c>
    </row>
    <row r="127" spans="1:41" x14ac:dyDescent="0.25">
      <c r="A127" s="1" t="s">
        <v>66</v>
      </c>
      <c r="B127" s="1" t="s">
        <v>67</v>
      </c>
      <c r="C127" s="1" t="s">
        <v>8</v>
      </c>
      <c r="D127" s="1" t="s">
        <v>34</v>
      </c>
      <c r="E127" s="34" t="s">
        <v>21</v>
      </c>
      <c r="F127" s="1" t="s">
        <v>10</v>
      </c>
      <c r="I127" s="5">
        <v>0.6</v>
      </c>
      <c r="K127" s="5">
        <v>3</v>
      </c>
      <c r="N127" s="5">
        <v>5.13</v>
      </c>
      <c r="W127" s="5">
        <v>47.857999999999997</v>
      </c>
      <c r="X127" s="5">
        <v>24.021999999999998</v>
      </c>
      <c r="Y127" s="5">
        <v>88.944000000000003</v>
      </c>
      <c r="AA127" s="5">
        <v>21.332999999999998</v>
      </c>
      <c r="AB127" s="5">
        <v>2.036</v>
      </c>
      <c r="AC127" s="5">
        <v>7.2169999999999996</v>
      </c>
      <c r="AE127" s="5">
        <v>19.606999999999999</v>
      </c>
      <c r="AG127" s="5">
        <v>9.8390000000000004</v>
      </c>
      <c r="AI127" s="5">
        <v>0.437</v>
      </c>
      <c r="AK127" s="5">
        <v>62</v>
      </c>
      <c r="AM127" s="13">
        <f>+AO127/$AO$3</f>
        <v>7.5505243739110427E-5</v>
      </c>
      <c r="AN127" s="7">
        <f>IF(AK127=1,AM127,AM127+AN125)</f>
        <v>0.99951964854812458</v>
      </c>
      <c r="AO127" s="5">
        <f>SUM(G127:AJ127)</f>
        <v>230.023</v>
      </c>
    </row>
    <row r="128" spans="1:41" x14ac:dyDescent="0.25">
      <c r="A128" s="1" t="s">
        <v>66</v>
      </c>
      <c r="B128" s="1" t="s">
        <v>67</v>
      </c>
      <c r="C128" s="1" t="s">
        <v>8</v>
      </c>
      <c r="D128" s="1" t="s">
        <v>34</v>
      </c>
      <c r="E128" s="34" t="s">
        <v>21</v>
      </c>
      <c r="F128" s="1" t="s">
        <v>11</v>
      </c>
      <c r="I128" s="5" t="s">
        <v>15</v>
      </c>
      <c r="K128" s="5" t="s">
        <v>15</v>
      </c>
      <c r="N128" s="5" t="s">
        <v>15</v>
      </c>
      <c r="U128" s="5" t="s">
        <v>15</v>
      </c>
      <c r="V128" s="5" t="s">
        <v>15</v>
      </c>
      <c r="W128" s="5" t="s">
        <v>13</v>
      </c>
      <c r="X128" s="5" t="s">
        <v>13</v>
      </c>
      <c r="Y128" s="5" t="s">
        <v>13</v>
      </c>
      <c r="Z128" s="5" t="s">
        <v>13</v>
      </c>
      <c r="AA128" s="5" t="s">
        <v>13</v>
      </c>
      <c r="AB128" s="5" t="s">
        <v>13</v>
      </c>
      <c r="AC128" s="5" t="s">
        <v>13</v>
      </c>
      <c r="AD128" s="5" t="s">
        <v>15</v>
      </c>
      <c r="AE128" s="5" t="s">
        <v>13</v>
      </c>
      <c r="AF128" s="5" t="s">
        <v>12</v>
      </c>
      <c r="AG128" s="5" t="s">
        <v>12</v>
      </c>
      <c r="AH128" s="5" t="s">
        <v>12</v>
      </c>
      <c r="AI128" s="5" t="s">
        <v>12</v>
      </c>
      <c r="AJ128" s="5" t="s">
        <v>13</v>
      </c>
      <c r="AK128" s="5">
        <v>62</v>
      </c>
    </row>
    <row r="129" spans="1:41" x14ac:dyDescent="0.25">
      <c r="A129" s="1" t="s">
        <v>66</v>
      </c>
      <c r="B129" s="1" t="s">
        <v>67</v>
      </c>
      <c r="C129" s="1" t="s">
        <v>8</v>
      </c>
      <c r="D129" s="1" t="s">
        <v>71</v>
      </c>
      <c r="E129" s="34" t="s">
        <v>22</v>
      </c>
      <c r="F129" s="1" t="s">
        <v>10</v>
      </c>
      <c r="Y129" s="5">
        <v>6</v>
      </c>
      <c r="Z129" s="5">
        <v>13</v>
      </c>
      <c r="AA129" s="5">
        <v>0.64</v>
      </c>
      <c r="AB129" s="5">
        <v>38.909999999999997</v>
      </c>
      <c r="AC129" s="5">
        <v>23</v>
      </c>
      <c r="AD129" s="5">
        <v>39.4</v>
      </c>
      <c r="AE129" s="5">
        <v>31.2</v>
      </c>
      <c r="AH129" s="5">
        <v>10.618</v>
      </c>
      <c r="AI129" s="5">
        <v>25.231999999999999</v>
      </c>
      <c r="AJ129" s="5">
        <v>5.76</v>
      </c>
      <c r="AK129" s="5">
        <v>63</v>
      </c>
      <c r="AM129" s="13">
        <f>+AO129/$AO$3</f>
        <v>6.3601883406833365E-5</v>
      </c>
      <c r="AN129" s="7">
        <f>IF(AK129=1,AM129,AM129+AN127)</f>
        <v>0.9995832504315314</v>
      </c>
      <c r="AO129" s="5">
        <f>SUM(G129:AJ129)</f>
        <v>193.75999999999996</v>
      </c>
    </row>
    <row r="130" spans="1:41" x14ac:dyDescent="0.25">
      <c r="A130" s="1" t="s">
        <v>66</v>
      </c>
      <c r="B130" s="1" t="s">
        <v>67</v>
      </c>
      <c r="C130" s="1" t="s">
        <v>8</v>
      </c>
      <c r="D130" s="1" t="s">
        <v>71</v>
      </c>
      <c r="E130" s="34" t="s">
        <v>22</v>
      </c>
      <c r="F130" s="1" t="s">
        <v>11</v>
      </c>
      <c r="Y130" s="5">
        <v>-1</v>
      </c>
      <c r="Z130" s="5">
        <v>-1</v>
      </c>
      <c r="AA130" s="5">
        <v>-1</v>
      </c>
      <c r="AB130" s="5" t="s">
        <v>15</v>
      </c>
      <c r="AC130" s="5">
        <v>-1</v>
      </c>
      <c r="AD130" s="5">
        <v>-1</v>
      </c>
      <c r="AE130" s="5">
        <v>-1</v>
      </c>
      <c r="AH130" s="5">
        <v>-1</v>
      </c>
      <c r="AI130" s="5">
        <v>-1</v>
      </c>
      <c r="AJ130" s="5">
        <v>-1</v>
      </c>
      <c r="AK130" s="5">
        <v>63</v>
      </c>
    </row>
    <row r="131" spans="1:41" x14ac:dyDescent="0.25">
      <c r="A131" s="1" t="s">
        <v>66</v>
      </c>
      <c r="B131" s="1" t="s">
        <v>67</v>
      </c>
      <c r="C131" s="1" t="s">
        <v>8</v>
      </c>
      <c r="D131" s="1" t="s">
        <v>37</v>
      </c>
      <c r="E131" s="34" t="s">
        <v>33</v>
      </c>
      <c r="F131" s="1" t="s">
        <v>10</v>
      </c>
      <c r="AI131" s="5">
        <v>82.3</v>
      </c>
      <c r="AJ131" s="5">
        <v>106.76</v>
      </c>
      <c r="AK131" s="5">
        <v>64</v>
      </c>
      <c r="AM131" s="13">
        <f>+AO131/$AO$3</f>
        <v>6.2059104443104457E-5</v>
      </c>
      <c r="AN131" s="7">
        <f>IF(AK131=1,AM131,AM131+AN129)</f>
        <v>0.99964530953597452</v>
      </c>
      <c r="AO131" s="5">
        <f>SUM(G131:AJ131)</f>
        <v>189.06</v>
      </c>
    </row>
    <row r="132" spans="1:41" x14ac:dyDescent="0.25">
      <c r="A132" s="1" t="s">
        <v>66</v>
      </c>
      <c r="B132" s="1" t="s">
        <v>67</v>
      </c>
      <c r="C132" s="1" t="s">
        <v>8</v>
      </c>
      <c r="D132" s="1" t="s">
        <v>37</v>
      </c>
      <c r="E132" s="34" t="s">
        <v>33</v>
      </c>
      <c r="F132" s="1" t="s">
        <v>11</v>
      </c>
      <c r="AI132" s="5">
        <v>-1</v>
      </c>
      <c r="AJ132" s="5">
        <v>-1</v>
      </c>
      <c r="AK132" s="5">
        <v>64</v>
      </c>
    </row>
    <row r="133" spans="1:41" x14ac:dyDescent="0.25">
      <c r="A133" s="1" t="s">
        <v>66</v>
      </c>
      <c r="B133" s="1" t="s">
        <v>67</v>
      </c>
      <c r="C133" s="1" t="s">
        <v>8</v>
      </c>
      <c r="D133" s="1" t="s">
        <v>153</v>
      </c>
      <c r="E133" s="34" t="s">
        <v>33</v>
      </c>
      <c r="F133" s="1" t="s">
        <v>10</v>
      </c>
      <c r="AJ133" s="5">
        <v>141</v>
      </c>
      <c r="AK133" s="5">
        <v>65</v>
      </c>
      <c r="AM133" s="13">
        <f>+AO133/$AO$3</f>
        <v>4.6283368911867814E-5</v>
      </c>
      <c r="AN133" s="7">
        <f>IF(AK133=1,AM133,AM133+AN131)</f>
        <v>0.99969159290488641</v>
      </c>
      <c r="AO133" s="5">
        <f>SUM(G133:AJ133)</f>
        <v>141</v>
      </c>
    </row>
    <row r="134" spans="1:41" x14ac:dyDescent="0.25">
      <c r="A134" s="1" t="s">
        <v>66</v>
      </c>
      <c r="B134" s="1" t="s">
        <v>67</v>
      </c>
      <c r="C134" s="1" t="s">
        <v>8</v>
      </c>
      <c r="D134" s="1" t="s">
        <v>153</v>
      </c>
      <c r="E134" s="34" t="s">
        <v>33</v>
      </c>
      <c r="F134" s="1" t="s">
        <v>11</v>
      </c>
      <c r="AE134" s="5" t="s">
        <v>13</v>
      </c>
      <c r="AG134" s="5" t="s">
        <v>15</v>
      </c>
      <c r="AH134" s="5" t="s">
        <v>15</v>
      </c>
      <c r="AI134" s="5" t="s">
        <v>15</v>
      </c>
      <c r="AJ134" s="5" t="s">
        <v>15</v>
      </c>
      <c r="AK134" s="5">
        <v>65</v>
      </c>
    </row>
    <row r="135" spans="1:41" x14ac:dyDescent="0.25">
      <c r="A135" s="1" t="s">
        <v>66</v>
      </c>
      <c r="B135" s="1" t="s">
        <v>67</v>
      </c>
      <c r="C135" s="1" t="s">
        <v>8</v>
      </c>
      <c r="D135" s="1" t="s">
        <v>160</v>
      </c>
      <c r="E135" s="34" t="s">
        <v>16</v>
      </c>
      <c r="F135" s="1" t="s">
        <v>10</v>
      </c>
      <c r="AC135" s="5">
        <v>126.792</v>
      </c>
      <c r="AK135" s="5">
        <v>66</v>
      </c>
      <c r="AM135" s="13">
        <f>+AO135/$AO$3</f>
        <v>4.16195809295996E-5</v>
      </c>
      <c r="AN135" s="7">
        <f>IF(AK135=1,AM135,AM135+AN133)</f>
        <v>0.99973321248581604</v>
      </c>
      <c r="AO135" s="5">
        <f>SUM(G135:AJ135)</f>
        <v>126.792</v>
      </c>
    </row>
    <row r="136" spans="1:41" x14ac:dyDescent="0.25">
      <c r="A136" s="1" t="s">
        <v>66</v>
      </c>
      <c r="B136" s="1" t="s">
        <v>67</v>
      </c>
      <c r="C136" s="1" t="s">
        <v>8</v>
      </c>
      <c r="D136" s="1" t="s">
        <v>160</v>
      </c>
      <c r="E136" s="34" t="s">
        <v>16</v>
      </c>
      <c r="F136" s="1" t="s">
        <v>11</v>
      </c>
      <c r="AC136" s="5">
        <v>-1</v>
      </c>
      <c r="AK136" s="5">
        <v>66</v>
      </c>
    </row>
    <row r="137" spans="1:41" x14ac:dyDescent="0.25">
      <c r="A137" s="1" t="s">
        <v>66</v>
      </c>
      <c r="B137" s="1" t="s">
        <v>67</v>
      </c>
      <c r="C137" s="1" t="s">
        <v>8</v>
      </c>
      <c r="D137" s="1" t="s">
        <v>73</v>
      </c>
      <c r="E137" s="34" t="s">
        <v>22</v>
      </c>
      <c r="F137" s="1" t="s">
        <v>10</v>
      </c>
      <c r="G137" s="5">
        <v>12</v>
      </c>
      <c r="H137" s="5">
        <v>88</v>
      </c>
      <c r="AK137" s="5">
        <v>67</v>
      </c>
      <c r="AM137" s="13">
        <f>+AO137/$AO$3</f>
        <v>3.2825084334658023E-5</v>
      </c>
      <c r="AN137" s="7">
        <f>IF(AK137=1,AM137,AM137+AN135)</f>
        <v>0.9997660375701507</v>
      </c>
      <c r="AO137" s="5">
        <f>SUM(G137:AJ137)</f>
        <v>100</v>
      </c>
    </row>
    <row r="138" spans="1:41" x14ac:dyDescent="0.25">
      <c r="A138" s="1" t="s">
        <v>66</v>
      </c>
      <c r="B138" s="1" t="s">
        <v>67</v>
      </c>
      <c r="C138" s="1" t="s">
        <v>8</v>
      </c>
      <c r="D138" s="1" t="s">
        <v>73</v>
      </c>
      <c r="E138" s="34" t="s">
        <v>22</v>
      </c>
      <c r="F138" s="1" t="s">
        <v>11</v>
      </c>
      <c r="G138" s="5">
        <v>-1</v>
      </c>
      <c r="H138" s="5">
        <v>-1</v>
      </c>
      <c r="AK138" s="5">
        <v>67</v>
      </c>
    </row>
    <row r="139" spans="1:41" x14ac:dyDescent="0.25">
      <c r="A139" s="1" t="s">
        <v>66</v>
      </c>
      <c r="B139" s="1" t="s">
        <v>67</v>
      </c>
      <c r="C139" s="1" t="s">
        <v>8</v>
      </c>
      <c r="D139" s="1" t="s">
        <v>72</v>
      </c>
      <c r="E139" s="34" t="s">
        <v>33</v>
      </c>
      <c r="F139" s="1" t="s">
        <v>10</v>
      </c>
      <c r="AA139" s="5">
        <v>2.2799999999999998</v>
      </c>
      <c r="AB139" s="5">
        <v>11.45</v>
      </c>
      <c r="AC139" s="5">
        <v>8.7029999999999994</v>
      </c>
      <c r="AD139" s="5">
        <v>6.2939999999999996</v>
      </c>
      <c r="AF139" s="5">
        <v>8.4529999999999994</v>
      </c>
      <c r="AG139" s="5">
        <v>10.257999999999999</v>
      </c>
      <c r="AH139" s="5">
        <v>8.3780000000000001</v>
      </c>
      <c r="AI139" s="5">
        <v>6.782</v>
      </c>
      <c r="AJ139" s="5">
        <v>4.3380000000000001</v>
      </c>
      <c r="AK139" s="5">
        <v>68</v>
      </c>
      <c r="AM139" s="13">
        <f>+AO139/$AO$3</f>
        <v>2.1971798450246692E-5</v>
      </c>
      <c r="AN139" s="7">
        <f>IF(AK139=1,AM139,AM139+AN137)</f>
        <v>0.99978800936860091</v>
      </c>
      <c r="AO139" s="5">
        <f>SUM(G139:AJ139)</f>
        <v>66.935999999999993</v>
      </c>
    </row>
    <row r="140" spans="1:41" x14ac:dyDescent="0.25">
      <c r="A140" s="1" t="s">
        <v>66</v>
      </c>
      <c r="B140" s="1" t="s">
        <v>67</v>
      </c>
      <c r="C140" s="1" t="s">
        <v>8</v>
      </c>
      <c r="D140" s="1" t="s">
        <v>72</v>
      </c>
      <c r="E140" s="34" t="s">
        <v>33</v>
      </c>
      <c r="F140" s="1" t="s">
        <v>11</v>
      </c>
      <c r="W140" s="5" t="s">
        <v>15</v>
      </c>
      <c r="AA140" s="5">
        <v>-1</v>
      </c>
      <c r="AB140" s="5">
        <v>-1</v>
      </c>
      <c r="AC140" s="5">
        <v>-1</v>
      </c>
      <c r="AD140" s="5">
        <v>-1</v>
      </c>
      <c r="AF140" s="5">
        <v>-1</v>
      </c>
      <c r="AG140" s="5">
        <v>-1</v>
      </c>
      <c r="AH140" s="5">
        <v>-1</v>
      </c>
      <c r="AI140" s="5">
        <v>-1</v>
      </c>
      <c r="AJ140" s="5">
        <v>-1</v>
      </c>
      <c r="AK140" s="5">
        <v>68</v>
      </c>
    </row>
    <row r="141" spans="1:41" x14ac:dyDescent="0.25">
      <c r="A141" s="1" t="s">
        <v>66</v>
      </c>
      <c r="B141" s="1" t="s">
        <v>67</v>
      </c>
      <c r="C141" s="1" t="s">
        <v>8</v>
      </c>
      <c r="D141" s="1" t="s">
        <v>48</v>
      </c>
      <c r="E141" s="34" t="s">
        <v>76</v>
      </c>
      <c r="F141" s="1" t="s">
        <v>10</v>
      </c>
      <c r="AG141" s="5">
        <v>19.896999999999998</v>
      </c>
      <c r="AH141" s="5">
        <v>34.524000000000001</v>
      </c>
      <c r="AI141" s="5">
        <v>12.262</v>
      </c>
      <c r="AK141" s="5">
        <v>69</v>
      </c>
      <c r="AM141" s="13">
        <f>+AO141/$AO$3</f>
        <v>2.1888750986880007E-5</v>
      </c>
      <c r="AN141" s="7">
        <f>IF(AK141=1,AM141,AM141+AN139)</f>
        <v>0.99980989811958776</v>
      </c>
      <c r="AO141" s="5">
        <f>SUM(G141:AJ141)</f>
        <v>66.682999999999993</v>
      </c>
    </row>
    <row r="142" spans="1:41" x14ac:dyDescent="0.25">
      <c r="A142" s="1" t="s">
        <v>66</v>
      </c>
      <c r="B142" s="1" t="s">
        <v>67</v>
      </c>
      <c r="C142" s="1" t="s">
        <v>8</v>
      </c>
      <c r="D142" s="1" t="s">
        <v>48</v>
      </c>
      <c r="E142" s="34" t="s">
        <v>76</v>
      </c>
      <c r="F142" s="1" t="s">
        <v>11</v>
      </c>
      <c r="X142" s="5" t="s">
        <v>15</v>
      </c>
      <c r="Y142" s="5" t="s">
        <v>15</v>
      </c>
      <c r="Z142" s="5" t="s">
        <v>15</v>
      </c>
      <c r="AA142" s="5" t="s">
        <v>15</v>
      </c>
      <c r="AB142" s="5" t="s">
        <v>15</v>
      </c>
      <c r="AG142" s="5" t="s">
        <v>15</v>
      </c>
      <c r="AH142" s="5">
        <v>-1</v>
      </c>
      <c r="AI142" s="5" t="s">
        <v>15</v>
      </c>
      <c r="AK142" s="5">
        <v>69</v>
      </c>
    </row>
    <row r="143" spans="1:41" x14ac:dyDescent="0.25">
      <c r="A143" s="1" t="s">
        <v>66</v>
      </c>
      <c r="B143" s="1" t="s">
        <v>67</v>
      </c>
      <c r="C143" s="1" t="s">
        <v>30</v>
      </c>
      <c r="D143" s="1" t="s">
        <v>77</v>
      </c>
      <c r="E143" s="34" t="s">
        <v>28</v>
      </c>
      <c r="F143" s="1" t="s">
        <v>10</v>
      </c>
      <c r="G143" s="5">
        <v>17</v>
      </c>
      <c r="H143" s="5">
        <v>14</v>
      </c>
      <c r="I143" s="5">
        <v>13</v>
      </c>
      <c r="J143" s="5">
        <v>12</v>
      </c>
      <c r="AK143" s="5">
        <v>70</v>
      </c>
      <c r="AM143" s="13">
        <f>+AO143/$AO$3</f>
        <v>1.8382047227408492E-5</v>
      </c>
      <c r="AN143" s="7">
        <f>IF(AK143=1,AM143,AM143+AN141)</f>
        <v>0.99982828016681513</v>
      </c>
      <c r="AO143" s="5">
        <f>SUM(G143:AJ143)</f>
        <v>56</v>
      </c>
    </row>
    <row r="144" spans="1:41" x14ac:dyDescent="0.25">
      <c r="A144" s="1" t="s">
        <v>66</v>
      </c>
      <c r="B144" s="1" t="s">
        <v>67</v>
      </c>
      <c r="C144" s="1" t="s">
        <v>30</v>
      </c>
      <c r="D144" s="1" t="s">
        <v>77</v>
      </c>
      <c r="E144" s="34" t="s">
        <v>28</v>
      </c>
      <c r="F144" s="1" t="s">
        <v>11</v>
      </c>
      <c r="G144" s="5">
        <v>-1</v>
      </c>
      <c r="H144" s="5">
        <v>-1</v>
      </c>
      <c r="I144" s="5">
        <v>-1</v>
      </c>
      <c r="J144" s="5">
        <v>-1</v>
      </c>
      <c r="AK144" s="5">
        <v>70</v>
      </c>
    </row>
    <row r="145" spans="1:41" x14ac:dyDescent="0.25">
      <c r="A145" s="1" t="s">
        <v>66</v>
      </c>
      <c r="B145" s="1" t="s">
        <v>67</v>
      </c>
      <c r="C145" s="1" t="s">
        <v>8</v>
      </c>
      <c r="D145" s="1" t="s">
        <v>218</v>
      </c>
      <c r="E145" s="34" t="s">
        <v>33</v>
      </c>
      <c r="F145" s="1" t="s">
        <v>10</v>
      </c>
      <c r="X145" s="5">
        <v>23.169</v>
      </c>
      <c r="Y145" s="5">
        <v>4.3940000000000001</v>
      </c>
      <c r="Z145" s="5">
        <v>22.125</v>
      </c>
      <c r="AK145" s="5">
        <v>71</v>
      </c>
      <c r="AM145" s="13">
        <f>+AO145/$AO$3</f>
        <v>1.6310127904204878E-5</v>
      </c>
      <c r="AN145" s="7">
        <f>IF(AK145=1,AM145,AM145+AN143)</f>
        <v>0.99984459029471928</v>
      </c>
      <c r="AO145" s="5">
        <f>SUM(G145:AJ145)</f>
        <v>49.688000000000002</v>
      </c>
    </row>
    <row r="146" spans="1:41" x14ac:dyDescent="0.25">
      <c r="A146" s="1" t="s">
        <v>66</v>
      </c>
      <c r="B146" s="1" t="s">
        <v>67</v>
      </c>
      <c r="C146" s="1" t="s">
        <v>8</v>
      </c>
      <c r="D146" s="1" t="s">
        <v>218</v>
      </c>
      <c r="E146" s="34" t="s">
        <v>33</v>
      </c>
      <c r="F146" s="1" t="s">
        <v>11</v>
      </c>
      <c r="X146" s="5" t="s">
        <v>15</v>
      </c>
      <c r="Y146" s="5">
        <v>-1</v>
      </c>
      <c r="Z146" s="5">
        <v>-1</v>
      </c>
      <c r="AK146" s="5">
        <v>71</v>
      </c>
    </row>
    <row r="147" spans="1:41" x14ac:dyDescent="0.25">
      <c r="A147" s="1" t="s">
        <v>66</v>
      </c>
      <c r="B147" s="1" t="s">
        <v>67</v>
      </c>
      <c r="C147" s="1" t="s">
        <v>8</v>
      </c>
      <c r="D147" s="1" t="s">
        <v>153</v>
      </c>
      <c r="E147" s="34" t="s">
        <v>21</v>
      </c>
      <c r="F147" s="1" t="s">
        <v>10</v>
      </c>
      <c r="AJ147" s="5">
        <v>49</v>
      </c>
      <c r="AK147" s="5">
        <v>72</v>
      </c>
      <c r="AM147" s="13">
        <f>+AO147/$AO$3</f>
        <v>1.6084291323982431E-5</v>
      </c>
      <c r="AN147" s="7">
        <f>IF(AK147=1,AM147,AM147+AN145)</f>
        <v>0.99986067458604322</v>
      </c>
      <c r="AO147" s="5">
        <f>SUM(G147:AJ147)</f>
        <v>49</v>
      </c>
    </row>
    <row r="148" spans="1:41" x14ac:dyDescent="0.25">
      <c r="A148" s="1" t="s">
        <v>66</v>
      </c>
      <c r="B148" s="1" t="s">
        <v>67</v>
      </c>
      <c r="C148" s="1" t="s">
        <v>8</v>
      </c>
      <c r="D148" s="1" t="s">
        <v>153</v>
      </c>
      <c r="E148" s="34" t="s">
        <v>21</v>
      </c>
      <c r="F148" s="1" t="s">
        <v>11</v>
      </c>
      <c r="G148" s="5" t="s">
        <v>15</v>
      </c>
      <c r="H148" s="5" t="s">
        <v>15</v>
      </c>
      <c r="I148" s="5" t="s">
        <v>15</v>
      </c>
      <c r="J148" s="5" t="s">
        <v>15</v>
      </c>
      <c r="K148" s="5" t="s">
        <v>15</v>
      </c>
      <c r="L148" s="5" t="s">
        <v>15</v>
      </c>
      <c r="M148" s="5" t="s">
        <v>15</v>
      </c>
      <c r="N148" s="5" t="s">
        <v>15</v>
      </c>
      <c r="O148" s="5" t="s">
        <v>15</v>
      </c>
      <c r="P148" s="5" t="s">
        <v>15</v>
      </c>
      <c r="Q148" s="5" t="s">
        <v>15</v>
      </c>
      <c r="R148" s="5" t="s">
        <v>15</v>
      </c>
      <c r="S148" s="5" t="s">
        <v>13</v>
      </c>
      <c r="T148" s="5" t="s">
        <v>13</v>
      </c>
      <c r="U148" s="5" t="s">
        <v>13</v>
      </c>
      <c r="V148" s="5" t="s">
        <v>15</v>
      </c>
      <c r="W148" s="5" t="s">
        <v>13</v>
      </c>
      <c r="X148" s="5" t="s">
        <v>13</v>
      </c>
      <c r="Y148" s="5" t="s">
        <v>13</v>
      </c>
      <c r="Z148" s="5" t="s">
        <v>13</v>
      </c>
      <c r="AA148" s="5" t="s">
        <v>15</v>
      </c>
      <c r="AB148" s="5" t="s">
        <v>15</v>
      </c>
      <c r="AC148" s="5" t="s">
        <v>15</v>
      </c>
      <c r="AD148" s="5" t="s">
        <v>15</v>
      </c>
      <c r="AE148" s="5" t="s">
        <v>15</v>
      </c>
      <c r="AF148" s="5" t="s">
        <v>15</v>
      </c>
      <c r="AG148" s="5" t="s">
        <v>13</v>
      </c>
      <c r="AH148" s="5" t="s">
        <v>15</v>
      </c>
      <c r="AI148" s="5" t="s">
        <v>15</v>
      </c>
      <c r="AJ148" s="5" t="s">
        <v>15</v>
      </c>
      <c r="AK148" s="5">
        <v>72</v>
      </c>
    </row>
    <row r="149" spans="1:41" x14ac:dyDescent="0.25">
      <c r="A149" s="1" t="s">
        <v>66</v>
      </c>
      <c r="B149" s="1" t="s">
        <v>67</v>
      </c>
      <c r="C149" s="1" t="s">
        <v>8</v>
      </c>
      <c r="D149" s="1" t="s">
        <v>54</v>
      </c>
      <c r="E149" s="34" t="s">
        <v>33</v>
      </c>
      <c r="F149" s="1" t="s">
        <v>10</v>
      </c>
      <c r="R149" s="5">
        <v>5.6840000000000002</v>
      </c>
      <c r="W149" s="5">
        <v>18.3</v>
      </c>
      <c r="X149" s="5">
        <v>22.812000000000001</v>
      </c>
      <c r="AK149" s="5">
        <v>73</v>
      </c>
      <c r="AM149" s="13">
        <f>+AO149/$AO$3</f>
        <v>1.536082646524657E-5</v>
      </c>
      <c r="AN149" s="7">
        <f>IF(AK149=1,AM149,AM149+AN147)</f>
        <v>0.99987603541250847</v>
      </c>
      <c r="AO149" s="5">
        <f>SUM(G149:AJ149)</f>
        <v>46.796000000000006</v>
      </c>
    </row>
    <row r="150" spans="1:41" x14ac:dyDescent="0.25">
      <c r="A150" s="1" t="s">
        <v>66</v>
      </c>
      <c r="B150" s="1" t="s">
        <v>67</v>
      </c>
      <c r="C150" s="1" t="s">
        <v>8</v>
      </c>
      <c r="D150" s="1" t="s">
        <v>54</v>
      </c>
      <c r="E150" s="34" t="s">
        <v>33</v>
      </c>
      <c r="F150" s="1" t="s">
        <v>11</v>
      </c>
      <c r="R150" s="5" t="s">
        <v>15</v>
      </c>
      <c r="W150" s="5">
        <v>-1</v>
      </c>
      <c r="X150" s="5">
        <v>-1</v>
      </c>
      <c r="AK150" s="5">
        <v>73</v>
      </c>
    </row>
    <row r="151" spans="1:41" x14ac:dyDescent="0.25">
      <c r="A151" s="1" t="s">
        <v>66</v>
      </c>
      <c r="B151" s="1" t="s">
        <v>67</v>
      </c>
      <c r="C151" s="1" t="s">
        <v>8</v>
      </c>
      <c r="D151" s="1" t="s">
        <v>215</v>
      </c>
      <c r="E151" s="34" t="s">
        <v>32</v>
      </c>
      <c r="F151" s="1" t="s">
        <v>10</v>
      </c>
      <c r="G151" s="5">
        <v>3</v>
      </c>
      <c r="H151" s="5">
        <v>5</v>
      </c>
      <c r="I151" s="5">
        <v>5</v>
      </c>
      <c r="J151" s="5">
        <v>3</v>
      </c>
      <c r="K151" s="5">
        <v>2</v>
      </c>
      <c r="L151" s="5">
        <v>3</v>
      </c>
      <c r="M151" s="5">
        <v>1</v>
      </c>
      <c r="O151" s="5">
        <v>0.1</v>
      </c>
      <c r="Q151" s="5">
        <v>0.30199999999999999</v>
      </c>
      <c r="V151" s="5">
        <v>8.0730000000000004</v>
      </c>
      <c r="Z151" s="5">
        <v>0.497</v>
      </c>
      <c r="AF151" s="5">
        <v>7.0000000000000001E-3</v>
      </c>
      <c r="AG151" s="5">
        <v>0.32500000000000001</v>
      </c>
      <c r="AH151" s="5">
        <v>8.5999999999999993E-2</v>
      </c>
      <c r="AI151" s="5">
        <v>1.254</v>
      </c>
      <c r="AJ151" s="5">
        <v>0.6</v>
      </c>
      <c r="AK151" s="5">
        <v>74</v>
      </c>
      <c r="AM151" s="13">
        <f>+AO151/$AO$3</f>
        <v>1.0912371036213713E-5</v>
      </c>
      <c r="AN151" s="7">
        <f>IF(AK151=1,AM151,AM151+AN149)</f>
        <v>0.9998869477835447</v>
      </c>
      <c r="AO151" s="5">
        <f>SUM(G151:AJ151)</f>
        <v>33.244</v>
      </c>
    </row>
    <row r="152" spans="1:41" x14ac:dyDescent="0.25">
      <c r="A152" s="1" t="s">
        <v>66</v>
      </c>
      <c r="B152" s="1" t="s">
        <v>67</v>
      </c>
      <c r="C152" s="1" t="s">
        <v>8</v>
      </c>
      <c r="D152" s="1" t="s">
        <v>215</v>
      </c>
      <c r="E152" s="34" t="s">
        <v>32</v>
      </c>
      <c r="F152" s="1" t="s">
        <v>11</v>
      </c>
      <c r="G152" s="5" t="s">
        <v>15</v>
      </c>
      <c r="H152" s="5" t="s">
        <v>15</v>
      </c>
      <c r="I152" s="5" t="s">
        <v>15</v>
      </c>
      <c r="J152" s="5" t="s">
        <v>15</v>
      </c>
      <c r="K152" s="5" t="s">
        <v>15</v>
      </c>
      <c r="L152" s="5" t="s">
        <v>15</v>
      </c>
      <c r="M152" s="5" t="s">
        <v>15</v>
      </c>
      <c r="N152" s="5" t="s">
        <v>15</v>
      </c>
      <c r="O152" s="5">
        <v>-1</v>
      </c>
      <c r="P152" s="5" t="s">
        <v>15</v>
      </c>
      <c r="Q152" s="5" t="s">
        <v>15</v>
      </c>
      <c r="R152" s="5" t="s">
        <v>15</v>
      </c>
      <c r="S152" s="5" t="s">
        <v>15</v>
      </c>
      <c r="T152" s="5" t="s">
        <v>15</v>
      </c>
      <c r="V152" s="5" t="s">
        <v>15</v>
      </c>
      <c r="W152" s="5" t="s">
        <v>15</v>
      </c>
      <c r="X152" s="5" t="s">
        <v>15</v>
      </c>
      <c r="Y152" s="5" t="s">
        <v>15</v>
      </c>
      <c r="Z152" s="5" t="s">
        <v>15</v>
      </c>
      <c r="AD152" s="5" t="s">
        <v>15</v>
      </c>
      <c r="AF152" s="5" t="s">
        <v>15</v>
      </c>
      <c r="AG152" s="5" t="s">
        <v>15</v>
      </c>
      <c r="AH152" s="5" t="s">
        <v>15</v>
      </c>
      <c r="AI152" s="5" t="s">
        <v>15</v>
      </c>
      <c r="AJ152" s="5" t="s">
        <v>15</v>
      </c>
      <c r="AK152" s="5">
        <v>74</v>
      </c>
    </row>
    <row r="153" spans="1:41" x14ac:dyDescent="0.25">
      <c r="A153" s="1" t="s">
        <v>66</v>
      </c>
      <c r="B153" s="1" t="s">
        <v>67</v>
      </c>
      <c r="C153" s="1" t="s">
        <v>8</v>
      </c>
      <c r="D153" s="1" t="s">
        <v>213</v>
      </c>
      <c r="E153" s="34" t="s">
        <v>16</v>
      </c>
      <c r="F153" s="1" t="s">
        <v>10</v>
      </c>
      <c r="P153" s="5">
        <v>18</v>
      </c>
      <c r="X153" s="5">
        <v>7.0730000000000004</v>
      </c>
      <c r="Y153" s="5">
        <v>0.34100000000000003</v>
      </c>
      <c r="Z153" s="5">
        <v>5.2160000000000002</v>
      </c>
      <c r="AA153" s="5">
        <v>1.67</v>
      </c>
      <c r="AB153" s="5">
        <v>2E-3</v>
      </c>
      <c r="AG153" s="5">
        <v>0.1</v>
      </c>
      <c r="AI153" s="5">
        <v>2.3E-2</v>
      </c>
      <c r="AK153" s="5">
        <v>75</v>
      </c>
      <c r="AM153" s="13">
        <f>+AO153/$AO$3</f>
        <v>1.0643533595512867E-5</v>
      </c>
      <c r="AN153" s="7">
        <f>IF(AK153=1,AM153,AM153+AN151)</f>
        <v>0.99989759131714018</v>
      </c>
      <c r="AO153" s="5">
        <f>SUM(G153:AJ153)</f>
        <v>32.425000000000011</v>
      </c>
    </row>
    <row r="154" spans="1:41" x14ac:dyDescent="0.25">
      <c r="A154" s="1" t="s">
        <v>66</v>
      </c>
      <c r="B154" s="1" t="s">
        <v>67</v>
      </c>
      <c r="C154" s="1" t="s">
        <v>8</v>
      </c>
      <c r="D154" s="1" t="s">
        <v>213</v>
      </c>
      <c r="E154" s="34" t="s">
        <v>16</v>
      </c>
      <c r="F154" s="1" t="s">
        <v>11</v>
      </c>
      <c r="P154" s="5">
        <v>-1</v>
      </c>
      <c r="X154" s="5">
        <v>-1</v>
      </c>
      <c r="Y154" s="5">
        <v>-1</v>
      </c>
      <c r="Z154" s="5">
        <v>-1</v>
      </c>
      <c r="AA154" s="5">
        <v>-1</v>
      </c>
      <c r="AB154" s="5">
        <v>-1</v>
      </c>
      <c r="AG154" s="5">
        <v>-1</v>
      </c>
      <c r="AI154" s="5">
        <v>-1</v>
      </c>
      <c r="AK154" s="5">
        <v>75</v>
      </c>
    </row>
    <row r="155" spans="1:41" x14ac:dyDescent="0.25">
      <c r="A155" s="1" t="s">
        <v>66</v>
      </c>
      <c r="B155" s="1" t="s">
        <v>67</v>
      </c>
      <c r="C155" s="1" t="s">
        <v>8</v>
      </c>
      <c r="D155" s="1" t="s">
        <v>74</v>
      </c>
      <c r="E155" s="34" t="s">
        <v>21</v>
      </c>
      <c r="F155" s="1" t="s">
        <v>10</v>
      </c>
      <c r="AI155" s="5">
        <v>7.0640000000000001</v>
      </c>
      <c r="AJ155" s="5">
        <v>16.21</v>
      </c>
      <c r="AK155" s="5">
        <v>76</v>
      </c>
      <c r="AM155" s="13">
        <f>+AO155/$AO$3</f>
        <v>7.6397101280483082E-6</v>
      </c>
      <c r="AN155" s="7">
        <f>IF(AK155=1,AM155,AM155+AN153)</f>
        <v>0.99990523102726825</v>
      </c>
      <c r="AO155" s="5">
        <f>SUM(G155:AJ155)</f>
        <v>23.274000000000001</v>
      </c>
    </row>
    <row r="156" spans="1:41" x14ac:dyDescent="0.25">
      <c r="A156" s="1" t="s">
        <v>66</v>
      </c>
      <c r="B156" s="1" t="s">
        <v>67</v>
      </c>
      <c r="C156" s="1" t="s">
        <v>8</v>
      </c>
      <c r="D156" s="1" t="s">
        <v>74</v>
      </c>
      <c r="E156" s="34" t="s">
        <v>21</v>
      </c>
      <c r="F156" s="1" t="s">
        <v>11</v>
      </c>
      <c r="AB156" s="5" t="s">
        <v>15</v>
      </c>
      <c r="AC156" s="5" t="s">
        <v>15</v>
      </c>
      <c r="AD156" s="5" t="s">
        <v>15</v>
      </c>
      <c r="AI156" s="5">
        <v>-1</v>
      </c>
      <c r="AJ156" s="5">
        <v>-1</v>
      </c>
      <c r="AK156" s="5">
        <v>76</v>
      </c>
    </row>
    <row r="157" spans="1:41" x14ac:dyDescent="0.25">
      <c r="A157" s="1" t="s">
        <v>66</v>
      </c>
      <c r="B157" s="1" t="s">
        <v>67</v>
      </c>
      <c r="C157" s="1" t="s">
        <v>8</v>
      </c>
      <c r="D157" s="1" t="s">
        <v>232</v>
      </c>
      <c r="E157" s="34" t="s">
        <v>21</v>
      </c>
      <c r="F157" s="1" t="s">
        <v>10</v>
      </c>
      <c r="O157" s="5">
        <v>23</v>
      </c>
      <c r="AK157" s="5">
        <v>77</v>
      </c>
      <c r="AM157" s="13">
        <f>+AO157/$AO$3</f>
        <v>7.5497693969713448E-6</v>
      </c>
      <c r="AN157" s="7">
        <f>IF(AK157=1,AM157,AM157+AN155)</f>
        <v>0.99991278079666523</v>
      </c>
      <c r="AO157" s="5">
        <f>SUM(G157:AJ157)</f>
        <v>23</v>
      </c>
    </row>
    <row r="158" spans="1:41" x14ac:dyDescent="0.25">
      <c r="A158" s="1" t="s">
        <v>66</v>
      </c>
      <c r="B158" s="1" t="s">
        <v>67</v>
      </c>
      <c r="C158" s="1" t="s">
        <v>8</v>
      </c>
      <c r="D158" s="1" t="s">
        <v>232</v>
      </c>
      <c r="E158" s="34" t="s">
        <v>21</v>
      </c>
      <c r="F158" s="1" t="s">
        <v>11</v>
      </c>
      <c r="O158" s="5">
        <v>-1</v>
      </c>
      <c r="AK158" s="5">
        <v>77</v>
      </c>
    </row>
    <row r="159" spans="1:41" x14ac:dyDescent="0.25">
      <c r="A159" s="1" t="s">
        <v>66</v>
      </c>
      <c r="B159" s="1" t="s">
        <v>67</v>
      </c>
      <c r="C159" s="1" t="s">
        <v>8</v>
      </c>
      <c r="D159" s="1" t="s">
        <v>71</v>
      </c>
      <c r="E159" s="34" t="s">
        <v>14</v>
      </c>
      <c r="F159" s="1" t="s">
        <v>10</v>
      </c>
      <c r="W159" s="5">
        <v>9</v>
      </c>
      <c r="X159" s="5">
        <v>2</v>
      </c>
      <c r="Y159" s="5">
        <v>12</v>
      </c>
      <c r="AK159" s="5">
        <v>77</v>
      </c>
      <c r="AM159" s="13">
        <f>+AO159/$AO$3</f>
        <v>7.5497693969713448E-6</v>
      </c>
      <c r="AN159" s="7">
        <f>IF(AK159=1,AM159,AM159+AN157)</f>
        <v>0.99992033056606222</v>
      </c>
      <c r="AO159" s="5">
        <f>SUM(G159:AJ159)</f>
        <v>23</v>
      </c>
    </row>
    <row r="160" spans="1:41" x14ac:dyDescent="0.25">
      <c r="A160" s="1" t="s">
        <v>66</v>
      </c>
      <c r="B160" s="1" t="s">
        <v>67</v>
      </c>
      <c r="C160" s="1" t="s">
        <v>8</v>
      </c>
      <c r="D160" s="1" t="s">
        <v>71</v>
      </c>
      <c r="E160" s="34" t="s">
        <v>14</v>
      </c>
      <c r="F160" s="1" t="s">
        <v>11</v>
      </c>
      <c r="W160" s="5">
        <v>-1</v>
      </c>
      <c r="X160" s="5">
        <v>-1</v>
      </c>
      <c r="Y160" s="5">
        <v>-1</v>
      </c>
      <c r="AB160" s="5" t="s">
        <v>15</v>
      </c>
      <c r="AK160" s="5">
        <v>77</v>
      </c>
    </row>
    <row r="161" spans="1:41" x14ac:dyDescent="0.25">
      <c r="A161" s="1" t="s">
        <v>66</v>
      </c>
      <c r="B161" s="1" t="s">
        <v>67</v>
      </c>
      <c r="C161" s="1" t="s">
        <v>8</v>
      </c>
      <c r="D161" s="1" t="s">
        <v>236</v>
      </c>
      <c r="E161" s="34" t="s">
        <v>33</v>
      </c>
      <c r="F161" s="1" t="s">
        <v>10</v>
      </c>
      <c r="V161" s="5">
        <v>9.6</v>
      </c>
      <c r="W161" s="5">
        <v>6.6</v>
      </c>
      <c r="X161" s="5">
        <v>6.76</v>
      </c>
      <c r="AK161" s="5">
        <v>79</v>
      </c>
      <c r="AM161" s="13">
        <f>+AO161/$AO$3</f>
        <v>7.5366393632374823E-6</v>
      </c>
      <c r="AN161" s="7">
        <f>IF(AK161=1,AM161,AM161+AN159)</f>
        <v>0.99992786720542548</v>
      </c>
      <c r="AO161" s="5">
        <f>SUM(G161:AJ161)</f>
        <v>22.96</v>
      </c>
    </row>
    <row r="162" spans="1:41" x14ac:dyDescent="0.25">
      <c r="A162" s="1" t="s">
        <v>66</v>
      </c>
      <c r="B162" s="1" t="s">
        <v>67</v>
      </c>
      <c r="C162" s="1" t="s">
        <v>8</v>
      </c>
      <c r="D162" s="1" t="s">
        <v>236</v>
      </c>
      <c r="E162" s="34" t="s">
        <v>33</v>
      </c>
      <c r="F162" s="1" t="s">
        <v>11</v>
      </c>
      <c r="V162" s="5">
        <v>-1</v>
      </c>
      <c r="W162" s="5">
        <v>-1</v>
      </c>
      <c r="X162" s="5">
        <v>-1</v>
      </c>
      <c r="AK162" s="5">
        <v>79</v>
      </c>
    </row>
    <row r="163" spans="1:41" x14ac:dyDescent="0.25">
      <c r="A163" s="1" t="s">
        <v>66</v>
      </c>
      <c r="B163" s="1" t="s">
        <v>67</v>
      </c>
      <c r="C163" s="1" t="s">
        <v>8</v>
      </c>
      <c r="D163" s="1" t="s">
        <v>73</v>
      </c>
      <c r="E163" s="34" t="s">
        <v>33</v>
      </c>
      <c r="F163" s="1" t="s">
        <v>10</v>
      </c>
      <c r="J163" s="5">
        <v>20</v>
      </c>
      <c r="AK163" s="5">
        <v>80</v>
      </c>
      <c r="AM163" s="13">
        <f>+AO163/$AO$3</f>
        <v>6.5650168669316048E-6</v>
      </c>
      <c r="AN163" s="7">
        <f>IF(AK163=1,AM163,AM163+AN161)</f>
        <v>0.99993443222229239</v>
      </c>
      <c r="AO163" s="5">
        <f>SUM(G163:AJ163)</f>
        <v>20</v>
      </c>
    </row>
    <row r="164" spans="1:41" x14ac:dyDescent="0.25">
      <c r="A164" s="1" t="s">
        <v>66</v>
      </c>
      <c r="B164" s="1" t="s">
        <v>67</v>
      </c>
      <c r="C164" s="1" t="s">
        <v>8</v>
      </c>
      <c r="D164" s="1" t="s">
        <v>73</v>
      </c>
      <c r="E164" s="34" t="s">
        <v>33</v>
      </c>
      <c r="F164" s="1" t="s">
        <v>11</v>
      </c>
      <c r="J164" s="5">
        <v>-1</v>
      </c>
      <c r="AK164" s="5">
        <v>80</v>
      </c>
    </row>
    <row r="165" spans="1:41" x14ac:dyDescent="0.25">
      <c r="A165" s="1" t="s">
        <v>66</v>
      </c>
      <c r="B165" s="1" t="s">
        <v>67</v>
      </c>
      <c r="C165" s="1" t="s">
        <v>8</v>
      </c>
      <c r="D165" s="1" t="s">
        <v>74</v>
      </c>
      <c r="E165" s="34" t="s">
        <v>47</v>
      </c>
      <c r="F165" s="1" t="s">
        <v>10</v>
      </c>
      <c r="G165" s="5">
        <v>3</v>
      </c>
      <c r="I165" s="5">
        <v>1</v>
      </c>
      <c r="J165" s="5">
        <v>1</v>
      </c>
      <c r="K165" s="5">
        <v>2</v>
      </c>
      <c r="L165" s="5">
        <v>9</v>
      </c>
      <c r="N165" s="5">
        <v>1</v>
      </c>
      <c r="AE165" s="5">
        <v>1.5820000000000001</v>
      </c>
      <c r="AF165" s="5">
        <v>1.31</v>
      </c>
      <c r="AK165" s="5">
        <v>81</v>
      </c>
      <c r="AM165" s="13">
        <f>+AO165/$AO$3</f>
        <v>6.5295657758501739E-6</v>
      </c>
      <c r="AN165" s="7">
        <f>IF(AK165=1,AM165,AM165+AN163)</f>
        <v>0.99994096178806824</v>
      </c>
      <c r="AO165" s="5">
        <f>SUM(G165:AJ165)</f>
        <v>19.891999999999999</v>
      </c>
    </row>
    <row r="166" spans="1:41" x14ac:dyDescent="0.25">
      <c r="A166" s="1" t="s">
        <v>66</v>
      </c>
      <c r="B166" s="1" t="s">
        <v>67</v>
      </c>
      <c r="C166" s="1" t="s">
        <v>8</v>
      </c>
      <c r="D166" s="1" t="s">
        <v>74</v>
      </c>
      <c r="E166" s="34" t="s">
        <v>47</v>
      </c>
      <c r="F166" s="1" t="s">
        <v>11</v>
      </c>
      <c r="G166" s="5">
        <v>-1</v>
      </c>
      <c r="I166" s="5">
        <v>-1</v>
      </c>
      <c r="J166" s="5">
        <v>-1</v>
      </c>
      <c r="K166" s="5">
        <v>-1</v>
      </c>
      <c r="L166" s="5">
        <v>-1</v>
      </c>
      <c r="N166" s="5">
        <v>-1</v>
      </c>
      <c r="AE166" s="5">
        <v>-1</v>
      </c>
      <c r="AF166" s="5">
        <v>-1</v>
      </c>
      <c r="AK166" s="5">
        <v>81</v>
      </c>
    </row>
    <row r="167" spans="1:41" x14ac:dyDescent="0.25">
      <c r="A167" s="1" t="s">
        <v>66</v>
      </c>
      <c r="B167" s="1" t="s">
        <v>67</v>
      </c>
      <c r="C167" s="1" t="s">
        <v>8</v>
      </c>
      <c r="D167" s="1" t="s">
        <v>218</v>
      </c>
      <c r="E167" s="34" t="s">
        <v>21</v>
      </c>
      <c r="F167" s="1" t="s">
        <v>10</v>
      </c>
      <c r="Y167" s="5">
        <v>16.687999999999999</v>
      </c>
      <c r="AA167" s="5">
        <v>1.44</v>
      </c>
      <c r="AK167" s="5">
        <v>82</v>
      </c>
      <c r="AM167" s="13">
        <f>+AO167/$AO$3</f>
        <v>5.9505312881868064E-6</v>
      </c>
      <c r="AN167" s="7">
        <f>IF(AK167=1,AM167,AM167+AN165)</f>
        <v>0.9999469123193564</v>
      </c>
      <c r="AO167" s="5">
        <f>SUM(G167:AJ167)</f>
        <v>18.128</v>
      </c>
    </row>
    <row r="168" spans="1:41" x14ac:dyDescent="0.25">
      <c r="A168" s="1" t="s">
        <v>66</v>
      </c>
      <c r="B168" s="1" t="s">
        <v>67</v>
      </c>
      <c r="C168" s="1" t="s">
        <v>8</v>
      </c>
      <c r="D168" s="1" t="s">
        <v>218</v>
      </c>
      <c r="E168" s="34" t="s">
        <v>21</v>
      </c>
      <c r="F168" s="1" t="s">
        <v>11</v>
      </c>
      <c r="Y168" s="5">
        <v>-1</v>
      </c>
      <c r="AA168" s="5" t="s">
        <v>15</v>
      </c>
      <c r="AK168" s="5">
        <v>82</v>
      </c>
    </row>
    <row r="169" spans="1:41" x14ac:dyDescent="0.25">
      <c r="A169" s="1" t="s">
        <v>66</v>
      </c>
      <c r="B169" s="1" t="s">
        <v>67</v>
      </c>
      <c r="C169" s="1" t="s">
        <v>8</v>
      </c>
      <c r="D169" s="1" t="s">
        <v>48</v>
      </c>
      <c r="E169" s="34" t="s">
        <v>21</v>
      </c>
      <c r="F169" s="1" t="s">
        <v>10</v>
      </c>
      <c r="G169" s="5">
        <v>1</v>
      </c>
      <c r="Q169" s="5">
        <v>2</v>
      </c>
      <c r="T169" s="5">
        <v>15</v>
      </c>
      <c r="AK169" s="5">
        <v>83</v>
      </c>
      <c r="AM169" s="13">
        <f>+AO169/$AO$3</f>
        <v>5.9085151802384439E-6</v>
      </c>
      <c r="AN169" s="7">
        <f>IF(AK169=1,AM169,AM169+AN167)</f>
        <v>0.99995282083453663</v>
      </c>
      <c r="AO169" s="5">
        <f>SUM(G169:AJ169)</f>
        <v>18</v>
      </c>
    </row>
    <row r="170" spans="1:41" x14ac:dyDescent="0.25">
      <c r="A170" s="1" t="s">
        <v>66</v>
      </c>
      <c r="B170" s="1" t="s">
        <v>67</v>
      </c>
      <c r="C170" s="1" t="s">
        <v>8</v>
      </c>
      <c r="D170" s="1" t="s">
        <v>48</v>
      </c>
      <c r="E170" s="34" t="s">
        <v>21</v>
      </c>
      <c r="F170" s="1" t="s">
        <v>11</v>
      </c>
      <c r="G170" s="5">
        <v>-1</v>
      </c>
      <c r="Q170" s="5" t="s">
        <v>15</v>
      </c>
      <c r="T170" s="5" t="s">
        <v>15</v>
      </c>
      <c r="AK170" s="5">
        <v>83</v>
      </c>
    </row>
    <row r="171" spans="1:41" x14ac:dyDescent="0.25">
      <c r="A171" s="1" t="s">
        <v>66</v>
      </c>
      <c r="B171" s="1" t="s">
        <v>67</v>
      </c>
      <c r="C171" s="1" t="s">
        <v>30</v>
      </c>
      <c r="D171" s="1" t="s">
        <v>63</v>
      </c>
      <c r="E171" s="34" t="s">
        <v>21</v>
      </c>
      <c r="F171" s="1" t="s">
        <v>10</v>
      </c>
      <c r="N171" s="5">
        <v>6.41</v>
      </c>
      <c r="P171" s="5">
        <v>10.516999999999999</v>
      </c>
      <c r="AK171" s="5">
        <v>84</v>
      </c>
      <c r="AM171" s="13">
        <f>+AO171/$AO$3</f>
        <v>5.5563020253275634E-6</v>
      </c>
      <c r="AN171" s="7">
        <f>IF(AK171=1,AM171,AM171+AN169)</f>
        <v>0.99995837713656199</v>
      </c>
      <c r="AO171" s="5">
        <f>SUM(G171:AJ171)</f>
        <v>16.927</v>
      </c>
    </row>
    <row r="172" spans="1:41" x14ac:dyDescent="0.25">
      <c r="A172" s="1" t="s">
        <v>66</v>
      </c>
      <c r="B172" s="1" t="s">
        <v>67</v>
      </c>
      <c r="C172" s="1" t="s">
        <v>30</v>
      </c>
      <c r="D172" s="1" t="s">
        <v>63</v>
      </c>
      <c r="E172" s="34" t="s">
        <v>21</v>
      </c>
      <c r="F172" s="1" t="s">
        <v>11</v>
      </c>
      <c r="N172" s="5" t="s">
        <v>15</v>
      </c>
      <c r="P172" s="5">
        <v>-1</v>
      </c>
      <c r="AK172" s="5">
        <v>84</v>
      </c>
    </row>
    <row r="173" spans="1:41" x14ac:dyDescent="0.25">
      <c r="A173" s="1" t="s">
        <v>66</v>
      </c>
      <c r="B173" s="1" t="s">
        <v>67</v>
      </c>
      <c r="C173" s="1" t="s">
        <v>8</v>
      </c>
      <c r="D173" s="1" t="s">
        <v>78</v>
      </c>
      <c r="E173" s="34" t="s">
        <v>32</v>
      </c>
      <c r="F173" s="1" t="s">
        <v>10</v>
      </c>
      <c r="X173" s="5">
        <v>11.986000000000001</v>
      </c>
      <c r="Y173" s="5">
        <v>2.99</v>
      </c>
      <c r="Z173" s="5">
        <v>1.036</v>
      </c>
      <c r="AK173" s="5">
        <v>85</v>
      </c>
      <c r="AM173" s="13">
        <f>+AO173/$AO$3</f>
        <v>5.255952503665443E-6</v>
      </c>
      <c r="AN173" s="7">
        <f>IF(AK173=1,AM173,AM173+AN171)</f>
        <v>0.99996363308906566</v>
      </c>
      <c r="AO173" s="5">
        <f>SUM(G173:AJ173)</f>
        <v>16.012</v>
      </c>
    </row>
    <row r="174" spans="1:41" x14ac:dyDescent="0.25">
      <c r="A174" s="1" t="s">
        <v>66</v>
      </c>
      <c r="B174" s="1" t="s">
        <v>67</v>
      </c>
      <c r="C174" s="1" t="s">
        <v>8</v>
      </c>
      <c r="D174" s="1" t="s">
        <v>78</v>
      </c>
      <c r="E174" s="34" t="s">
        <v>32</v>
      </c>
      <c r="F174" s="1" t="s">
        <v>11</v>
      </c>
      <c r="X174" s="5">
        <v>-1</v>
      </c>
      <c r="Y174" s="5">
        <v>-1</v>
      </c>
      <c r="Z174" s="5">
        <v>-1</v>
      </c>
      <c r="AK174" s="5">
        <v>85</v>
      </c>
    </row>
    <row r="175" spans="1:41" x14ac:dyDescent="0.25">
      <c r="A175" s="1" t="s">
        <v>66</v>
      </c>
      <c r="B175" s="1" t="s">
        <v>67</v>
      </c>
      <c r="C175" s="1" t="s">
        <v>8</v>
      </c>
      <c r="D175" s="1" t="s">
        <v>215</v>
      </c>
      <c r="E175" s="34" t="s">
        <v>33</v>
      </c>
      <c r="F175" s="1" t="s">
        <v>10</v>
      </c>
      <c r="Z175" s="5">
        <v>0.24</v>
      </c>
      <c r="AA175" s="5">
        <v>0.40500000000000003</v>
      </c>
      <c r="AB175" s="5">
        <v>3.6999999999999998E-2</v>
      </c>
      <c r="AD175" s="5">
        <v>0.14799999999999999</v>
      </c>
      <c r="AG175" s="5">
        <v>0.184</v>
      </c>
      <c r="AH175" s="5">
        <v>1.046</v>
      </c>
      <c r="AJ175" s="5">
        <v>12.95</v>
      </c>
      <c r="AK175" s="5">
        <v>86</v>
      </c>
      <c r="AM175" s="13">
        <f>+AO175/$AO$3</f>
        <v>4.9270451586321688E-6</v>
      </c>
      <c r="AN175" s="7">
        <f>IF(AK175=1,AM175,AM175+AN173)</f>
        <v>0.9999685601342243</v>
      </c>
      <c r="AO175" s="5">
        <f>SUM(G175:AJ175)</f>
        <v>15.01</v>
      </c>
    </row>
    <row r="176" spans="1:41" x14ac:dyDescent="0.25">
      <c r="A176" s="1" t="s">
        <v>66</v>
      </c>
      <c r="B176" s="1" t="s">
        <v>67</v>
      </c>
      <c r="C176" s="1" t="s">
        <v>8</v>
      </c>
      <c r="D176" s="1" t="s">
        <v>215</v>
      </c>
      <c r="E176" s="34" t="s">
        <v>33</v>
      </c>
      <c r="F176" s="1" t="s">
        <v>11</v>
      </c>
      <c r="Z176" s="5" t="s">
        <v>15</v>
      </c>
      <c r="AA176" s="5" t="s">
        <v>15</v>
      </c>
      <c r="AB176" s="5" t="s">
        <v>15</v>
      </c>
      <c r="AD176" s="5" t="s">
        <v>15</v>
      </c>
      <c r="AG176" s="5" t="s">
        <v>15</v>
      </c>
      <c r="AH176" s="5" t="s">
        <v>15</v>
      </c>
      <c r="AJ176" s="5" t="s">
        <v>15</v>
      </c>
      <c r="AK176" s="5">
        <v>86</v>
      </c>
    </row>
    <row r="177" spans="1:41" x14ac:dyDescent="0.25">
      <c r="A177" s="1" t="s">
        <v>66</v>
      </c>
      <c r="B177" s="1" t="s">
        <v>67</v>
      </c>
      <c r="C177" s="1" t="s">
        <v>8</v>
      </c>
      <c r="D177" s="1" t="s">
        <v>61</v>
      </c>
      <c r="E177" s="34" t="s">
        <v>21</v>
      </c>
      <c r="F177" s="1" t="s">
        <v>10</v>
      </c>
      <c r="I177" s="5">
        <v>4.0999999999999996</v>
      </c>
      <c r="J177" s="5">
        <v>3.1</v>
      </c>
      <c r="K177" s="5">
        <v>3.9</v>
      </c>
      <c r="L177" s="5">
        <v>2.5</v>
      </c>
      <c r="AK177" s="5">
        <v>87</v>
      </c>
      <c r="AM177" s="13">
        <f>+AO177/$AO$3</f>
        <v>4.4642114695134912E-6</v>
      </c>
      <c r="AN177" s="7">
        <f>IF(AK177=1,AM177,AM177+AN175)</f>
        <v>0.9999730243456938</v>
      </c>
      <c r="AO177" s="5">
        <f>SUM(G177:AJ177)</f>
        <v>13.6</v>
      </c>
    </row>
    <row r="178" spans="1:41" x14ac:dyDescent="0.25">
      <c r="A178" s="1" t="s">
        <v>66</v>
      </c>
      <c r="B178" s="1" t="s">
        <v>67</v>
      </c>
      <c r="C178" s="1" t="s">
        <v>8</v>
      </c>
      <c r="D178" s="1" t="s">
        <v>61</v>
      </c>
      <c r="E178" s="34" t="s">
        <v>21</v>
      </c>
      <c r="F178" s="1" t="s">
        <v>11</v>
      </c>
      <c r="I178" s="5" t="s">
        <v>15</v>
      </c>
      <c r="J178" s="5" t="s">
        <v>15</v>
      </c>
      <c r="K178" s="5" t="s">
        <v>15</v>
      </c>
      <c r="L178" s="5" t="s">
        <v>15</v>
      </c>
      <c r="AK178" s="5">
        <v>87</v>
      </c>
    </row>
    <row r="179" spans="1:41" x14ac:dyDescent="0.25">
      <c r="A179" s="1" t="s">
        <v>66</v>
      </c>
      <c r="B179" s="1" t="s">
        <v>67</v>
      </c>
      <c r="C179" s="1" t="s">
        <v>30</v>
      </c>
      <c r="D179" s="1" t="s">
        <v>31</v>
      </c>
      <c r="E179" s="34" t="s">
        <v>9</v>
      </c>
      <c r="F179" s="1" t="s">
        <v>10</v>
      </c>
      <c r="K179" s="5">
        <v>12</v>
      </c>
      <c r="AK179" s="5">
        <v>88</v>
      </c>
      <c r="AM179" s="13">
        <f>+AO179/$AO$3</f>
        <v>3.9390101201589629E-6</v>
      </c>
      <c r="AN179" s="7">
        <f>IF(AK179=1,AM179,AM179+AN177)</f>
        <v>0.99997696335581399</v>
      </c>
      <c r="AO179" s="5">
        <f>SUM(G179:AJ179)</f>
        <v>12</v>
      </c>
    </row>
    <row r="180" spans="1:41" x14ac:dyDescent="0.25">
      <c r="A180" s="1" t="s">
        <v>66</v>
      </c>
      <c r="B180" s="1" t="s">
        <v>67</v>
      </c>
      <c r="C180" s="1" t="s">
        <v>30</v>
      </c>
      <c r="D180" s="1" t="s">
        <v>31</v>
      </c>
      <c r="E180" s="34" t="s">
        <v>9</v>
      </c>
      <c r="F180" s="1" t="s">
        <v>11</v>
      </c>
      <c r="K180" s="5">
        <v>-1</v>
      </c>
      <c r="AK180" s="5">
        <v>88</v>
      </c>
    </row>
    <row r="181" spans="1:41" x14ac:dyDescent="0.25">
      <c r="A181" s="1" t="s">
        <v>66</v>
      </c>
      <c r="B181" s="1" t="s">
        <v>67</v>
      </c>
      <c r="C181" s="1" t="s">
        <v>30</v>
      </c>
      <c r="D181" s="1" t="s">
        <v>79</v>
      </c>
      <c r="E181" s="34" t="s">
        <v>76</v>
      </c>
      <c r="F181" s="1" t="s">
        <v>10</v>
      </c>
      <c r="G181" s="5">
        <v>1</v>
      </c>
      <c r="H181" s="5">
        <v>1</v>
      </c>
      <c r="I181" s="5">
        <v>1</v>
      </c>
      <c r="J181" s="5">
        <v>1</v>
      </c>
      <c r="K181" s="5">
        <v>3.36</v>
      </c>
      <c r="L181" s="5">
        <v>1.42</v>
      </c>
      <c r="M181" s="5">
        <v>1.19</v>
      </c>
      <c r="N181" s="5">
        <v>1</v>
      </c>
      <c r="AK181" s="5">
        <v>89</v>
      </c>
      <c r="AM181" s="13">
        <f>+AO181/$AO$3</f>
        <v>3.6009117515119845E-6</v>
      </c>
      <c r="AN181" s="7">
        <f>IF(AK181=1,AM181,AM181+AN179)</f>
        <v>0.99998056426756554</v>
      </c>
      <c r="AO181" s="5">
        <f>SUM(G181:AJ181)</f>
        <v>10.969999999999999</v>
      </c>
    </row>
    <row r="182" spans="1:41" x14ac:dyDescent="0.25">
      <c r="A182" s="1" t="s">
        <v>66</v>
      </c>
      <c r="B182" s="1" t="s">
        <v>67</v>
      </c>
      <c r="C182" s="1" t="s">
        <v>30</v>
      </c>
      <c r="D182" s="1" t="s">
        <v>79</v>
      </c>
      <c r="E182" s="34" t="s">
        <v>76</v>
      </c>
      <c r="F182" s="1" t="s">
        <v>11</v>
      </c>
      <c r="G182" s="5">
        <v>-1</v>
      </c>
      <c r="H182" s="5">
        <v>-1</v>
      </c>
      <c r="I182" s="5">
        <v>-1</v>
      </c>
      <c r="J182" s="5">
        <v>-1</v>
      </c>
      <c r="K182" s="5">
        <v>-1</v>
      </c>
      <c r="L182" s="5">
        <v>-1</v>
      </c>
      <c r="M182" s="5">
        <v>-1</v>
      </c>
      <c r="N182" s="5">
        <v>-1</v>
      </c>
      <c r="AK182" s="5">
        <v>89</v>
      </c>
    </row>
    <row r="183" spans="1:41" x14ac:dyDescent="0.25">
      <c r="A183" s="1" t="s">
        <v>66</v>
      </c>
      <c r="B183" s="1" t="s">
        <v>67</v>
      </c>
      <c r="C183" s="1" t="s">
        <v>30</v>
      </c>
      <c r="D183" s="1" t="s">
        <v>193</v>
      </c>
      <c r="E183" s="34" t="s">
        <v>32</v>
      </c>
      <c r="F183" s="1" t="s">
        <v>10</v>
      </c>
      <c r="G183" s="5">
        <v>10</v>
      </c>
      <c r="AK183" s="5">
        <v>90</v>
      </c>
      <c r="AM183" s="13">
        <f>+AO183/$AO$3</f>
        <v>3.2825084334658024E-6</v>
      </c>
      <c r="AN183" s="7">
        <f>IF(AK183=1,AM183,AM183+AN181)</f>
        <v>0.99998384677599905</v>
      </c>
      <c r="AO183" s="5">
        <f>SUM(G183:AJ183)</f>
        <v>10</v>
      </c>
    </row>
    <row r="184" spans="1:41" x14ac:dyDescent="0.25">
      <c r="A184" s="1" t="s">
        <v>66</v>
      </c>
      <c r="B184" s="1" t="s">
        <v>67</v>
      </c>
      <c r="C184" s="1" t="s">
        <v>30</v>
      </c>
      <c r="D184" s="1" t="s">
        <v>193</v>
      </c>
      <c r="E184" s="34" t="s">
        <v>32</v>
      </c>
      <c r="F184" s="1" t="s">
        <v>11</v>
      </c>
      <c r="G184" s="5">
        <v>-1</v>
      </c>
      <c r="AK184" s="5">
        <v>90</v>
      </c>
    </row>
    <row r="185" spans="1:41" x14ac:dyDescent="0.25">
      <c r="A185" s="1" t="s">
        <v>66</v>
      </c>
      <c r="B185" s="1" t="s">
        <v>67</v>
      </c>
      <c r="C185" s="1" t="s">
        <v>30</v>
      </c>
      <c r="D185" s="1" t="s">
        <v>62</v>
      </c>
      <c r="E185" s="34" t="s">
        <v>21</v>
      </c>
      <c r="F185" s="1" t="s">
        <v>10</v>
      </c>
      <c r="M185" s="5">
        <v>7</v>
      </c>
      <c r="AK185" s="5">
        <v>91</v>
      </c>
      <c r="AM185" s="13">
        <f>+AO185/$AO$3</f>
        <v>2.2977559034260615E-6</v>
      </c>
      <c r="AN185" s="7">
        <f>IF(AK185=1,AM185,AM185+AN183)</f>
        <v>0.99998614453190249</v>
      </c>
      <c r="AO185" s="5">
        <f>SUM(G185:AJ185)</f>
        <v>7</v>
      </c>
    </row>
    <row r="186" spans="1:41" x14ac:dyDescent="0.25">
      <c r="A186" s="1" t="s">
        <v>66</v>
      </c>
      <c r="B186" s="1" t="s">
        <v>67</v>
      </c>
      <c r="C186" s="1" t="s">
        <v>30</v>
      </c>
      <c r="D186" s="1" t="s">
        <v>62</v>
      </c>
      <c r="E186" s="34" t="s">
        <v>21</v>
      </c>
      <c r="F186" s="1" t="s">
        <v>11</v>
      </c>
      <c r="M186" s="5">
        <v>-1</v>
      </c>
      <c r="AK186" s="5">
        <v>91</v>
      </c>
    </row>
    <row r="187" spans="1:41" x14ac:dyDescent="0.25">
      <c r="A187" s="1" t="s">
        <v>66</v>
      </c>
      <c r="B187" s="1" t="s">
        <v>67</v>
      </c>
      <c r="C187" s="1" t="s">
        <v>8</v>
      </c>
      <c r="D187" s="1" t="s">
        <v>213</v>
      </c>
      <c r="E187" s="34" t="s">
        <v>22</v>
      </c>
      <c r="F187" s="1" t="s">
        <v>10</v>
      </c>
      <c r="Y187" s="5">
        <v>0.47599999999999998</v>
      </c>
      <c r="AA187" s="5">
        <v>0.06</v>
      </c>
      <c r="AB187" s="5">
        <v>1.28</v>
      </c>
      <c r="AC187" s="5">
        <v>1.0389999999999999</v>
      </c>
      <c r="AD187" s="5">
        <v>0.40200000000000002</v>
      </c>
      <c r="AG187" s="5">
        <v>0.40600000000000003</v>
      </c>
      <c r="AH187" s="5">
        <v>0.56899999999999995</v>
      </c>
      <c r="AI187" s="5">
        <v>0.26900000000000002</v>
      </c>
      <c r="AJ187" s="5">
        <v>0.90100000000000002</v>
      </c>
      <c r="AK187" s="5">
        <v>92</v>
      </c>
      <c r="AM187" s="13">
        <f>+AO187/$AO$3</f>
        <v>1.7732110557582264E-6</v>
      </c>
      <c r="AN187" s="7">
        <f>IF(AK187=1,AM187,AM187+AN185)</f>
        <v>0.99998791774295825</v>
      </c>
      <c r="AO187" s="5">
        <f>SUM(G187:AJ187)</f>
        <v>5.4020000000000001</v>
      </c>
    </row>
    <row r="188" spans="1:41" x14ac:dyDescent="0.25">
      <c r="A188" s="1" t="s">
        <v>66</v>
      </c>
      <c r="B188" s="1" t="s">
        <v>67</v>
      </c>
      <c r="C188" s="1" t="s">
        <v>8</v>
      </c>
      <c r="D188" s="1" t="s">
        <v>213</v>
      </c>
      <c r="E188" s="34" t="s">
        <v>22</v>
      </c>
      <c r="F188" s="1" t="s">
        <v>11</v>
      </c>
      <c r="Y188" s="5">
        <v>-1</v>
      </c>
      <c r="AA188" s="5">
        <v>-1</v>
      </c>
      <c r="AB188" s="5">
        <v>-1</v>
      </c>
      <c r="AC188" s="5">
        <v>-1</v>
      </c>
      <c r="AD188" s="5">
        <v>-1</v>
      </c>
      <c r="AG188" s="5">
        <v>-1</v>
      </c>
      <c r="AH188" s="5">
        <v>-1</v>
      </c>
      <c r="AI188" s="5">
        <v>-1</v>
      </c>
      <c r="AJ188" s="5" t="s">
        <v>15</v>
      </c>
      <c r="AK188" s="5">
        <v>92</v>
      </c>
    </row>
    <row r="189" spans="1:41" x14ac:dyDescent="0.25">
      <c r="A189" s="1" t="s">
        <v>66</v>
      </c>
      <c r="B189" s="1" t="s">
        <v>67</v>
      </c>
      <c r="C189" s="1" t="s">
        <v>8</v>
      </c>
      <c r="D189" s="1" t="s">
        <v>213</v>
      </c>
      <c r="E189" s="34" t="s">
        <v>21</v>
      </c>
      <c r="F189" s="1" t="s">
        <v>10</v>
      </c>
      <c r="AG189" s="5">
        <v>4.2000000000000003E-2</v>
      </c>
      <c r="AI189" s="5">
        <v>2.0920000000000001</v>
      </c>
      <c r="AJ189" s="5">
        <v>2.8929999999999998</v>
      </c>
      <c r="AK189" s="5">
        <v>93</v>
      </c>
      <c r="AM189" s="13">
        <f>+AO189/$AO$3</f>
        <v>1.6501169895032585E-6</v>
      </c>
      <c r="AN189" s="7">
        <f>IF(AK189=1,AM189,AM189+AN187)</f>
        <v>0.99998956785994775</v>
      </c>
      <c r="AO189" s="5">
        <f>SUM(G189:AJ189)</f>
        <v>5.0269999999999992</v>
      </c>
    </row>
    <row r="190" spans="1:41" x14ac:dyDescent="0.25">
      <c r="A190" s="1" t="s">
        <v>66</v>
      </c>
      <c r="B190" s="1" t="s">
        <v>67</v>
      </c>
      <c r="C190" s="1" t="s">
        <v>8</v>
      </c>
      <c r="D190" s="1" t="s">
        <v>213</v>
      </c>
      <c r="E190" s="34" t="s">
        <v>21</v>
      </c>
      <c r="F190" s="1" t="s">
        <v>11</v>
      </c>
      <c r="AG190" s="5">
        <v>-1</v>
      </c>
      <c r="AI190" s="5" t="s">
        <v>15</v>
      </c>
      <c r="AJ190" s="5" t="s">
        <v>15</v>
      </c>
      <c r="AK190" s="5">
        <v>93</v>
      </c>
    </row>
    <row r="191" spans="1:41" x14ac:dyDescent="0.25">
      <c r="A191" s="1" t="s">
        <v>66</v>
      </c>
      <c r="B191" s="1" t="s">
        <v>67</v>
      </c>
      <c r="C191" s="1" t="s">
        <v>8</v>
      </c>
      <c r="D191" s="1" t="s">
        <v>215</v>
      </c>
      <c r="E191" s="34" t="s">
        <v>28</v>
      </c>
      <c r="F191" s="1" t="s">
        <v>10</v>
      </c>
      <c r="H191" s="5">
        <v>0.24</v>
      </c>
      <c r="I191" s="5">
        <v>0.1</v>
      </c>
      <c r="K191" s="5">
        <v>0.4</v>
      </c>
      <c r="L191" s="5">
        <v>0.05</v>
      </c>
      <c r="M191" s="5">
        <v>0.1</v>
      </c>
      <c r="N191" s="5">
        <v>0.4</v>
      </c>
      <c r="O191" s="5">
        <v>0.1</v>
      </c>
      <c r="P191" s="5">
        <v>0.2</v>
      </c>
      <c r="Q191" s="5">
        <v>4.5999999999999999E-2</v>
      </c>
      <c r="R191" s="5">
        <v>0.109</v>
      </c>
      <c r="T191" s="5">
        <v>0.35199999999999998</v>
      </c>
      <c r="V191" s="5">
        <v>1.6E-2</v>
      </c>
      <c r="W191" s="5">
        <v>2.1000000000000001E-2</v>
      </c>
      <c r="X191" s="5">
        <v>0.41599999999999998</v>
      </c>
      <c r="Y191" s="5">
        <v>0.44500000000000001</v>
      </c>
      <c r="Z191" s="5">
        <v>1.298</v>
      </c>
      <c r="AE191" s="5">
        <v>2.5000000000000001E-2</v>
      </c>
      <c r="AH191" s="5">
        <v>0.03</v>
      </c>
      <c r="AJ191" s="5">
        <v>5.3999999999999999E-2</v>
      </c>
      <c r="AK191" s="5">
        <v>94</v>
      </c>
      <c r="AM191" s="13">
        <f>+AO191/$AO$3</f>
        <v>1.4449602124116462E-6</v>
      </c>
      <c r="AN191" s="7">
        <f>IF(AK191=1,AM191,AM191+AN189)</f>
        <v>0.99999101282016012</v>
      </c>
      <c r="AO191" s="5">
        <f>SUM(G191:AJ191)</f>
        <v>4.4020000000000001</v>
      </c>
    </row>
    <row r="192" spans="1:41" x14ac:dyDescent="0.25">
      <c r="A192" s="1" t="s">
        <v>66</v>
      </c>
      <c r="B192" s="1" t="s">
        <v>67</v>
      </c>
      <c r="C192" s="1" t="s">
        <v>8</v>
      </c>
      <c r="D192" s="1" t="s">
        <v>215</v>
      </c>
      <c r="E192" s="34" t="s">
        <v>28</v>
      </c>
      <c r="F192" s="1" t="s">
        <v>11</v>
      </c>
      <c r="G192" s="5" t="s">
        <v>15</v>
      </c>
      <c r="H192" s="5" t="s">
        <v>15</v>
      </c>
      <c r="I192" s="5" t="s">
        <v>15</v>
      </c>
      <c r="K192" s="5" t="s">
        <v>15</v>
      </c>
      <c r="L192" s="5">
        <v>-1</v>
      </c>
      <c r="M192" s="5">
        <v>-1</v>
      </c>
      <c r="N192" s="5">
        <v>-1</v>
      </c>
      <c r="O192" s="5" t="s">
        <v>15</v>
      </c>
      <c r="P192" s="5">
        <v>-1</v>
      </c>
      <c r="Q192" s="5" t="s">
        <v>15</v>
      </c>
      <c r="R192" s="5">
        <v>-1</v>
      </c>
      <c r="T192" s="5" t="s">
        <v>15</v>
      </c>
      <c r="V192" s="5">
        <v>-1</v>
      </c>
      <c r="W192" s="5" t="s">
        <v>15</v>
      </c>
      <c r="X192" s="5" t="s">
        <v>15</v>
      </c>
      <c r="Y192" s="5" t="s">
        <v>15</v>
      </c>
      <c r="Z192" s="5" t="s">
        <v>15</v>
      </c>
      <c r="AD192" s="5" t="s">
        <v>15</v>
      </c>
      <c r="AE192" s="5" t="s">
        <v>15</v>
      </c>
      <c r="AH192" s="5" t="s">
        <v>15</v>
      </c>
      <c r="AJ192" s="5" t="s">
        <v>15</v>
      </c>
      <c r="AK192" s="5">
        <v>94</v>
      </c>
    </row>
    <row r="193" spans="1:41" x14ac:dyDescent="0.25">
      <c r="A193" s="1" t="s">
        <v>66</v>
      </c>
      <c r="B193" s="1" t="s">
        <v>67</v>
      </c>
      <c r="C193" s="1" t="s">
        <v>8</v>
      </c>
      <c r="D193" s="1" t="s">
        <v>153</v>
      </c>
      <c r="E193" s="34" t="s">
        <v>9</v>
      </c>
      <c r="F193" s="1" t="s">
        <v>10</v>
      </c>
      <c r="AJ193" s="5">
        <v>4</v>
      </c>
      <c r="AK193" s="5">
        <v>95</v>
      </c>
      <c r="AM193" s="13">
        <f>+AO193/$AO$3</f>
        <v>1.313003373386321E-6</v>
      </c>
      <c r="AN193" s="7">
        <f>IF(AK193=1,AM193,AM193+AN191)</f>
        <v>0.99999232582353348</v>
      </c>
      <c r="AO193" s="5">
        <f>SUM(G193:AJ193)</f>
        <v>4</v>
      </c>
    </row>
    <row r="194" spans="1:41" x14ac:dyDescent="0.25">
      <c r="A194" s="1" t="s">
        <v>66</v>
      </c>
      <c r="B194" s="1" t="s">
        <v>67</v>
      </c>
      <c r="C194" s="1" t="s">
        <v>8</v>
      </c>
      <c r="D194" s="1" t="s">
        <v>153</v>
      </c>
      <c r="E194" s="34" t="s">
        <v>9</v>
      </c>
      <c r="F194" s="1" t="s">
        <v>11</v>
      </c>
      <c r="T194" s="5" t="s">
        <v>15</v>
      </c>
      <c r="AJ194" s="5" t="s">
        <v>15</v>
      </c>
      <c r="AK194" s="5">
        <v>95</v>
      </c>
    </row>
    <row r="195" spans="1:41" x14ac:dyDescent="0.25">
      <c r="A195" s="1" t="s">
        <v>66</v>
      </c>
      <c r="B195" s="1" t="s">
        <v>67</v>
      </c>
      <c r="C195" s="1" t="s">
        <v>8</v>
      </c>
      <c r="D195" s="1" t="s">
        <v>74</v>
      </c>
      <c r="E195" s="34" t="s">
        <v>33</v>
      </c>
      <c r="F195" s="1" t="s">
        <v>10</v>
      </c>
      <c r="AF195" s="5">
        <v>1.49</v>
      </c>
      <c r="AH195" s="5">
        <v>1.272</v>
      </c>
      <c r="AI195" s="5">
        <v>0.81699999999999995</v>
      </c>
      <c r="AK195" s="5">
        <v>96</v>
      </c>
      <c r="AM195" s="13">
        <f>+AO195/$AO$3</f>
        <v>1.1748097683374105E-6</v>
      </c>
      <c r="AN195" s="7">
        <f>IF(AK195=1,AM195,AM195+AN193)</f>
        <v>0.99999350063330184</v>
      </c>
      <c r="AO195" s="5">
        <f>SUM(G195:AJ195)</f>
        <v>3.5789999999999997</v>
      </c>
    </row>
    <row r="196" spans="1:41" x14ac:dyDescent="0.25">
      <c r="A196" s="1" t="s">
        <v>66</v>
      </c>
      <c r="B196" s="1" t="s">
        <v>67</v>
      </c>
      <c r="C196" s="1" t="s">
        <v>8</v>
      </c>
      <c r="D196" s="1" t="s">
        <v>74</v>
      </c>
      <c r="E196" s="34" t="s">
        <v>33</v>
      </c>
      <c r="F196" s="1" t="s">
        <v>11</v>
      </c>
      <c r="AF196" s="5">
        <v>-1</v>
      </c>
      <c r="AH196" s="5">
        <v>-1</v>
      </c>
      <c r="AI196" s="5">
        <v>-1</v>
      </c>
      <c r="AK196" s="5">
        <v>96</v>
      </c>
    </row>
    <row r="197" spans="1:41" x14ac:dyDescent="0.25">
      <c r="A197" s="1" t="s">
        <v>66</v>
      </c>
      <c r="B197" s="1" t="s">
        <v>67</v>
      </c>
      <c r="C197" s="1" t="s">
        <v>8</v>
      </c>
      <c r="D197" s="1" t="s">
        <v>69</v>
      </c>
      <c r="E197" s="34" t="s">
        <v>21</v>
      </c>
      <c r="F197" s="1" t="s">
        <v>10</v>
      </c>
      <c r="S197" s="5">
        <v>3.5</v>
      </c>
      <c r="AK197" s="5">
        <v>97</v>
      </c>
      <c r="AM197" s="13">
        <f>+AO197/$AO$3</f>
        <v>1.1488779517130307E-6</v>
      </c>
      <c r="AN197" s="7">
        <f>IF(AK197=1,AM197,AM197+AN195)</f>
        <v>0.9999946495112535</v>
      </c>
      <c r="AO197" s="5">
        <f>SUM(G197:AJ197)</f>
        <v>3.5</v>
      </c>
    </row>
    <row r="198" spans="1:41" x14ac:dyDescent="0.25">
      <c r="A198" s="1" t="s">
        <v>66</v>
      </c>
      <c r="B198" s="1" t="s">
        <v>67</v>
      </c>
      <c r="C198" s="1" t="s">
        <v>8</v>
      </c>
      <c r="D198" s="1" t="s">
        <v>69</v>
      </c>
      <c r="E198" s="34" t="s">
        <v>21</v>
      </c>
      <c r="F198" s="1" t="s">
        <v>11</v>
      </c>
      <c r="S198" s="5">
        <v>-1</v>
      </c>
      <c r="AK198" s="5">
        <v>97</v>
      </c>
    </row>
    <row r="199" spans="1:41" x14ac:dyDescent="0.25">
      <c r="A199" s="1" t="s">
        <v>66</v>
      </c>
      <c r="B199" s="1" t="s">
        <v>67</v>
      </c>
      <c r="C199" s="1" t="s">
        <v>8</v>
      </c>
      <c r="D199" s="1" t="s">
        <v>56</v>
      </c>
      <c r="E199" s="34" t="s">
        <v>21</v>
      </c>
      <c r="F199" s="1" t="s">
        <v>10</v>
      </c>
      <c r="O199" s="5">
        <v>2.9</v>
      </c>
      <c r="AK199" s="5">
        <v>98</v>
      </c>
      <c r="AM199" s="13">
        <f>+AO199/$AO$3</f>
        <v>9.5192744570508258E-7</v>
      </c>
      <c r="AN199" s="7">
        <f>IF(AK199=1,AM199,AM199+AN197)</f>
        <v>0.99999560143869926</v>
      </c>
      <c r="AO199" s="5">
        <f>SUM(G199:AJ199)</f>
        <v>2.9</v>
      </c>
    </row>
    <row r="200" spans="1:41" x14ac:dyDescent="0.25">
      <c r="A200" s="1" t="s">
        <v>66</v>
      </c>
      <c r="B200" s="1" t="s">
        <v>67</v>
      </c>
      <c r="C200" s="1" t="s">
        <v>8</v>
      </c>
      <c r="D200" s="1" t="s">
        <v>56</v>
      </c>
      <c r="E200" s="34" t="s">
        <v>21</v>
      </c>
      <c r="F200" s="1" t="s">
        <v>11</v>
      </c>
      <c r="O200" s="5">
        <v>-1</v>
      </c>
      <c r="V200" s="5" t="s">
        <v>15</v>
      </c>
      <c r="AK200" s="5">
        <v>98</v>
      </c>
    </row>
    <row r="201" spans="1:41" x14ac:dyDescent="0.25">
      <c r="A201" s="1" t="s">
        <v>66</v>
      </c>
      <c r="B201" s="1" t="s">
        <v>67</v>
      </c>
      <c r="C201" s="1" t="s">
        <v>8</v>
      </c>
      <c r="D201" s="1" t="s">
        <v>214</v>
      </c>
      <c r="E201" s="34" t="s">
        <v>16</v>
      </c>
      <c r="F201" s="1" t="s">
        <v>10</v>
      </c>
      <c r="O201" s="5">
        <v>2.4300000000000002</v>
      </c>
      <c r="AK201" s="5">
        <v>99</v>
      </c>
      <c r="AM201" s="13">
        <f>+AO201/$AO$3</f>
        <v>7.9764954933218997E-7</v>
      </c>
      <c r="AN201" s="7">
        <f>IF(AK201=1,AM201,AM201+AN199)</f>
        <v>0.99999639908824856</v>
      </c>
      <c r="AO201" s="5">
        <f>SUM(G201:AJ201)</f>
        <v>2.4300000000000002</v>
      </c>
    </row>
    <row r="202" spans="1:41" x14ac:dyDescent="0.25">
      <c r="A202" s="1" t="s">
        <v>66</v>
      </c>
      <c r="B202" s="1" t="s">
        <v>67</v>
      </c>
      <c r="C202" s="1" t="s">
        <v>8</v>
      </c>
      <c r="D202" s="1" t="s">
        <v>214</v>
      </c>
      <c r="E202" s="34" t="s">
        <v>16</v>
      </c>
      <c r="F202" s="1" t="s">
        <v>11</v>
      </c>
      <c r="O202" s="5" t="s">
        <v>15</v>
      </c>
      <c r="AK202" s="5">
        <v>99</v>
      </c>
    </row>
    <row r="203" spans="1:41" x14ac:dyDescent="0.25">
      <c r="A203" s="1" t="s">
        <v>66</v>
      </c>
      <c r="B203" s="1" t="s">
        <v>67</v>
      </c>
      <c r="C203" s="1" t="s">
        <v>8</v>
      </c>
      <c r="D203" s="1" t="s">
        <v>225</v>
      </c>
      <c r="E203" s="34" t="s">
        <v>21</v>
      </c>
      <c r="F203" s="1" t="s">
        <v>10</v>
      </c>
      <c r="O203" s="5">
        <v>1.55</v>
      </c>
      <c r="P203" s="5">
        <v>0.23</v>
      </c>
      <c r="AC203" s="5">
        <v>0.25700000000000001</v>
      </c>
      <c r="AK203" s="5">
        <v>100</v>
      </c>
      <c r="AM203" s="13">
        <f>+AO203/$AO$3</f>
        <v>6.6864696789698391E-7</v>
      </c>
      <c r="AN203" s="7">
        <f>IF(AK203=1,AM203,AM203+AN201)</f>
        <v>0.99999706773521646</v>
      </c>
      <c r="AO203" s="5">
        <f>SUM(G203:AJ203)</f>
        <v>2.0369999999999999</v>
      </c>
    </row>
    <row r="204" spans="1:41" x14ac:dyDescent="0.25">
      <c r="A204" s="1" t="s">
        <v>66</v>
      </c>
      <c r="B204" s="1" t="s">
        <v>67</v>
      </c>
      <c r="C204" s="1" t="s">
        <v>8</v>
      </c>
      <c r="D204" s="1" t="s">
        <v>225</v>
      </c>
      <c r="E204" s="34" t="s">
        <v>21</v>
      </c>
      <c r="F204" s="1" t="s">
        <v>11</v>
      </c>
      <c r="O204" s="5" t="s">
        <v>15</v>
      </c>
      <c r="P204" s="5" t="s">
        <v>15</v>
      </c>
      <c r="AC204" s="5" t="s">
        <v>15</v>
      </c>
      <c r="AK204" s="5">
        <v>100</v>
      </c>
    </row>
    <row r="205" spans="1:41" x14ac:dyDescent="0.25">
      <c r="A205" s="1" t="s">
        <v>66</v>
      </c>
      <c r="B205" s="1" t="s">
        <v>67</v>
      </c>
      <c r="C205" s="1" t="s">
        <v>30</v>
      </c>
      <c r="D205" s="1" t="s">
        <v>79</v>
      </c>
      <c r="E205" s="34" t="s">
        <v>22</v>
      </c>
      <c r="F205" s="1" t="s">
        <v>10</v>
      </c>
      <c r="O205" s="5">
        <v>1</v>
      </c>
      <c r="AK205" s="5">
        <v>101</v>
      </c>
      <c r="AM205" s="13">
        <f>+AO205/$AO$3</f>
        <v>3.2825084334658024E-7</v>
      </c>
      <c r="AN205" s="7">
        <f>IF(AK205=1,AM205,AM205+AN203)</f>
        <v>0.99999739598605986</v>
      </c>
      <c r="AO205" s="5">
        <f>SUM(G205:AJ205)</f>
        <v>1</v>
      </c>
    </row>
    <row r="206" spans="1:41" x14ac:dyDescent="0.25">
      <c r="A206" s="1" t="s">
        <v>66</v>
      </c>
      <c r="B206" s="1" t="s">
        <v>67</v>
      </c>
      <c r="C206" s="1" t="s">
        <v>30</v>
      </c>
      <c r="D206" s="1" t="s">
        <v>79</v>
      </c>
      <c r="E206" s="34" t="s">
        <v>22</v>
      </c>
      <c r="F206" s="1" t="s">
        <v>11</v>
      </c>
      <c r="O206" s="5">
        <v>-1</v>
      </c>
      <c r="AK206" s="5">
        <v>101</v>
      </c>
    </row>
    <row r="207" spans="1:41" x14ac:dyDescent="0.25">
      <c r="A207" s="1" t="s">
        <v>66</v>
      </c>
      <c r="B207" s="1" t="s">
        <v>67</v>
      </c>
      <c r="C207" s="1" t="s">
        <v>30</v>
      </c>
      <c r="D207" s="1" t="s">
        <v>80</v>
      </c>
      <c r="E207" s="34" t="s">
        <v>21</v>
      </c>
      <c r="F207" s="1" t="s">
        <v>10</v>
      </c>
      <c r="N207" s="5">
        <v>1</v>
      </c>
      <c r="AK207" s="5">
        <v>101</v>
      </c>
      <c r="AM207" s="13">
        <f>+AO207/$AO$3</f>
        <v>3.2825084334658024E-7</v>
      </c>
      <c r="AN207" s="7">
        <f>IF(AK207=1,AM207,AM207+AN205)</f>
        <v>0.99999772423690325</v>
      </c>
      <c r="AO207" s="5">
        <f>SUM(G207:AJ207)</f>
        <v>1</v>
      </c>
    </row>
    <row r="208" spans="1:41" x14ac:dyDescent="0.25">
      <c r="A208" s="1" t="s">
        <v>66</v>
      </c>
      <c r="B208" s="1" t="s">
        <v>67</v>
      </c>
      <c r="C208" s="1" t="s">
        <v>30</v>
      </c>
      <c r="D208" s="1" t="s">
        <v>80</v>
      </c>
      <c r="E208" s="34" t="s">
        <v>21</v>
      </c>
      <c r="F208" s="1" t="s">
        <v>11</v>
      </c>
      <c r="N208" s="5">
        <v>-1</v>
      </c>
      <c r="AK208" s="5">
        <v>101</v>
      </c>
    </row>
    <row r="209" spans="1:41" x14ac:dyDescent="0.25">
      <c r="A209" s="1" t="s">
        <v>66</v>
      </c>
      <c r="B209" s="1" t="s">
        <v>67</v>
      </c>
      <c r="C209" s="1" t="s">
        <v>8</v>
      </c>
      <c r="D209" s="1" t="s">
        <v>72</v>
      </c>
      <c r="E209" s="34" t="s">
        <v>21</v>
      </c>
      <c r="F209" s="1" t="s">
        <v>10</v>
      </c>
      <c r="K209" s="5">
        <v>1</v>
      </c>
      <c r="AK209" s="5">
        <v>101</v>
      </c>
      <c r="AM209" s="13">
        <f>+AO209/$AO$3</f>
        <v>3.2825084334658024E-7</v>
      </c>
      <c r="AN209" s="7">
        <f>IF(AK209=1,AM209,AM209+AN207)</f>
        <v>0.99999805248774665</v>
      </c>
      <c r="AO209" s="5">
        <f>SUM(G209:AJ209)</f>
        <v>1</v>
      </c>
    </row>
    <row r="210" spans="1:41" x14ac:dyDescent="0.25">
      <c r="A210" s="1" t="s">
        <v>66</v>
      </c>
      <c r="B210" s="1" t="s">
        <v>67</v>
      </c>
      <c r="C210" s="1" t="s">
        <v>8</v>
      </c>
      <c r="D210" s="1" t="s">
        <v>72</v>
      </c>
      <c r="E210" s="34" t="s">
        <v>21</v>
      </c>
      <c r="F210" s="1" t="s">
        <v>11</v>
      </c>
      <c r="K210" s="5" t="s">
        <v>15</v>
      </c>
      <c r="W210" s="5" t="s">
        <v>15</v>
      </c>
      <c r="AK210" s="5">
        <v>101</v>
      </c>
    </row>
    <row r="211" spans="1:41" x14ac:dyDescent="0.25">
      <c r="A211" s="1" t="s">
        <v>66</v>
      </c>
      <c r="B211" s="1" t="s">
        <v>67</v>
      </c>
      <c r="C211" s="1" t="s">
        <v>8</v>
      </c>
      <c r="D211" s="1" t="s">
        <v>71</v>
      </c>
      <c r="E211" s="34" t="s">
        <v>32</v>
      </c>
      <c r="F211" s="1" t="s">
        <v>10</v>
      </c>
      <c r="AI211" s="5">
        <v>0.94599999999999995</v>
      </c>
      <c r="AK211" s="5">
        <v>104</v>
      </c>
      <c r="AM211" s="13">
        <f>+AO211/$AO$3</f>
        <v>3.1052529780586487E-7</v>
      </c>
      <c r="AN211" s="7">
        <f>IF(AK211=1,AM211,AM211+AN209)</f>
        <v>0.99999836301304446</v>
      </c>
      <c r="AO211" s="5">
        <f>SUM(G211:AJ211)</f>
        <v>0.94599999999999995</v>
      </c>
    </row>
    <row r="212" spans="1:41" x14ac:dyDescent="0.25">
      <c r="A212" s="1" t="s">
        <v>66</v>
      </c>
      <c r="B212" s="1" t="s">
        <v>67</v>
      </c>
      <c r="C212" s="1" t="s">
        <v>8</v>
      </c>
      <c r="D212" s="1" t="s">
        <v>71</v>
      </c>
      <c r="E212" s="34" t="s">
        <v>32</v>
      </c>
      <c r="F212" s="1" t="s">
        <v>11</v>
      </c>
      <c r="AB212" s="5" t="s">
        <v>15</v>
      </c>
      <c r="AI212" s="5">
        <v>-1</v>
      </c>
      <c r="AK212" s="5">
        <v>104</v>
      </c>
    </row>
    <row r="213" spans="1:41" x14ac:dyDescent="0.25">
      <c r="A213" s="1" t="s">
        <v>66</v>
      </c>
      <c r="B213" s="1" t="s">
        <v>67</v>
      </c>
      <c r="C213" s="1" t="s">
        <v>8</v>
      </c>
      <c r="D213" s="1" t="s">
        <v>194</v>
      </c>
      <c r="E213" s="34" t="s">
        <v>26</v>
      </c>
      <c r="F213" s="1" t="s">
        <v>10</v>
      </c>
      <c r="AH213" s="5">
        <v>0.72</v>
      </c>
      <c r="AK213" s="5">
        <v>105</v>
      </c>
      <c r="AM213" s="13">
        <f>+AO213/$AO$3</f>
        <v>2.3634060720953776E-7</v>
      </c>
      <c r="AN213" s="7">
        <f>IF(AK213=1,AM213,AM213+AN211)</f>
        <v>0.99999859935365165</v>
      </c>
      <c r="AO213" s="5">
        <f>SUM(G213:AJ213)</f>
        <v>0.72</v>
      </c>
    </row>
    <row r="214" spans="1:41" x14ac:dyDescent="0.25">
      <c r="A214" s="1" t="s">
        <v>66</v>
      </c>
      <c r="B214" s="1" t="s">
        <v>67</v>
      </c>
      <c r="C214" s="1" t="s">
        <v>8</v>
      </c>
      <c r="D214" s="1" t="s">
        <v>194</v>
      </c>
      <c r="E214" s="34" t="s">
        <v>26</v>
      </c>
      <c r="F214" s="1" t="s">
        <v>11</v>
      </c>
      <c r="AH214" s="5">
        <v>-1</v>
      </c>
      <c r="AK214" s="5">
        <v>105</v>
      </c>
    </row>
    <row r="215" spans="1:41" x14ac:dyDescent="0.25">
      <c r="A215" s="1" t="s">
        <v>66</v>
      </c>
      <c r="B215" s="1" t="s">
        <v>67</v>
      </c>
      <c r="C215" s="1" t="s">
        <v>8</v>
      </c>
      <c r="D215" s="1" t="s">
        <v>213</v>
      </c>
      <c r="E215" s="34" t="s">
        <v>32</v>
      </c>
      <c r="F215" s="1" t="s">
        <v>10</v>
      </c>
      <c r="AI215" s="5">
        <v>0.71899999999999997</v>
      </c>
      <c r="AK215" s="5">
        <v>106</v>
      </c>
      <c r="AM215" s="13">
        <f>+AO215/$AO$3</f>
        <v>2.3601235636619117E-7</v>
      </c>
      <c r="AN215" s="7">
        <f>IF(AK215=1,AM215,AM215+AN213)</f>
        <v>0.99999883536600798</v>
      </c>
      <c r="AO215" s="5">
        <f>SUM(G215:AJ215)</f>
        <v>0.71899999999999997</v>
      </c>
    </row>
    <row r="216" spans="1:41" x14ac:dyDescent="0.25">
      <c r="A216" s="1" t="s">
        <v>66</v>
      </c>
      <c r="B216" s="1" t="s">
        <v>67</v>
      </c>
      <c r="C216" s="1" t="s">
        <v>8</v>
      </c>
      <c r="D216" s="1" t="s">
        <v>213</v>
      </c>
      <c r="E216" s="34" t="s">
        <v>32</v>
      </c>
      <c r="F216" s="1" t="s">
        <v>11</v>
      </c>
      <c r="AB216" s="5" t="s">
        <v>15</v>
      </c>
      <c r="AI216" s="5" t="s">
        <v>15</v>
      </c>
      <c r="AK216" s="5">
        <v>106</v>
      </c>
    </row>
    <row r="217" spans="1:41" x14ac:dyDescent="0.25">
      <c r="A217" s="1" t="s">
        <v>66</v>
      </c>
      <c r="B217" s="1" t="s">
        <v>67</v>
      </c>
      <c r="C217" s="1" t="s">
        <v>8</v>
      </c>
      <c r="D217" s="1" t="s">
        <v>214</v>
      </c>
      <c r="E217" s="34" t="s">
        <v>22</v>
      </c>
      <c r="F217" s="1" t="s">
        <v>10</v>
      </c>
      <c r="O217" s="5">
        <v>0.7</v>
      </c>
      <c r="AK217" s="5">
        <v>107</v>
      </c>
      <c r="AM217" s="13">
        <f>+AO217/$AO$3</f>
        <v>2.2977559034260614E-7</v>
      </c>
      <c r="AN217" s="7">
        <f>IF(AK217=1,AM217,AM217+AN215)</f>
        <v>0.99999906514159831</v>
      </c>
      <c r="AO217" s="5">
        <f>SUM(G217:AJ217)</f>
        <v>0.7</v>
      </c>
    </row>
    <row r="218" spans="1:41" x14ac:dyDescent="0.25">
      <c r="A218" s="1" t="s">
        <v>66</v>
      </c>
      <c r="B218" s="1" t="s">
        <v>67</v>
      </c>
      <c r="C218" s="1" t="s">
        <v>8</v>
      </c>
      <c r="D218" s="1" t="s">
        <v>214</v>
      </c>
      <c r="E218" s="34" t="s">
        <v>22</v>
      </c>
      <c r="F218" s="1" t="s">
        <v>11</v>
      </c>
      <c r="O218" s="5" t="s">
        <v>15</v>
      </c>
      <c r="AK218" s="5">
        <v>107</v>
      </c>
    </row>
    <row r="219" spans="1:41" x14ac:dyDescent="0.25">
      <c r="A219" s="1" t="s">
        <v>66</v>
      </c>
      <c r="B219" s="1" t="s">
        <v>67</v>
      </c>
      <c r="C219" s="1" t="s">
        <v>8</v>
      </c>
      <c r="D219" s="1" t="s">
        <v>160</v>
      </c>
      <c r="E219" s="34" t="s">
        <v>32</v>
      </c>
      <c r="F219" s="1" t="s">
        <v>10</v>
      </c>
      <c r="AG219" s="5">
        <v>0.55000000000000004</v>
      </c>
      <c r="AK219" s="5">
        <v>108</v>
      </c>
      <c r="AM219" s="13">
        <f>+AO219/$AO$3</f>
        <v>1.8053796384061913E-7</v>
      </c>
      <c r="AN219" s="7">
        <f>IF(AK219=1,AM219,AM219+AN217)</f>
        <v>0.99999924567956211</v>
      </c>
      <c r="AO219" s="5">
        <f>SUM(G219:AJ219)</f>
        <v>0.55000000000000004</v>
      </c>
    </row>
    <row r="220" spans="1:41" x14ac:dyDescent="0.25">
      <c r="A220" s="1" t="s">
        <v>66</v>
      </c>
      <c r="B220" s="1" t="s">
        <v>67</v>
      </c>
      <c r="C220" s="1" t="s">
        <v>8</v>
      </c>
      <c r="D220" s="1" t="s">
        <v>160</v>
      </c>
      <c r="E220" s="34" t="s">
        <v>32</v>
      </c>
      <c r="F220" s="1" t="s">
        <v>11</v>
      </c>
      <c r="AG220" s="5">
        <v>-1</v>
      </c>
      <c r="AK220" s="5">
        <v>108</v>
      </c>
    </row>
    <row r="221" spans="1:41" x14ac:dyDescent="0.25">
      <c r="A221" s="1" t="s">
        <v>66</v>
      </c>
      <c r="B221" s="1" t="s">
        <v>67</v>
      </c>
      <c r="C221" s="1" t="s">
        <v>8</v>
      </c>
      <c r="D221" s="1" t="s">
        <v>230</v>
      </c>
      <c r="E221" s="34" t="s">
        <v>21</v>
      </c>
      <c r="F221" s="1" t="s">
        <v>10</v>
      </c>
      <c r="AB221" s="5">
        <v>0.50600000000000001</v>
      </c>
      <c r="AK221" s="5">
        <v>109</v>
      </c>
      <c r="AM221" s="13">
        <f>+AO221/$AO$3</f>
        <v>1.660949267333696E-7</v>
      </c>
      <c r="AN221" s="7">
        <f>IF(AK221=1,AM221,AM221+AN219)</f>
        <v>0.99999941177448881</v>
      </c>
      <c r="AO221" s="5">
        <f>SUM(G221:AJ221)</f>
        <v>0.50600000000000001</v>
      </c>
    </row>
    <row r="222" spans="1:41" x14ac:dyDescent="0.25">
      <c r="A222" s="1" t="s">
        <v>66</v>
      </c>
      <c r="B222" s="1" t="s">
        <v>67</v>
      </c>
      <c r="C222" s="1" t="s">
        <v>8</v>
      </c>
      <c r="D222" s="1" t="s">
        <v>230</v>
      </c>
      <c r="E222" s="34" t="s">
        <v>21</v>
      </c>
      <c r="F222" s="1" t="s">
        <v>11</v>
      </c>
      <c r="AB222" s="5">
        <v>-1</v>
      </c>
      <c r="AK222" s="5">
        <v>109</v>
      </c>
    </row>
    <row r="223" spans="1:41" x14ac:dyDescent="0.25">
      <c r="A223" s="1" t="s">
        <v>66</v>
      </c>
      <c r="B223" s="1" t="s">
        <v>67</v>
      </c>
      <c r="C223" s="1" t="s">
        <v>8</v>
      </c>
      <c r="D223" s="1" t="s">
        <v>87</v>
      </c>
      <c r="E223" s="34" t="s">
        <v>21</v>
      </c>
      <c r="F223" s="1" t="s">
        <v>10</v>
      </c>
      <c r="AJ223" s="5">
        <v>0.36899999999999999</v>
      </c>
      <c r="AK223" s="5">
        <v>110</v>
      </c>
      <c r="AM223" s="13">
        <f>+AO223/$AO$3</f>
        <v>1.2112456119488811E-7</v>
      </c>
      <c r="AN223" s="7">
        <f>IF(AK223=1,AM223,AM223+AN221)</f>
        <v>0.99999953289904997</v>
      </c>
      <c r="AO223" s="5">
        <f>SUM(G223:AJ223)</f>
        <v>0.36899999999999999</v>
      </c>
    </row>
    <row r="224" spans="1:41" x14ac:dyDescent="0.25">
      <c r="A224" s="1" t="s">
        <v>66</v>
      </c>
      <c r="B224" s="1" t="s">
        <v>67</v>
      </c>
      <c r="C224" s="1" t="s">
        <v>8</v>
      </c>
      <c r="D224" s="1" t="s">
        <v>87</v>
      </c>
      <c r="E224" s="34" t="s">
        <v>21</v>
      </c>
      <c r="F224" s="1" t="s">
        <v>11</v>
      </c>
      <c r="AJ224" s="5" t="s">
        <v>24</v>
      </c>
      <c r="AK224" s="5">
        <v>110</v>
      </c>
    </row>
    <row r="225" spans="1:41" x14ac:dyDescent="0.25">
      <c r="A225" s="1" t="s">
        <v>66</v>
      </c>
      <c r="B225" s="1" t="s">
        <v>67</v>
      </c>
      <c r="C225" s="1" t="s">
        <v>8</v>
      </c>
      <c r="D225" s="1" t="s">
        <v>218</v>
      </c>
      <c r="E225" s="34" t="s">
        <v>16</v>
      </c>
      <c r="F225" s="1" t="s">
        <v>10</v>
      </c>
      <c r="W225" s="5">
        <v>0.10299999999999999</v>
      </c>
      <c r="AC225" s="5">
        <v>4.2000000000000003E-2</v>
      </c>
      <c r="AH225" s="5">
        <v>0.16700000000000001</v>
      </c>
      <c r="AK225" s="5">
        <v>111</v>
      </c>
      <c r="AM225" s="13">
        <f>+AO225/$AO$3</f>
        <v>1.0241426312413303E-7</v>
      </c>
      <c r="AN225" s="7">
        <f>IF(AK225=1,AM225,AM225+AN223)</f>
        <v>0.99999963531331304</v>
      </c>
      <c r="AO225" s="5">
        <f>SUM(G225:AJ225)</f>
        <v>0.312</v>
      </c>
    </row>
    <row r="226" spans="1:41" x14ac:dyDescent="0.25">
      <c r="A226" s="1" t="s">
        <v>66</v>
      </c>
      <c r="B226" s="1" t="s">
        <v>67</v>
      </c>
      <c r="C226" s="1" t="s">
        <v>8</v>
      </c>
      <c r="D226" s="1" t="s">
        <v>218</v>
      </c>
      <c r="E226" s="34" t="s">
        <v>16</v>
      </c>
      <c r="F226" s="1" t="s">
        <v>11</v>
      </c>
      <c r="W226" s="5">
        <v>-1</v>
      </c>
      <c r="AC226" s="5" t="s">
        <v>15</v>
      </c>
      <c r="AH226" s="5" t="s">
        <v>15</v>
      </c>
      <c r="AK226" s="5">
        <v>111</v>
      </c>
    </row>
    <row r="227" spans="1:41" x14ac:dyDescent="0.25">
      <c r="A227" s="1" t="s">
        <v>66</v>
      </c>
      <c r="B227" s="1" t="s">
        <v>67</v>
      </c>
      <c r="C227" s="1" t="s">
        <v>8</v>
      </c>
      <c r="D227" s="1" t="s">
        <v>227</v>
      </c>
      <c r="E227" s="34" t="s">
        <v>28</v>
      </c>
      <c r="F227" s="1" t="s">
        <v>10</v>
      </c>
      <c r="AF227" s="5">
        <v>0.28599999999999998</v>
      </c>
      <c r="AK227" s="5">
        <v>112</v>
      </c>
      <c r="AM227" s="13">
        <f>+AO227/$AO$3</f>
        <v>9.3879741197121935E-8</v>
      </c>
      <c r="AN227" s="7">
        <f>IF(AK227=1,AM227,AM227+AN225)</f>
        <v>0.99999972919305424</v>
      </c>
      <c r="AO227" s="5">
        <f>SUM(G227:AJ227)</f>
        <v>0.28599999999999998</v>
      </c>
    </row>
    <row r="228" spans="1:41" x14ac:dyDescent="0.25">
      <c r="A228" s="1" t="s">
        <v>66</v>
      </c>
      <c r="B228" s="1" t="s">
        <v>67</v>
      </c>
      <c r="C228" s="1" t="s">
        <v>8</v>
      </c>
      <c r="D228" s="1" t="s">
        <v>227</v>
      </c>
      <c r="E228" s="34" t="s">
        <v>28</v>
      </c>
      <c r="F228" s="1" t="s">
        <v>11</v>
      </c>
      <c r="AF228" s="5">
        <v>-1</v>
      </c>
      <c r="AK228" s="5">
        <v>112</v>
      </c>
    </row>
    <row r="229" spans="1:41" x14ac:dyDescent="0.25">
      <c r="A229" s="1" t="s">
        <v>66</v>
      </c>
      <c r="B229" s="1" t="s">
        <v>67</v>
      </c>
      <c r="C229" s="1" t="s">
        <v>8</v>
      </c>
      <c r="D229" s="1" t="s">
        <v>219</v>
      </c>
      <c r="E229" s="34" t="s">
        <v>28</v>
      </c>
      <c r="F229" s="1" t="s">
        <v>10</v>
      </c>
      <c r="X229" s="5">
        <v>0.21</v>
      </c>
      <c r="AK229" s="5">
        <v>113</v>
      </c>
      <c r="AM229" s="13">
        <f>+AO229/$AO$3</f>
        <v>6.8932677102781842E-8</v>
      </c>
      <c r="AN229" s="7">
        <f>IF(AK229=1,AM229,AM229+AN227)</f>
        <v>0.99999979812573137</v>
      </c>
      <c r="AO229" s="5">
        <f>SUM(G229:AJ229)</f>
        <v>0.21</v>
      </c>
    </row>
    <row r="230" spans="1:41" x14ac:dyDescent="0.25">
      <c r="A230" s="1" t="s">
        <v>66</v>
      </c>
      <c r="B230" s="1" t="s">
        <v>67</v>
      </c>
      <c r="C230" s="1" t="s">
        <v>8</v>
      </c>
      <c r="D230" s="1" t="s">
        <v>219</v>
      </c>
      <c r="E230" s="34" t="s">
        <v>28</v>
      </c>
      <c r="F230" s="1" t="s">
        <v>11</v>
      </c>
      <c r="X230" s="5">
        <v>-1</v>
      </c>
      <c r="AK230" s="5">
        <v>113</v>
      </c>
    </row>
    <row r="231" spans="1:41" x14ac:dyDescent="0.25">
      <c r="A231" s="1" t="s">
        <v>66</v>
      </c>
      <c r="B231" s="1" t="s">
        <v>67</v>
      </c>
      <c r="C231" s="1" t="s">
        <v>8</v>
      </c>
      <c r="D231" s="1" t="s">
        <v>215</v>
      </c>
      <c r="E231" s="34" t="s">
        <v>22</v>
      </c>
      <c r="F231" s="1" t="s">
        <v>10</v>
      </c>
      <c r="AF231" s="5">
        <v>6.0000000000000001E-3</v>
      </c>
      <c r="AG231" s="5">
        <v>0.16700000000000001</v>
      </c>
      <c r="AK231" s="5">
        <v>114</v>
      </c>
      <c r="AM231" s="13">
        <f>+AO231/$AO$3</f>
        <v>5.6787395898958384E-8</v>
      </c>
      <c r="AN231" s="7">
        <f>IF(AK231=1,AM231,AM231+AN229)</f>
        <v>0.99999985491312726</v>
      </c>
      <c r="AO231" s="5">
        <f>SUM(G231:AJ231)</f>
        <v>0.17300000000000001</v>
      </c>
    </row>
    <row r="232" spans="1:41" x14ac:dyDescent="0.25">
      <c r="A232" s="1" t="s">
        <v>66</v>
      </c>
      <c r="B232" s="1" t="s">
        <v>67</v>
      </c>
      <c r="C232" s="1" t="s">
        <v>8</v>
      </c>
      <c r="D232" s="1" t="s">
        <v>215</v>
      </c>
      <c r="E232" s="34" t="s">
        <v>22</v>
      </c>
      <c r="F232" s="1" t="s">
        <v>11</v>
      </c>
      <c r="AF232" s="5" t="s">
        <v>15</v>
      </c>
      <c r="AG232" s="5" t="s">
        <v>15</v>
      </c>
      <c r="AK232" s="5">
        <v>114</v>
      </c>
    </row>
    <row r="233" spans="1:41" x14ac:dyDescent="0.25">
      <c r="A233" s="1" t="s">
        <v>66</v>
      </c>
      <c r="B233" s="1" t="s">
        <v>67</v>
      </c>
      <c r="C233" s="1" t="s">
        <v>8</v>
      </c>
      <c r="D233" s="1" t="s">
        <v>215</v>
      </c>
      <c r="E233" s="34" t="s">
        <v>46</v>
      </c>
      <c r="F233" s="1" t="s">
        <v>10</v>
      </c>
      <c r="AH233" s="5">
        <v>0.159</v>
      </c>
      <c r="AI233" s="5">
        <v>0.01</v>
      </c>
      <c r="AK233" s="5">
        <v>115</v>
      </c>
      <c r="AM233" s="13">
        <f>+AO233/$AO$3</f>
        <v>5.5474392525572062E-8</v>
      </c>
      <c r="AN233" s="7">
        <f>IF(AK233=1,AM233,AM233+AN231)</f>
        <v>0.99999991038751979</v>
      </c>
      <c r="AO233" s="5">
        <f>SUM(G233:AJ233)</f>
        <v>0.16900000000000001</v>
      </c>
    </row>
    <row r="234" spans="1:41" x14ac:dyDescent="0.25">
      <c r="A234" s="1" t="s">
        <v>66</v>
      </c>
      <c r="B234" s="1" t="s">
        <v>67</v>
      </c>
      <c r="C234" s="1" t="s">
        <v>8</v>
      </c>
      <c r="D234" s="1" t="s">
        <v>215</v>
      </c>
      <c r="E234" s="34" t="s">
        <v>46</v>
      </c>
      <c r="F234" s="1" t="s">
        <v>11</v>
      </c>
      <c r="AH234" s="5" t="s">
        <v>15</v>
      </c>
      <c r="AI234" s="5" t="s">
        <v>15</v>
      </c>
      <c r="AK234" s="5">
        <v>115</v>
      </c>
    </row>
    <row r="235" spans="1:41" x14ac:dyDescent="0.25">
      <c r="A235" s="1" t="s">
        <v>66</v>
      </c>
      <c r="B235" s="1" t="s">
        <v>67</v>
      </c>
      <c r="C235" s="1" t="s">
        <v>8</v>
      </c>
      <c r="D235" s="1" t="s">
        <v>192</v>
      </c>
      <c r="E235" s="34" t="s">
        <v>21</v>
      </c>
      <c r="F235" s="1" t="s">
        <v>10</v>
      </c>
      <c r="AD235" s="5">
        <v>9.6000000000000002E-2</v>
      </c>
      <c r="AK235" s="5">
        <v>116</v>
      </c>
      <c r="AM235" s="13">
        <f>+AO235/$AO$3</f>
        <v>3.1512080961271702E-8</v>
      </c>
      <c r="AN235" s="7">
        <f>IF(AK235=1,AM235,AM235+AN233)</f>
        <v>0.99999994189960073</v>
      </c>
      <c r="AO235" s="5">
        <f>SUM(G235:AJ235)</f>
        <v>9.6000000000000002E-2</v>
      </c>
    </row>
    <row r="236" spans="1:41" x14ac:dyDescent="0.25">
      <c r="A236" s="1" t="s">
        <v>66</v>
      </c>
      <c r="B236" s="1" t="s">
        <v>67</v>
      </c>
      <c r="C236" s="1" t="s">
        <v>8</v>
      </c>
      <c r="D236" s="1" t="s">
        <v>192</v>
      </c>
      <c r="E236" s="34" t="s">
        <v>21</v>
      </c>
      <c r="F236" s="1" t="s">
        <v>11</v>
      </c>
      <c r="AD236" s="5">
        <v>-1</v>
      </c>
      <c r="AK236" s="5">
        <v>116</v>
      </c>
    </row>
    <row r="237" spans="1:41" x14ac:dyDescent="0.25">
      <c r="A237" s="1" t="s">
        <v>66</v>
      </c>
      <c r="B237" s="1" t="s">
        <v>67</v>
      </c>
      <c r="C237" s="1" t="s">
        <v>8</v>
      </c>
      <c r="D237" s="1" t="s">
        <v>213</v>
      </c>
      <c r="E237" s="34" t="s">
        <v>46</v>
      </c>
      <c r="F237" s="1" t="s">
        <v>10</v>
      </c>
      <c r="AG237" s="5">
        <v>6.4000000000000001E-2</v>
      </c>
      <c r="AH237" s="5">
        <v>2.9000000000000001E-2</v>
      </c>
      <c r="AK237" s="5">
        <v>117</v>
      </c>
      <c r="AM237" s="13">
        <f>+AO237/$AO$3</f>
        <v>3.0527328431231962E-8</v>
      </c>
      <c r="AN237" s="7">
        <f>IF(AK237=1,AM237,AM237+AN235)</f>
        <v>0.99999997242692917</v>
      </c>
      <c r="AO237" s="5">
        <f>SUM(G237:AJ237)</f>
        <v>9.2999999999999999E-2</v>
      </c>
    </row>
    <row r="238" spans="1:41" x14ac:dyDescent="0.25">
      <c r="A238" s="1" t="s">
        <v>66</v>
      </c>
      <c r="B238" s="1" t="s">
        <v>67</v>
      </c>
      <c r="C238" s="1" t="s">
        <v>8</v>
      </c>
      <c r="D238" s="1" t="s">
        <v>213</v>
      </c>
      <c r="E238" s="34" t="s">
        <v>46</v>
      </c>
      <c r="F238" s="1" t="s">
        <v>11</v>
      </c>
      <c r="AG238" s="5">
        <v>-1</v>
      </c>
      <c r="AH238" s="5">
        <v>-1</v>
      </c>
      <c r="AK238" s="5">
        <v>117</v>
      </c>
    </row>
    <row r="239" spans="1:41" x14ac:dyDescent="0.25">
      <c r="A239" s="1" t="s">
        <v>66</v>
      </c>
      <c r="B239" s="1" t="s">
        <v>67</v>
      </c>
      <c r="C239" s="1" t="s">
        <v>8</v>
      </c>
      <c r="D239" s="1" t="s">
        <v>213</v>
      </c>
      <c r="E239" s="34" t="s">
        <v>14</v>
      </c>
      <c r="F239" s="1" t="s">
        <v>10</v>
      </c>
      <c r="AI239" s="5">
        <v>3.4000000000000002E-2</v>
      </c>
      <c r="AK239" s="5">
        <v>118</v>
      </c>
      <c r="AM239" s="13">
        <f>+AO239/$AO$3</f>
        <v>1.1160528673783728E-8</v>
      </c>
      <c r="AN239" s="7">
        <f>IF(AK239=1,AM239,AM239+AN237)</f>
        <v>0.9999999835874579</v>
      </c>
      <c r="AO239" s="5">
        <f>SUM(G239:AJ239)</f>
        <v>3.4000000000000002E-2</v>
      </c>
    </row>
    <row r="240" spans="1:41" x14ac:dyDescent="0.25">
      <c r="A240" s="1" t="s">
        <v>66</v>
      </c>
      <c r="B240" s="1" t="s">
        <v>67</v>
      </c>
      <c r="C240" s="1" t="s">
        <v>8</v>
      </c>
      <c r="D240" s="1" t="s">
        <v>213</v>
      </c>
      <c r="E240" s="34" t="s">
        <v>14</v>
      </c>
      <c r="F240" s="1" t="s">
        <v>11</v>
      </c>
      <c r="AI240" s="5" t="s">
        <v>15</v>
      </c>
      <c r="AK240" s="5">
        <v>118</v>
      </c>
    </row>
    <row r="241" spans="1:41" x14ac:dyDescent="0.25">
      <c r="A241" s="1" t="s">
        <v>66</v>
      </c>
      <c r="B241" s="1" t="s">
        <v>67</v>
      </c>
      <c r="C241" s="1" t="s">
        <v>8</v>
      </c>
      <c r="D241" s="1" t="s">
        <v>227</v>
      </c>
      <c r="E241" s="34" t="s">
        <v>16</v>
      </c>
      <c r="F241" s="1" t="s">
        <v>10</v>
      </c>
      <c r="AF241" s="5">
        <v>0.03</v>
      </c>
      <c r="AK241" s="5">
        <v>119</v>
      </c>
      <c r="AM241" s="13">
        <f>+AO241/$AO$3</f>
        <v>9.8475253003974065E-9</v>
      </c>
      <c r="AN241" s="7">
        <f>IF(AK241=1,AM241,AM241+AN239)</f>
        <v>0.99999999343498325</v>
      </c>
      <c r="AO241" s="5">
        <f>SUM(G241:AJ241)</f>
        <v>0.03</v>
      </c>
    </row>
    <row r="242" spans="1:41" x14ac:dyDescent="0.25">
      <c r="A242" s="1" t="s">
        <v>66</v>
      </c>
      <c r="B242" s="1" t="s">
        <v>67</v>
      </c>
      <c r="C242" s="1" t="s">
        <v>8</v>
      </c>
      <c r="D242" s="1" t="s">
        <v>227</v>
      </c>
      <c r="E242" s="34" t="s">
        <v>16</v>
      </c>
      <c r="F242" s="1" t="s">
        <v>11</v>
      </c>
      <c r="AF242" s="5">
        <v>-1</v>
      </c>
      <c r="AK242" s="5">
        <v>119</v>
      </c>
    </row>
    <row r="243" spans="1:41" x14ac:dyDescent="0.25">
      <c r="A243" s="1" t="s">
        <v>66</v>
      </c>
      <c r="B243" s="1" t="s">
        <v>67</v>
      </c>
      <c r="C243" s="1" t="s">
        <v>8</v>
      </c>
      <c r="D243" s="1" t="s">
        <v>213</v>
      </c>
      <c r="E243" s="34" t="s">
        <v>33</v>
      </c>
      <c r="F243" s="1" t="s">
        <v>10</v>
      </c>
      <c r="AH243" s="5">
        <v>1.7000000000000001E-2</v>
      </c>
      <c r="AK243" s="5">
        <v>120</v>
      </c>
      <c r="AM243" s="13">
        <f>+AO243/$AO$3</f>
        <v>5.5802643368918641E-9</v>
      </c>
      <c r="AN243" s="7">
        <f>IF(AK243=1,AM243,AM243+AN241)</f>
        <v>0.99999999901524761</v>
      </c>
      <c r="AO243" s="5">
        <f>SUM(G243:AJ243)</f>
        <v>1.7000000000000001E-2</v>
      </c>
    </row>
    <row r="244" spans="1:41" x14ac:dyDescent="0.25">
      <c r="A244" s="1" t="s">
        <v>66</v>
      </c>
      <c r="B244" s="1" t="s">
        <v>67</v>
      </c>
      <c r="C244" s="1" t="s">
        <v>8</v>
      </c>
      <c r="D244" s="1" t="s">
        <v>213</v>
      </c>
      <c r="E244" s="34" t="s">
        <v>33</v>
      </c>
      <c r="F244" s="1" t="s">
        <v>11</v>
      </c>
      <c r="AH244" s="5">
        <v>-1</v>
      </c>
      <c r="AK244" s="5">
        <v>120</v>
      </c>
    </row>
    <row r="245" spans="1:41" x14ac:dyDescent="0.25">
      <c r="A245" s="1" t="s">
        <v>66</v>
      </c>
      <c r="B245" s="1" t="s">
        <v>67</v>
      </c>
      <c r="C245" s="1" t="s">
        <v>8</v>
      </c>
      <c r="D245" s="1" t="s">
        <v>218</v>
      </c>
      <c r="E245" s="34" t="s">
        <v>22</v>
      </c>
      <c r="F245" s="1" t="s">
        <v>10</v>
      </c>
      <c r="AE245" s="5">
        <v>3.0000000000000001E-3</v>
      </c>
      <c r="AK245" s="5">
        <v>121</v>
      </c>
      <c r="AM245" s="13">
        <f>+AO245/$AO$3</f>
        <v>9.8475253003974069E-10</v>
      </c>
      <c r="AN245" s="7">
        <f>IF(AK245=1,AM245,AM245+AN243)</f>
        <v>1.0000000000000002</v>
      </c>
      <c r="AO245" s="5">
        <f>SUM(G245:AJ245)</f>
        <v>3.0000000000000001E-3</v>
      </c>
    </row>
    <row r="246" spans="1:41" x14ac:dyDescent="0.25">
      <c r="A246" s="1" t="s">
        <v>66</v>
      </c>
      <c r="B246" s="1" t="s">
        <v>67</v>
      </c>
      <c r="C246" s="1" t="s">
        <v>8</v>
      </c>
      <c r="D246" s="1" t="s">
        <v>218</v>
      </c>
      <c r="E246" s="34" t="s">
        <v>22</v>
      </c>
      <c r="F246" s="1" t="s">
        <v>11</v>
      </c>
      <c r="AE246" s="5" t="s">
        <v>15</v>
      </c>
      <c r="AK246" s="5">
        <v>121</v>
      </c>
    </row>
  </sheetData>
  <mergeCells count="3">
    <mergeCell ref="E2:F2"/>
    <mergeCell ref="A1:D1"/>
    <mergeCell ref="B3:C3"/>
  </mergeCells>
  <conditionalFormatting sqref="E5:E998">
    <cfRule type="cellIs" dxfId="447" priority="9" operator="equal">
      <formula>"UN"</formula>
    </cfRule>
  </conditionalFormatting>
  <conditionalFormatting sqref="G6:AJ232">
    <cfRule type="cellIs" dxfId="446" priority="54" operator="equal">
      <formula>-1</formula>
    </cfRule>
    <cfRule type="cellIs" dxfId="445" priority="55" operator="equal">
      <formula>"a"</formula>
    </cfRule>
    <cfRule type="cellIs" dxfId="444" priority="56" operator="equal">
      <formula>"b"</formula>
    </cfRule>
    <cfRule type="cellIs" dxfId="443" priority="57" operator="equal">
      <formula>"c"</formula>
    </cfRule>
    <cfRule type="cellIs" dxfId="442" priority="58" operator="equal">
      <formula>"bc"</formula>
    </cfRule>
    <cfRule type="cellIs" dxfId="441" priority="59" operator="equal">
      <formula>"ab"</formula>
    </cfRule>
    <cfRule type="cellIs" dxfId="440" priority="60" operator="equal">
      <formula>"ac"</formula>
    </cfRule>
    <cfRule type="cellIs" dxfId="439" priority="61" operator="equal">
      <formula>"abc"</formula>
    </cfRule>
  </conditionalFormatting>
  <conditionalFormatting sqref="G234:AJ240">
    <cfRule type="cellIs" dxfId="438" priority="44" operator="equal">
      <formula>"ac"</formula>
    </cfRule>
    <cfRule type="cellIs" dxfId="437" priority="43" operator="equal">
      <formula>"ab"</formula>
    </cfRule>
    <cfRule type="cellIs" dxfId="436" priority="42" operator="equal">
      <formula>"bc"</formula>
    </cfRule>
    <cfRule type="cellIs" dxfId="435" priority="40" operator="equal">
      <formula>"b"</formula>
    </cfRule>
    <cfRule type="cellIs" dxfId="434" priority="39" operator="equal">
      <formula>"a"</formula>
    </cfRule>
    <cfRule type="cellIs" dxfId="433" priority="38" operator="equal">
      <formula>-1</formula>
    </cfRule>
    <cfRule type="cellIs" dxfId="432" priority="41" operator="equal">
      <formula>"c"</formula>
    </cfRule>
    <cfRule type="cellIs" dxfId="431" priority="45" operator="equal">
      <formula>"abc"</formula>
    </cfRule>
  </conditionalFormatting>
  <conditionalFormatting sqref="G242:AJ242">
    <cfRule type="cellIs" dxfId="430" priority="34" operator="equal">
      <formula>"ac"</formula>
    </cfRule>
    <cfRule type="cellIs" dxfId="429" priority="29" operator="equal">
      <formula>"a"</formula>
    </cfRule>
    <cfRule type="cellIs" dxfId="428" priority="33" operator="equal">
      <formula>"ab"</formula>
    </cfRule>
    <cfRule type="cellIs" dxfId="427" priority="35" operator="equal">
      <formula>"abc"</formula>
    </cfRule>
    <cfRule type="cellIs" dxfId="426" priority="28" operator="equal">
      <formula>-1</formula>
    </cfRule>
    <cfRule type="cellIs" dxfId="425" priority="30" operator="equal">
      <formula>"b"</formula>
    </cfRule>
    <cfRule type="cellIs" dxfId="424" priority="31" operator="equal">
      <formula>"c"</formula>
    </cfRule>
    <cfRule type="cellIs" dxfId="423" priority="32" operator="equal">
      <formula>"bc"</formula>
    </cfRule>
  </conditionalFormatting>
  <conditionalFormatting sqref="G244:AJ244">
    <cfRule type="cellIs" dxfId="422" priority="20" operator="equal">
      <formula>"b"</formula>
    </cfRule>
    <cfRule type="cellIs" dxfId="421" priority="21" operator="equal">
      <formula>"c"</formula>
    </cfRule>
    <cfRule type="cellIs" dxfId="420" priority="22" operator="equal">
      <formula>"bc"</formula>
    </cfRule>
    <cfRule type="cellIs" dxfId="419" priority="23" operator="equal">
      <formula>"ab"</formula>
    </cfRule>
    <cfRule type="cellIs" dxfId="418" priority="24" operator="equal">
      <formula>"ac"</formula>
    </cfRule>
    <cfRule type="cellIs" dxfId="417" priority="25" operator="equal">
      <formula>"abc"</formula>
    </cfRule>
    <cfRule type="cellIs" dxfId="416" priority="19" operator="equal">
      <formula>"a"</formula>
    </cfRule>
    <cfRule type="cellIs" dxfId="415" priority="18" operator="equal">
      <formula>-1</formula>
    </cfRule>
  </conditionalFormatting>
  <conditionalFormatting sqref="G246:AJ246">
    <cfRule type="cellIs" dxfId="414" priority="17" operator="equal">
      <formula>"abc"</formula>
    </cfRule>
    <cfRule type="cellIs" dxfId="413" priority="16" operator="equal">
      <formula>"ac"</formula>
    </cfRule>
    <cfRule type="cellIs" dxfId="412" priority="15" operator="equal">
      <formula>"ab"</formula>
    </cfRule>
    <cfRule type="cellIs" dxfId="411" priority="13" operator="equal">
      <formula>"c"</formula>
    </cfRule>
    <cfRule type="cellIs" dxfId="410" priority="12" operator="equal">
      <formula>"b"</formula>
    </cfRule>
    <cfRule type="cellIs" dxfId="409" priority="11" operator="equal">
      <formula>"a"</formula>
    </cfRule>
    <cfRule type="cellIs" dxfId="408" priority="10" operator="equal">
      <formula>-1</formula>
    </cfRule>
    <cfRule type="cellIs" dxfId="407" priority="14" operator="equal">
      <formula>"bc"</formula>
    </cfRule>
  </conditionalFormatting>
  <conditionalFormatting sqref="AM5:AM246">
    <cfRule type="colorScale" priority="1790">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cfRule type="colorScale" priority="123">
      <colorScale>
        <cfvo type="min"/>
        <cfvo type="percentile" val="50"/>
        <cfvo type="max"/>
        <color rgb="FFF8696B"/>
        <color rgb="FFFFEB84"/>
        <color rgb="FF63BE7B"/>
      </colorScale>
    </cfRule>
  </conditionalFormatting>
  <conditionalFormatting sqref="AN5:AN246">
    <cfRule type="colorScale" priority="1791">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cfRule type="colorScale" priority="292">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cfRule type="colorScale" priority="122">
      <colorScale>
        <cfvo type="min"/>
        <cfvo type="percentile" val="50"/>
        <cfvo type="num" val="0.97499999999999998"/>
        <color rgb="FF63BE7B"/>
        <color rgb="FFFCFCFF"/>
        <color rgb="FFF8696B"/>
      </colorScale>
    </cfRule>
  </conditionalFormatting>
  <conditionalFormatting sqref="AO2">
    <cfRule type="cellIs" dxfId="406" priority="80" operator="equal">
      <formula>"Check functions"</formula>
    </cfRule>
  </conditionalFormatting>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header</vt:lpstr>
      <vt:lpstr>ALB-N</vt:lpstr>
      <vt:lpstr>ALB-S</vt:lpstr>
      <vt:lpstr>ALB-M</vt:lpstr>
      <vt:lpstr>BFT-E</vt:lpstr>
      <vt:lpstr>BFT-M</vt:lpstr>
      <vt:lpstr>BFT-W</vt:lpstr>
      <vt:lpstr>BET-A</vt:lpstr>
      <vt:lpstr>YFT-E</vt:lpstr>
      <vt:lpstr>YFT-W</vt:lpstr>
      <vt:lpstr>SKJ-E</vt:lpstr>
      <vt:lpstr>SKJ-W</vt:lpstr>
      <vt:lpstr>SWO-N</vt:lpstr>
      <vt:lpstr>SWO-S</vt:lpstr>
      <vt:lpstr>SWO-M</vt:lpstr>
      <vt:lpstr>BUM-A</vt:lpstr>
      <vt:lpstr>WHM-A</vt:lpstr>
      <vt:lpstr>SAI-E</vt:lpstr>
      <vt:lpstr>SAI-W</vt:lpstr>
      <vt:lpstr>SPF-E</vt:lpstr>
      <vt:lpstr>SPF-W</vt:lpstr>
      <vt:lpstr>BSH-AN</vt:lpstr>
      <vt:lpstr>BSH-AS</vt:lpstr>
      <vt:lpstr>POR-ANE</vt:lpstr>
      <vt:lpstr>POR-ANW</vt:lpstr>
      <vt:lpstr>POR-ASE</vt:lpstr>
      <vt:lpstr>POR-ASW</vt:lpstr>
      <vt:lpstr>SMA-AN</vt:lpstr>
      <vt:lpstr>SMA-AS</vt:lpstr>
      <vt:lpstr>CHECK</vt:lpstr>
      <vt:lpstr>'ALB-M'!Print_Area</vt:lpstr>
      <vt:lpstr>'ALB-N'!Print_Area</vt:lpstr>
      <vt:lpstr>'ALB-S'!Print_Area</vt:lpstr>
      <vt:lpstr>'BET-A'!Print_Area</vt:lpstr>
      <vt:lpstr>'BFT-E'!Print_Area</vt:lpstr>
      <vt:lpstr>'BFT-M'!Print_Area</vt:lpstr>
      <vt:lpstr>'BFT-W'!Print_Area</vt:lpstr>
      <vt:lpstr>'BSH-AN'!Print_Area</vt:lpstr>
      <vt:lpstr>'BSH-AS'!Print_Area</vt:lpstr>
      <vt:lpstr>'BUM-A'!Print_Area</vt:lpstr>
      <vt:lpstr>header!Print_Area</vt:lpstr>
      <vt:lpstr>'POR-ANE'!Print_Area</vt:lpstr>
      <vt:lpstr>'POR-ANW'!Print_Area</vt:lpstr>
      <vt:lpstr>'POR-ASE'!Print_Area</vt:lpstr>
      <vt:lpstr>'POR-ASW'!Print_Area</vt:lpstr>
      <vt:lpstr>'SAI-E'!Print_Area</vt:lpstr>
      <vt:lpstr>'SAI-W'!Print_Area</vt:lpstr>
      <vt:lpstr>'SKJ-E'!Print_Area</vt:lpstr>
      <vt:lpstr>'SKJ-W'!Print_Area</vt:lpstr>
      <vt:lpstr>'SMA-AN'!Print_Area</vt:lpstr>
      <vt:lpstr>'SMA-AS'!Print_Area</vt:lpstr>
      <vt:lpstr>'SPF-E'!Print_Area</vt:lpstr>
      <vt:lpstr>'SPF-W'!Print_Area</vt:lpstr>
      <vt:lpstr>'SWO-M'!Print_Area</vt:lpstr>
      <vt:lpstr>'SWO-N'!Print_Area</vt:lpstr>
      <vt:lpstr>'SWO-S'!Print_Area</vt:lpstr>
      <vt:lpstr>'WHM-A'!Print_Area</vt:lpstr>
      <vt:lpstr>'YFT-E'!Print_Area</vt:lpstr>
      <vt:lpstr>'YFT-W'!Print_Area</vt:lpstr>
      <vt:lpstr>scale</vt:lpstr>
      <vt:lpstr>totYears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MOrtiz;cpalma</dc:creator>
  <cp:lastModifiedBy>Carlos Mayor</cp:lastModifiedBy>
  <cp:lastPrinted>2022-09-16T19:47:54Z</cp:lastPrinted>
  <dcterms:created xsi:type="dcterms:W3CDTF">2013-09-12T14:12:00Z</dcterms:created>
  <dcterms:modified xsi:type="dcterms:W3CDTF">2023-10-27T07:54:02Z</dcterms:modified>
</cp:coreProperties>
</file>