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288" windowWidth="23940" windowHeight="10140"/>
  </bookViews>
  <sheets>
    <sheet name="Belize" sheetId="1" r:id="rId1"/>
    <sheet name="CotedIvoire" sheetId="2" r:id="rId2"/>
    <sheet name="Curacao" sheetId="5" r:id="rId3"/>
    <sheet name="ElSalvador" sheetId="8" r:id="rId4"/>
    <sheet name="Ghana" sheetId="6" r:id="rId5"/>
    <sheet name="Japan" sheetId="4" r:id="rId6"/>
    <sheet name="Korea" sheetId="3" r:id="rId7"/>
    <sheet name="EU-Malta" sheetId="7" r:id="rId8"/>
    <sheet name="LIBERIA" sheetId="9" r:id="rId9"/>
  </sheets>
  <externalReferences>
    <externalReference r:id="rId10"/>
  </externalReferences>
  <calcPr calcId="145621"/>
</workbook>
</file>

<file path=xl/calcChain.xml><?xml version="1.0" encoding="utf-8"?>
<calcChain xmlns="http://schemas.openxmlformats.org/spreadsheetml/2006/main">
  <c r="D36" i="9" l="1"/>
  <c r="D35" i="9"/>
  <c r="D34" i="9"/>
  <c r="D33" i="9"/>
  <c r="D32" i="9"/>
  <c r="D31" i="9"/>
  <c r="D30" i="9"/>
  <c r="D29" i="9"/>
  <c r="D28" i="9"/>
  <c r="D27" i="9"/>
  <c r="D24" i="9"/>
  <c r="D10" i="9"/>
  <c r="D9" i="9"/>
  <c r="D8" i="9"/>
  <c r="D7" i="9"/>
  <c r="D12" i="9" s="1"/>
  <c r="D6" i="9"/>
  <c r="D5" i="9"/>
  <c r="D4" i="9"/>
  <c r="D38" i="9" l="1"/>
  <c r="D27" i="1"/>
  <c r="D26" i="1"/>
  <c r="D25" i="1"/>
  <c r="D11" i="1"/>
</calcChain>
</file>

<file path=xl/sharedStrings.xml><?xml version="1.0" encoding="utf-8"?>
<sst xmlns="http://schemas.openxmlformats.org/spreadsheetml/2006/main" count="571" uniqueCount="257">
  <si>
    <t>ICCAT Vessel number</t>
  </si>
  <si>
    <t>Species</t>
  </si>
  <si>
    <t>Stock</t>
  </si>
  <si>
    <t>Total Transhipped in Kg.</t>
  </si>
  <si>
    <t>AT000BLZ00063</t>
  </si>
  <si>
    <t>SKJ</t>
  </si>
  <si>
    <t>S</t>
  </si>
  <si>
    <t>YFT</t>
  </si>
  <si>
    <t>BET</t>
  </si>
  <si>
    <t>AT000BLZ00049</t>
  </si>
  <si>
    <t>N/S</t>
  </si>
  <si>
    <t>FRI</t>
  </si>
  <si>
    <t>ALB</t>
  </si>
  <si>
    <t>N</t>
  </si>
  <si>
    <t>BELIZE</t>
  </si>
  <si>
    <t>AT000KOR00072</t>
  </si>
  <si>
    <t>Atlantic bluefin tuna</t>
  </si>
  <si>
    <t>Bigeye</t>
  </si>
  <si>
    <t>Yellowfin</t>
  </si>
  <si>
    <t>AT000KOR00214</t>
  </si>
  <si>
    <t>Southern bluefin tuna</t>
  </si>
  <si>
    <t>Swordfish</t>
  </si>
  <si>
    <t>Castro</t>
    <phoneticPr fontId="0" type="noConversion"/>
  </si>
  <si>
    <t>AT000KOR00228</t>
  </si>
  <si>
    <t>Other(Castro)</t>
    <phoneticPr fontId="0" type="noConversion"/>
  </si>
  <si>
    <t>AT000KOR00227</t>
  </si>
  <si>
    <t>AT000KOR00070</t>
  </si>
  <si>
    <t>AT000KOR00137</t>
  </si>
  <si>
    <t>AT000KOR00215</t>
  </si>
  <si>
    <t>Castro</t>
    <phoneticPr fontId="0" type="noConversion"/>
  </si>
  <si>
    <t>110 994 912,00</t>
  </si>
  <si>
    <t>TOTAL</t>
  </si>
  <si>
    <t>2 069 000,00</t>
  </si>
  <si>
    <t>BET, SKJ, YFT</t>
  </si>
  <si>
    <t>ATEU0ESP00425</t>
  </si>
  <si>
    <t>ZUBEROA</t>
  </si>
  <si>
    <t>SKJ, YFT, BET</t>
  </si>
  <si>
    <t>ATEU0FRA00075</t>
  </si>
  <si>
    <t>VIA MISTRAL</t>
  </si>
  <si>
    <t>529 050,00</t>
  </si>
  <si>
    <t>YFT, BET, SKJ</t>
  </si>
  <si>
    <t>ATEU0FRA00073</t>
  </si>
  <si>
    <t>VIA EUROS</t>
  </si>
  <si>
    <t>4 151 140,00</t>
  </si>
  <si>
    <t>YFT, SKJ, BET</t>
  </si>
  <si>
    <t>AT000BLZ00057</t>
  </si>
  <si>
    <t>TXORRI BERRI</t>
  </si>
  <si>
    <t>167 260,00</t>
  </si>
  <si>
    <t>YFT, BET, ALB</t>
  </si>
  <si>
    <t>ATEU0FRA00666</t>
  </si>
  <si>
    <t>STERENN</t>
  </si>
  <si>
    <t>8 331 000,00</t>
  </si>
  <si>
    <t>BET, YFT</t>
  </si>
  <si>
    <t>AT000GTM00001</t>
  </si>
  <si>
    <t>SANTYAGO UNO</t>
  </si>
  <si>
    <t>975 740,00</t>
  </si>
  <si>
    <t>AT000SEN00018</t>
  </si>
  <si>
    <t>PONT SAINT LOUIS</t>
  </si>
  <si>
    <t>2 902 185,00</t>
  </si>
  <si>
    <t>YFT, BET</t>
  </si>
  <si>
    <t>ATEU0ESSP08774</t>
  </si>
  <si>
    <t>PLAYA DE RIS</t>
  </si>
  <si>
    <t>2 194 089,00</t>
  </si>
  <si>
    <t>ATEU0ESP00106</t>
  </si>
  <si>
    <t>PLAYA DE NOJA</t>
  </si>
  <si>
    <t>2 351 150,00</t>
  </si>
  <si>
    <t>ATEU0ESP00321</t>
  </si>
  <si>
    <t>PLAYA DE BAKIO</t>
  </si>
  <si>
    <t>2 833 956,00</t>
  </si>
  <si>
    <t>AT000PAN00119</t>
  </si>
  <si>
    <t>PLAYA DE AZKORRI</t>
  </si>
  <si>
    <t>7 268 310,00</t>
  </si>
  <si>
    <t>SKJ, BET, ALB</t>
  </si>
  <si>
    <t>AT000CUW00081</t>
  </si>
  <si>
    <t>PACIFIC STAR</t>
  </si>
  <si>
    <t>3 743 600,00</t>
  </si>
  <si>
    <t>ATEU0ESP00021</t>
  </si>
  <si>
    <t>MONTEMAIOR</t>
  </si>
  <si>
    <t>2 139 840,00</t>
  </si>
  <si>
    <t>AT000SLV00002</t>
  </si>
  <si>
    <t>MONTELAPE</t>
  </si>
  <si>
    <t>6 525 000,00</t>
  </si>
  <si>
    <t>AT000CPV00013</t>
  </si>
  <si>
    <t>MONTEFRISA NUEVE</t>
  </si>
  <si>
    <t>5 734 600,00</t>
  </si>
  <si>
    <t>YFT, SKJ, ALB</t>
  </si>
  <si>
    <t>AT000CPU00012</t>
  </si>
  <si>
    <t>MONTECELO</t>
  </si>
  <si>
    <t>6 818 542,00</t>
  </si>
  <si>
    <t>AT000SLV00001</t>
  </si>
  <si>
    <t>MONTEALAGRE</t>
  </si>
  <si>
    <t>4 183 150,00</t>
  </si>
  <si>
    <t>ATEU0ESP00195</t>
  </si>
  <si>
    <t>MAR DE SERGIO</t>
  </si>
  <si>
    <t>1 478 285,00</t>
  </si>
  <si>
    <t>AT000CUW00022</t>
  </si>
  <si>
    <t>GURIA</t>
  </si>
  <si>
    <t>145 000,00</t>
  </si>
  <si>
    <t>ATEU0FRA00032</t>
  </si>
  <si>
    <t>GUERIDEN</t>
  </si>
  <si>
    <t>1 036 680,00</t>
  </si>
  <si>
    <t>ATEU0FRA00031</t>
  </si>
  <si>
    <t>GUEOTEC</t>
  </si>
  <si>
    <t>1 471 860,00</t>
  </si>
  <si>
    <t>YFT, BIL, BET</t>
  </si>
  <si>
    <t>ATEU0FRA05449</t>
  </si>
  <si>
    <t>GEVRED</t>
  </si>
  <si>
    <t>4 078 000,00</t>
  </si>
  <si>
    <t>AT000MAR00222</t>
  </si>
  <si>
    <t>GALERNA</t>
  </si>
  <si>
    <t>2 318 190,00</t>
  </si>
  <si>
    <t>ATEU0ESP01093</t>
  </si>
  <si>
    <t>EGALUZE</t>
  </si>
  <si>
    <t>6 883 500,00</t>
  </si>
  <si>
    <t>AT000CPV00036</t>
  </si>
  <si>
    <t>EGALABUR</t>
  </si>
  <si>
    <t>9 039 000,00</t>
  </si>
  <si>
    <t>CAPE CORAL</t>
  </si>
  <si>
    <t>1 459 960,00</t>
  </si>
  <si>
    <t>ATU0FRA00012</t>
  </si>
  <si>
    <t>CAP BOJARDOR</t>
  </si>
  <si>
    <t>2 079 715,00</t>
  </si>
  <si>
    <t>ATEU0FRA00009</t>
  </si>
  <si>
    <t>AVEL VOR</t>
  </si>
  <si>
    <t>1 672 100,00</t>
  </si>
  <si>
    <t>YFT, SKJ, BET, ALB</t>
  </si>
  <si>
    <t>ATU0ESP00016</t>
  </si>
  <si>
    <t>ALBONIGA</t>
  </si>
  <si>
    <t>460 000,00</t>
  </si>
  <si>
    <t>AT000CUW00001</t>
  </si>
  <si>
    <t>ALBACORA SEIS</t>
  </si>
  <si>
    <t>4 114 570,00</t>
  </si>
  <si>
    <t>ATEU0ESP01168</t>
  </si>
  <si>
    <t>ALBACORA QUINCE</t>
  </si>
  <si>
    <t>3 344 000,00</t>
  </si>
  <si>
    <t xml:space="preserve">YFT, BET, SKJ, </t>
  </si>
  <si>
    <t>AT000TAN00022</t>
  </si>
  <si>
    <t>ALBACORA NUEVE</t>
  </si>
  <si>
    <t>7 813 000,00</t>
  </si>
  <si>
    <t>AT000PAN00024</t>
  </si>
  <si>
    <t>ALBACORA CARIBE</t>
  </si>
  <si>
    <t>(en Kg)</t>
  </si>
  <si>
    <t xml:space="preserve"> TRANSBORDEES</t>
  </si>
  <si>
    <t>DU NAVIRE</t>
  </si>
  <si>
    <t xml:space="preserve"> DU NAVIRE</t>
  </si>
  <si>
    <t>POIDS</t>
  </si>
  <si>
    <t xml:space="preserve">        ESPECES</t>
  </si>
  <si>
    <t>N° ICCAT</t>
  </si>
  <si>
    <t xml:space="preserve">NOM </t>
  </si>
  <si>
    <t>N°</t>
  </si>
  <si>
    <t>BFT</t>
  </si>
  <si>
    <t>SBT</t>
    <phoneticPr fontId="0"/>
  </si>
  <si>
    <t>BET</t>
    <phoneticPr fontId="0"/>
  </si>
  <si>
    <t>YFT</t>
    <phoneticPr fontId="0"/>
  </si>
  <si>
    <t>SWO</t>
    <phoneticPr fontId="0"/>
  </si>
  <si>
    <t>OT</t>
    <phoneticPr fontId="0"/>
  </si>
  <si>
    <t>AT000JPN00112</t>
  </si>
  <si>
    <t>AT000JPN00421</t>
  </si>
  <si>
    <t>AT000JPN00047</t>
  </si>
  <si>
    <t>AT000JPN00005</t>
  </si>
  <si>
    <t>AT000JPN00382</t>
  </si>
  <si>
    <t>AT000JPN00512</t>
  </si>
  <si>
    <t>AT000JPN00156</t>
  </si>
  <si>
    <t>AT000JPN00091</t>
  </si>
  <si>
    <t>AT000JPN00254</t>
  </si>
  <si>
    <t>AT000JPN00477</t>
  </si>
  <si>
    <t>AT000JPN00397</t>
  </si>
  <si>
    <t>AT000JPN00469</t>
  </si>
  <si>
    <t>AT000JPN00482</t>
  </si>
  <si>
    <t>AT000JPN00478</t>
  </si>
  <si>
    <t>AT000JPN00537</t>
  </si>
  <si>
    <t>AT000JPN00046</t>
  </si>
  <si>
    <t>AT000JPN00003</t>
  </si>
  <si>
    <t>AT000JPN00131</t>
  </si>
  <si>
    <t>AT000JPN00504</t>
  </si>
  <si>
    <t>AT000JPN00337</t>
  </si>
  <si>
    <t>AT000JPN00333</t>
  </si>
  <si>
    <t>AT000JPN00041</t>
  </si>
  <si>
    <t>AT000JPN00025</t>
  </si>
  <si>
    <t>AT000JPN00450</t>
  </si>
  <si>
    <t>AT000JPN00326</t>
  </si>
  <si>
    <t>AT000JPN00509</t>
  </si>
  <si>
    <t>AT000JPN00204</t>
  </si>
  <si>
    <t>AT000JPN00565</t>
  </si>
  <si>
    <t>AT000JPN00033</t>
  </si>
  <si>
    <t>AT000JPN00471</t>
  </si>
  <si>
    <t>AT000JPN00289</t>
  </si>
  <si>
    <t>AT000JPN00359</t>
  </si>
  <si>
    <t>AT000JPN00536</t>
  </si>
  <si>
    <t>AT000JPN00243</t>
  </si>
  <si>
    <t>AT000JPN00074</t>
  </si>
  <si>
    <t>AT000JPN00485</t>
  </si>
  <si>
    <t>AT000JPN00510</t>
  </si>
  <si>
    <t>AT000JPN00044</t>
  </si>
  <si>
    <t>AT000JPN00641</t>
  </si>
  <si>
    <t>AT000JPN00355</t>
  </si>
  <si>
    <t>AT000JPN00032</t>
  </si>
  <si>
    <t>AT000JPN00384</t>
  </si>
  <si>
    <t>AT000CUW00016</t>
  </si>
  <si>
    <t>FROZEN BULK</t>
  </si>
  <si>
    <t>Skipjack</t>
  </si>
  <si>
    <t>BigEye</t>
  </si>
  <si>
    <t>Melva</t>
  </si>
  <si>
    <t>Albacore</t>
  </si>
  <si>
    <t>AT000CUW00015</t>
  </si>
  <si>
    <t>AT000CUW00021</t>
  </si>
  <si>
    <t>CURACAO</t>
  </si>
  <si>
    <t>AT000GHA00060</t>
  </si>
  <si>
    <t>YFT-E</t>
  </si>
  <si>
    <t>BET-A</t>
  </si>
  <si>
    <t>SKJ-E</t>
  </si>
  <si>
    <t>TUN</t>
  </si>
  <si>
    <t>AT-SE</t>
  </si>
  <si>
    <t>AT000GHA00061</t>
  </si>
  <si>
    <t>AT000GHA00030</t>
  </si>
  <si>
    <t>AT000GHA00031</t>
  </si>
  <si>
    <t>AT000GHA00062</t>
  </si>
  <si>
    <t>AT000GHA00032</t>
  </si>
  <si>
    <t xml:space="preserve">AT000PAN00155 to AT000LBR00003 </t>
  </si>
  <si>
    <t>MED BFT</t>
  </si>
  <si>
    <t xml:space="preserve">AT000PAN00185 to AT000LBR00003 </t>
  </si>
  <si>
    <t>AT000PAN00199 to AT000LBR00003</t>
  </si>
  <si>
    <t>AT000JPN00653 to AT000PAN00153</t>
  </si>
  <si>
    <t>NOTE: The quantities reported above were transhipped from one carrier vessel to another carrier vessel following harvesting operations from BFT farms</t>
  </si>
  <si>
    <t>EU MALTA</t>
  </si>
  <si>
    <t>Nº ICCAT del buque</t>
  </si>
  <si>
    <t>Especies</t>
  </si>
  <si>
    <t xml:space="preserve">Stock </t>
  </si>
  <si>
    <t>Total transbordado en kg</t>
  </si>
  <si>
    <t>MEL</t>
  </si>
  <si>
    <t>AT000SLV00005</t>
  </si>
  <si>
    <t>AT000SLV00004</t>
  </si>
  <si>
    <t>EL SALVADOR</t>
  </si>
  <si>
    <t>COTE D'IVOIRE</t>
  </si>
  <si>
    <t>GHANA</t>
  </si>
  <si>
    <t>JAPAN</t>
  </si>
  <si>
    <t>KOREA</t>
  </si>
  <si>
    <t>AT000LBR00003 (CHI)</t>
  </si>
  <si>
    <t>SWO</t>
  </si>
  <si>
    <t>BUM</t>
  </si>
  <si>
    <t>OTH</t>
  </si>
  <si>
    <t>AT000LBR00016 (FUT)</t>
  </si>
  <si>
    <t>BLM</t>
  </si>
  <si>
    <t>SFA</t>
  </si>
  <si>
    <t>OPA</t>
  </si>
  <si>
    <t>AT000LBR0006 (GEN)</t>
  </si>
  <si>
    <t>MLS</t>
  </si>
  <si>
    <t>WAH</t>
  </si>
  <si>
    <t>(Flagged to Liberia in 2017)</t>
  </si>
  <si>
    <t>LIBERIA (Transhipments received to Carrier Vessels)</t>
  </si>
  <si>
    <t>PWG-402-Annex 2</t>
  </si>
  <si>
    <t xml:space="preserve">CPC Reports of In Port Transhipment </t>
  </si>
  <si>
    <t>Note: This file contains one sheet for each CPC which submitted a report</t>
  </si>
  <si>
    <t>Remarque: ce fichier contient une feuille pour chaque CPC qui a  soumis un rapport.</t>
  </si>
  <si>
    <t>Nota: este archivo contiene una hoja para cada CPC que envió un informe</t>
  </si>
  <si>
    <t>Rapports sur les transbordements au port des CPC</t>
  </si>
  <si>
    <t>Informes de transbordos en puerto de las CPC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</si>
</sst>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\ _€_-;\-* #,##0\ _€_-;_-* &quot;-&quot;\ _€_-;_-@_-"/>
    <numFmt numFmtId="43" formatCode="_-* #,##0.00\ _€_-;\-* #,##0.00\ _€_-;_-* &quot;-&quot;??\ _€_-;_-@_-"/>
    <numFmt numFmtId="164" formatCode="0.000"/>
    <numFmt numFmtId="166" formatCode="#,##0;[Red]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C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5E0EC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1" fontId="0" fillId="0" borderId="0" xfId="0" applyNumberFormat="1"/>
    <xf numFmtId="1" fontId="0" fillId="0" borderId="2" xfId="0" applyNumberFormat="1" applyBorder="1" applyAlignment="1">
      <alignment vertical="top" wrapText="1"/>
    </xf>
    <xf numFmtId="1" fontId="0" fillId="0" borderId="4" xfId="1" applyNumberFormat="1" applyFont="1" applyBorder="1" applyAlignment="1">
      <alignment vertical="top" wrapText="1"/>
    </xf>
    <xf numFmtId="0" fontId="3" fillId="3" borderId="4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/>
    <xf numFmtId="164" fontId="0" fillId="0" borderId="4" xfId="0" applyNumberFormat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164" fontId="0" fillId="0" borderId="1" xfId="0" applyNumberFormat="1" applyBorder="1"/>
    <xf numFmtId="0" fontId="0" fillId="0" borderId="13" xfId="0" applyFill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4" xfId="0" applyFill="1" applyBorder="1"/>
    <xf numFmtId="0" fontId="0" fillId="0" borderId="1" xfId="0" applyFill="1" applyBorder="1"/>
    <xf numFmtId="0" fontId="0" fillId="0" borderId="13" xfId="0" applyBorder="1" applyAlignment="1">
      <alignment vertical="top" wrapText="1"/>
    </xf>
    <xf numFmtId="49" fontId="8" fillId="0" borderId="1" xfId="2" applyNumberFormat="1" applyFont="1" applyFill="1" applyBorder="1" applyAlignment="1">
      <alignment wrapText="1" shrinkToFit="1"/>
    </xf>
    <xf numFmtId="49" fontId="9" fillId="0" borderId="1" xfId="2" applyNumberFormat="1" applyFont="1" applyFill="1" applyBorder="1" applyAlignment="1">
      <alignment wrapText="1" shrinkToFit="1"/>
    </xf>
    <xf numFmtId="0" fontId="6" fillId="0" borderId="0" xfId="0" applyFont="1"/>
    <xf numFmtId="0" fontId="10" fillId="0" borderId="0" xfId="0" applyFont="1"/>
    <xf numFmtId="0" fontId="0" fillId="0" borderId="3" xfId="0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3" fontId="0" fillId="0" borderId="1" xfId="0" applyNumberFormat="1" applyBorder="1" applyAlignment="1">
      <alignment vertical="top" wrapText="1"/>
    </xf>
    <xf numFmtId="3" fontId="11" fillId="0" borderId="1" xfId="0" applyNumberFormat="1" applyFont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166" fontId="0" fillId="0" borderId="1" xfId="3" applyNumberFormat="1" applyFont="1" applyBorder="1" applyAlignment="1"/>
    <xf numFmtId="166" fontId="0" fillId="0" borderId="1" xfId="0" applyNumberFormat="1" applyFill="1" applyBorder="1" applyAlignment="1">
      <alignment vertical="top" wrapText="1"/>
    </xf>
    <xf numFmtId="3" fontId="0" fillId="0" borderId="1" xfId="0" applyNumberFormat="1" applyFill="1" applyBorder="1" applyAlignment="1">
      <alignment vertical="top" wrapText="1"/>
    </xf>
    <xf numFmtId="3" fontId="11" fillId="0" borderId="1" xfId="0" applyNumberFormat="1" applyFont="1" applyFill="1" applyBorder="1" applyAlignment="1">
      <alignment vertical="top" wrapText="1"/>
    </xf>
    <xf numFmtId="3" fontId="0" fillId="0" borderId="1" xfId="0" applyNumberFormat="1" applyFont="1" applyBorder="1" applyAlignment="1">
      <alignment vertical="top" wrapText="1"/>
    </xf>
    <xf numFmtId="3" fontId="0" fillId="0" borderId="1" xfId="0" applyNumberFormat="1" applyFont="1" applyBorder="1"/>
    <xf numFmtId="3" fontId="11" fillId="0" borderId="1" xfId="0" applyNumberFormat="1" applyFont="1" applyBorder="1"/>
    <xf numFmtId="0" fontId="0" fillId="0" borderId="0" xfId="0" applyFill="1"/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20" xfId="0" applyFont="1" applyBorder="1"/>
  </cellXfs>
  <cellStyles count="4">
    <cellStyle name="Comma" xfId="3" builtinId="3"/>
    <cellStyle name="Comma [0]" xfId="1" builtinId="6"/>
    <cellStyle name="Normal" xfId="0" builtinId="0"/>
    <cellStyle name="Normal_PreviousYears (Form-B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sidifall\Desktop\ICCAT%20transh%20CHIK,%20et%20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KUMA 2017"/>
      <sheetName val="CHIKUMA 2017 IN PORT"/>
      <sheetName val="GENTA MARU 2017"/>
      <sheetName val="GENTA MARU IN PORT 2017"/>
      <sheetName val="META MARU 2017"/>
      <sheetName val="SHOTA MARU 2017"/>
      <sheetName val="VICTORIA II 2017"/>
    </sheetNames>
    <sheetDataSet>
      <sheetData sheetId="0" refreshError="1"/>
      <sheetData sheetId="1" refreshError="1">
        <row r="10">
          <cell r="A10">
            <v>199592</v>
          </cell>
          <cell r="B10">
            <v>69467</v>
          </cell>
          <cell r="C10">
            <v>1256704</v>
          </cell>
          <cell r="D10">
            <v>9381</v>
          </cell>
          <cell r="E10">
            <v>14025</v>
          </cell>
          <cell r="F10">
            <v>1674</v>
          </cell>
          <cell r="G10">
            <v>833</v>
          </cell>
        </row>
      </sheetData>
      <sheetData sheetId="2" refreshError="1"/>
      <sheetData sheetId="3" refreshError="1">
        <row r="12">
          <cell r="A12">
            <v>583346</v>
          </cell>
          <cell r="B12">
            <v>193776</v>
          </cell>
          <cell r="C12">
            <v>85464</v>
          </cell>
          <cell r="D12">
            <v>14243</v>
          </cell>
          <cell r="E12">
            <v>130</v>
          </cell>
          <cell r="F12">
            <v>24944</v>
          </cell>
          <cell r="G12">
            <v>18071</v>
          </cell>
          <cell r="H12">
            <v>3475</v>
          </cell>
          <cell r="I12">
            <v>2263</v>
          </cell>
          <cell r="J12">
            <v>129098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workbookViewId="0">
      <selection activeCell="F5" sqref="F5"/>
    </sheetView>
  </sheetViews>
  <sheetFormatPr defaultRowHeight="14.4" x14ac:dyDescent="0.3"/>
  <cols>
    <col min="1" max="1" width="20.77734375" customWidth="1"/>
    <col min="2" max="3" width="14.88671875" customWidth="1"/>
    <col min="4" max="4" width="20.33203125" customWidth="1"/>
  </cols>
  <sheetData>
    <row r="1" spans="1:4" x14ac:dyDescent="0.3">
      <c r="A1" s="69" t="s">
        <v>251</v>
      </c>
      <c r="D1" s="71" t="s">
        <v>250</v>
      </c>
    </row>
    <row r="2" spans="1:4" x14ac:dyDescent="0.3">
      <c r="A2" s="70" t="s">
        <v>255</v>
      </c>
    </row>
    <row r="3" spans="1:4" x14ac:dyDescent="0.3">
      <c r="A3" s="70" t="s">
        <v>256</v>
      </c>
    </row>
    <row r="4" spans="1:4" x14ac:dyDescent="0.3">
      <c r="A4" t="s">
        <v>252</v>
      </c>
    </row>
    <row r="5" spans="1:4" x14ac:dyDescent="0.3">
      <c r="A5" s="68" t="s">
        <v>253</v>
      </c>
    </row>
    <row r="6" spans="1:4" x14ac:dyDescent="0.3">
      <c r="A6" s="68" t="s">
        <v>254</v>
      </c>
    </row>
    <row r="7" spans="1:4" x14ac:dyDescent="0.3">
      <c r="A7" s="68"/>
    </row>
    <row r="8" spans="1:4" ht="15" thickBot="1" x14ac:dyDescent="0.35">
      <c r="A8" s="34" t="s">
        <v>14</v>
      </c>
    </row>
    <row r="9" spans="1:4" ht="43.8" thickBot="1" x14ac:dyDescent="0.35">
      <c r="A9" s="1" t="s">
        <v>0</v>
      </c>
      <c r="B9" s="2" t="s">
        <v>1</v>
      </c>
      <c r="C9" s="2" t="s">
        <v>2</v>
      </c>
      <c r="D9" s="2" t="s">
        <v>3</v>
      </c>
    </row>
    <row r="10" spans="1:4" ht="29.4" thickBot="1" x14ac:dyDescent="0.35">
      <c r="A10" s="3" t="s">
        <v>4</v>
      </c>
      <c r="B10" s="4" t="s">
        <v>5</v>
      </c>
      <c r="C10" s="4" t="s">
        <v>6</v>
      </c>
      <c r="D10" s="4">
        <v>544226</v>
      </c>
    </row>
    <row r="11" spans="1:4" ht="15" thickBot="1" x14ac:dyDescent="0.35">
      <c r="A11" s="3"/>
      <c r="B11" s="4" t="s">
        <v>7</v>
      </c>
      <c r="C11" s="4" t="s">
        <v>6</v>
      </c>
      <c r="D11" s="4">
        <f>134719+123624</f>
        <v>258343</v>
      </c>
    </row>
    <row r="12" spans="1:4" ht="15" thickBot="1" x14ac:dyDescent="0.35">
      <c r="A12" s="3"/>
      <c r="B12" s="4" t="s">
        <v>8</v>
      </c>
      <c r="C12" s="4" t="s">
        <v>6</v>
      </c>
      <c r="D12" s="4">
        <v>25777</v>
      </c>
    </row>
    <row r="13" spans="1:4" ht="29.4" thickBot="1" x14ac:dyDescent="0.35">
      <c r="A13" s="3" t="s">
        <v>9</v>
      </c>
      <c r="B13" s="4" t="s">
        <v>7</v>
      </c>
      <c r="C13" s="4" t="s">
        <v>10</v>
      </c>
      <c r="D13" s="4">
        <v>481000</v>
      </c>
    </row>
    <row r="14" spans="1:4" ht="15" thickBot="1" x14ac:dyDescent="0.35">
      <c r="A14" s="3"/>
      <c r="B14" s="4" t="s">
        <v>8</v>
      </c>
      <c r="C14" s="4" t="s">
        <v>10</v>
      </c>
      <c r="D14" s="4">
        <v>30000</v>
      </c>
    </row>
    <row r="15" spans="1:4" ht="15" thickBot="1" x14ac:dyDescent="0.35">
      <c r="A15" s="3"/>
      <c r="B15" s="4" t="s">
        <v>5</v>
      </c>
      <c r="C15" s="4" t="s">
        <v>10</v>
      </c>
      <c r="D15" s="4">
        <v>13000</v>
      </c>
    </row>
    <row r="16" spans="1:4" ht="15" thickBot="1" x14ac:dyDescent="0.35">
      <c r="A16" s="3"/>
      <c r="B16" s="4" t="s">
        <v>11</v>
      </c>
      <c r="C16" s="4" t="s">
        <v>10</v>
      </c>
      <c r="D16" s="4">
        <v>1000</v>
      </c>
    </row>
    <row r="17" spans="1:4" ht="15" thickBot="1" x14ac:dyDescent="0.35">
      <c r="A17" s="3"/>
      <c r="B17" s="4" t="s">
        <v>12</v>
      </c>
      <c r="C17" s="4" t="s">
        <v>10</v>
      </c>
      <c r="D17" s="4">
        <v>10000</v>
      </c>
    </row>
    <row r="18" spans="1:4" ht="29.4" thickBot="1" x14ac:dyDescent="0.35">
      <c r="A18" s="3" t="s">
        <v>4</v>
      </c>
      <c r="B18" s="4" t="s">
        <v>7</v>
      </c>
      <c r="C18" s="4" t="s">
        <v>13</v>
      </c>
      <c r="D18" s="4">
        <v>178301</v>
      </c>
    </row>
    <row r="19" spans="1:4" ht="15" thickBot="1" x14ac:dyDescent="0.35">
      <c r="A19" s="3"/>
      <c r="B19" s="4" t="s">
        <v>8</v>
      </c>
      <c r="C19" s="4" t="s">
        <v>13</v>
      </c>
      <c r="D19" s="4">
        <v>17730</v>
      </c>
    </row>
    <row r="20" spans="1:4" ht="15" thickBot="1" x14ac:dyDescent="0.35">
      <c r="A20" s="3"/>
      <c r="B20" s="4" t="s">
        <v>5</v>
      </c>
      <c r="C20" s="4" t="s">
        <v>13</v>
      </c>
      <c r="D20" s="4">
        <v>155874</v>
      </c>
    </row>
    <row r="21" spans="1:4" ht="29.4" thickBot="1" x14ac:dyDescent="0.35">
      <c r="A21" s="3" t="s">
        <v>9</v>
      </c>
      <c r="B21" s="4" t="s">
        <v>7</v>
      </c>
      <c r="C21" s="4" t="s">
        <v>13</v>
      </c>
      <c r="D21" s="4">
        <v>268000</v>
      </c>
    </row>
    <row r="22" spans="1:4" ht="15" thickBot="1" x14ac:dyDescent="0.35">
      <c r="A22" s="3"/>
      <c r="B22" s="4" t="s">
        <v>8</v>
      </c>
      <c r="C22" s="4" t="s">
        <v>13</v>
      </c>
      <c r="D22" s="4">
        <v>20000</v>
      </c>
    </row>
    <row r="23" spans="1:4" ht="15" thickBot="1" x14ac:dyDescent="0.35">
      <c r="A23" s="3"/>
      <c r="B23" s="4" t="s">
        <v>5</v>
      </c>
      <c r="C23" s="4" t="s">
        <v>13</v>
      </c>
      <c r="D23" s="4">
        <v>65000</v>
      </c>
    </row>
    <row r="24" spans="1:4" ht="15" thickBot="1" x14ac:dyDescent="0.35">
      <c r="A24" s="3"/>
      <c r="B24" s="4" t="s">
        <v>11</v>
      </c>
      <c r="C24" s="4" t="s">
        <v>13</v>
      </c>
      <c r="D24" s="4">
        <v>3000</v>
      </c>
    </row>
    <row r="25" spans="1:4" ht="29.4" thickBot="1" x14ac:dyDescent="0.35">
      <c r="A25" s="3" t="s">
        <v>9</v>
      </c>
      <c r="B25" s="4" t="s">
        <v>7</v>
      </c>
      <c r="C25" s="4" t="s">
        <v>6</v>
      </c>
      <c r="D25" s="4">
        <f>113875+289000</f>
        <v>402875</v>
      </c>
    </row>
    <row r="26" spans="1:4" ht="15" thickBot="1" x14ac:dyDescent="0.35">
      <c r="A26" s="3"/>
      <c r="B26" s="4" t="s">
        <v>8</v>
      </c>
      <c r="C26" s="4" t="s">
        <v>6</v>
      </c>
      <c r="D26" s="4">
        <f>42125+30000</f>
        <v>72125</v>
      </c>
    </row>
    <row r="27" spans="1:4" ht="15" thickBot="1" x14ac:dyDescent="0.35">
      <c r="A27" s="3"/>
      <c r="B27" s="4" t="s">
        <v>5</v>
      </c>
      <c r="C27" s="4" t="s">
        <v>6</v>
      </c>
      <c r="D27" s="4">
        <f>759785+773000</f>
        <v>1532785</v>
      </c>
    </row>
    <row r="28" spans="1:4" ht="15" thickBot="1" x14ac:dyDescent="0.35">
      <c r="A28" s="3"/>
      <c r="B28" s="4" t="s">
        <v>11</v>
      </c>
      <c r="C28" s="4" t="s">
        <v>6</v>
      </c>
      <c r="D28" s="4">
        <v>68000</v>
      </c>
    </row>
    <row r="29" spans="1:4" ht="29.4" thickBot="1" x14ac:dyDescent="0.35">
      <c r="A29" s="3" t="s">
        <v>9</v>
      </c>
      <c r="B29" s="4" t="s">
        <v>7</v>
      </c>
      <c r="C29" s="4" t="s">
        <v>10</v>
      </c>
      <c r="D29" s="4">
        <v>146000</v>
      </c>
    </row>
    <row r="30" spans="1:4" ht="15" thickBot="1" x14ac:dyDescent="0.35">
      <c r="A30" s="3"/>
      <c r="B30" s="4" t="s">
        <v>8</v>
      </c>
      <c r="C30" s="4" t="s">
        <v>10</v>
      </c>
      <c r="D30" s="4">
        <v>58000</v>
      </c>
    </row>
    <row r="31" spans="1:4" ht="15" thickBot="1" x14ac:dyDescent="0.35">
      <c r="A31" s="3"/>
      <c r="B31" s="4" t="s">
        <v>5</v>
      </c>
      <c r="C31" s="4" t="s">
        <v>10</v>
      </c>
      <c r="D31" s="4">
        <v>476000</v>
      </c>
    </row>
    <row r="32" spans="1:4" ht="15" thickBot="1" x14ac:dyDescent="0.35">
      <c r="A32" s="3"/>
      <c r="B32" s="4" t="s">
        <v>11</v>
      </c>
      <c r="C32" s="4" t="s">
        <v>10</v>
      </c>
      <c r="D32" s="4">
        <v>40000</v>
      </c>
    </row>
    <row r="33" spans="1:4" ht="15" thickBot="1" x14ac:dyDescent="0.35">
      <c r="A33" s="3" t="s">
        <v>9</v>
      </c>
      <c r="B33" s="4" t="s">
        <v>7</v>
      </c>
      <c r="C33" s="4" t="s">
        <v>10</v>
      </c>
      <c r="D33" s="4">
        <v>346298</v>
      </c>
    </row>
    <row r="34" spans="1:4" ht="15" thickBot="1" x14ac:dyDescent="0.35">
      <c r="A34" s="3"/>
      <c r="B34" s="4" t="s">
        <v>8</v>
      </c>
      <c r="C34" s="4" t="s">
        <v>10</v>
      </c>
      <c r="D34" s="4">
        <v>138550</v>
      </c>
    </row>
    <row r="35" spans="1:4" ht="15" thickBot="1" x14ac:dyDescent="0.35">
      <c r="A35" s="3"/>
      <c r="B35" s="4" t="s">
        <v>5</v>
      </c>
      <c r="C35" s="4" t="s">
        <v>10</v>
      </c>
      <c r="D35" s="4">
        <v>397847</v>
      </c>
    </row>
    <row r="36" spans="1:4" ht="15" thickBot="1" x14ac:dyDescent="0.35">
      <c r="A36" s="3" t="s">
        <v>9</v>
      </c>
      <c r="B36" s="4" t="s">
        <v>7</v>
      </c>
      <c r="C36" s="4" t="s">
        <v>13</v>
      </c>
      <c r="D36" s="4">
        <v>220770</v>
      </c>
    </row>
    <row r="37" spans="1:4" ht="15" thickBot="1" x14ac:dyDescent="0.35">
      <c r="A37" s="3"/>
      <c r="B37" s="4" t="s">
        <v>8</v>
      </c>
      <c r="C37" s="4" t="s">
        <v>13</v>
      </c>
      <c r="D37" s="4">
        <v>30100</v>
      </c>
    </row>
    <row r="38" spans="1:4" ht="15" thickBot="1" x14ac:dyDescent="0.35">
      <c r="A38" s="3"/>
      <c r="B38" s="4" t="s">
        <v>5</v>
      </c>
      <c r="C38" s="4" t="s">
        <v>13</v>
      </c>
      <c r="D38" s="4">
        <v>159349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L10" sqref="L10"/>
    </sheetView>
  </sheetViews>
  <sheetFormatPr defaultRowHeight="14.4" x14ac:dyDescent="0.3"/>
  <cols>
    <col min="1" max="5" width="17.6640625" customWidth="1"/>
  </cols>
  <sheetData>
    <row r="1" spans="1:5" ht="15" thickBot="1" x14ac:dyDescent="0.35">
      <c r="A1" s="35" t="s">
        <v>233</v>
      </c>
    </row>
    <row r="2" spans="1:5" x14ac:dyDescent="0.3">
      <c r="A2" s="37" t="s">
        <v>149</v>
      </c>
      <c r="B2" s="18" t="s">
        <v>148</v>
      </c>
      <c r="C2" s="18" t="s">
        <v>147</v>
      </c>
      <c r="D2" s="19" t="s">
        <v>146</v>
      </c>
      <c r="E2" s="18" t="s">
        <v>145</v>
      </c>
    </row>
    <row r="3" spans="1:5" ht="15" thickBot="1" x14ac:dyDescent="0.35">
      <c r="A3" s="38"/>
      <c r="B3" s="16" t="s">
        <v>144</v>
      </c>
      <c r="C3" s="16" t="s">
        <v>143</v>
      </c>
      <c r="D3" s="17" t="s">
        <v>142</v>
      </c>
      <c r="E3" s="16" t="s">
        <v>141</v>
      </c>
    </row>
    <row r="4" spans="1:5" x14ac:dyDescent="0.3">
      <c r="A4" s="15">
        <v>1</v>
      </c>
      <c r="B4" s="10" t="s">
        <v>140</v>
      </c>
      <c r="C4" s="10" t="s">
        <v>139</v>
      </c>
      <c r="D4" s="10" t="s">
        <v>33</v>
      </c>
      <c r="E4" s="14" t="s">
        <v>138</v>
      </c>
    </row>
    <row r="5" spans="1:5" x14ac:dyDescent="0.3">
      <c r="A5" s="11">
        <v>2</v>
      </c>
      <c r="B5" s="10" t="s">
        <v>137</v>
      </c>
      <c r="C5" s="10" t="s">
        <v>136</v>
      </c>
      <c r="D5" s="10" t="s">
        <v>135</v>
      </c>
      <c r="E5" s="13" t="s">
        <v>134</v>
      </c>
    </row>
    <row r="6" spans="1:5" x14ac:dyDescent="0.3">
      <c r="A6" s="11">
        <v>3</v>
      </c>
      <c r="B6" s="10" t="s">
        <v>133</v>
      </c>
      <c r="C6" s="10" t="s">
        <v>132</v>
      </c>
      <c r="D6" s="10" t="s">
        <v>125</v>
      </c>
      <c r="E6" s="13" t="s">
        <v>131</v>
      </c>
    </row>
    <row r="7" spans="1:5" x14ac:dyDescent="0.3">
      <c r="A7" s="11">
        <v>4</v>
      </c>
      <c r="B7" s="10" t="s">
        <v>130</v>
      </c>
      <c r="C7" s="10" t="s">
        <v>129</v>
      </c>
      <c r="D7" s="10" t="s">
        <v>40</v>
      </c>
      <c r="E7" s="13" t="s">
        <v>128</v>
      </c>
    </row>
    <row r="8" spans="1:5" x14ac:dyDescent="0.3">
      <c r="A8" s="11">
        <v>5</v>
      </c>
      <c r="B8" s="10" t="s">
        <v>127</v>
      </c>
      <c r="C8" s="10" t="s">
        <v>126</v>
      </c>
      <c r="D8" s="10" t="s">
        <v>125</v>
      </c>
      <c r="E8" s="13" t="s">
        <v>124</v>
      </c>
    </row>
    <row r="9" spans="1:5" x14ac:dyDescent="0.3">
      <c r="A9" s="11">
        <v>6</v>
      </c>
      <c r="B9" s="10" t="s">
        <v>123</v>
      </c>
      <c r="C9" s="10" t="s">
        <v>122</v>
      </c>
      <c r="D9" s="10" t="s">
        <v>36</v>
      </c>
      <c r="E9" s="13" t="s">
        <v>121</v>
      </c>
    </row>
    <row r="10" spans="1:5" x14ac:dyDescent="0.3">
      <c r="A10" s="11">
        <v>7</v>
      </c>
      <c r="B10" s="10" t="s">
        <v>120</v>
      </c>
      <c r="C10" s="10" t="s">
        <v>119</v>
      </c>
      <c r="D10" s="10" t="s">
        <v>59</v>
      </c>
      <c r="E10" s="13" t="s">
        <v>118</v>
      </c>
    </row>
    <row r="11" spans="1:5" x14ac:dyDescent="0.3">
      <c r="A11" s="11">
        <v>8</v>
      </c>
      <c r="B11" s="10" t="s">
        <v>117</v>
      </c>
      <c r="C11" s="10" t="s">
        <v>69</v>
      </c>
      <c r="D11" s="10" t="s">
        <v>40</v>
      </c>
      <c r="E11" s="13" t="s">
        <v>116</v>
      </c>
    </row>
    <row r="12" spans="1:5" x14ac:dyDescent="0.3">
      <c r="A12" s="11">
        <v>9</v>
      </c>
      <c r="B12" s="10" t="s">
        <v>115</v>
      </c>
      <c r="C12" s="10" t="s">
        <v>114</v>
      </c>
      <c r="D12" s="10" t="s">
        <v>33</v>
      </c>
      <c r="E12" s="13" t="s">
        <v>113</v>
      </c>
    </row>
    <row r="13" spans="1:5" x14ac:dyDescent="0.3">
      <c r="A13" s="11">
        <v>10</v>
      </c>
      <c r="B13" s="10" t="s">
        <v>112</v>
      </c>
      <c r="C13" s="10" t="s">
        <v>111</v>
      </c>
      <c r="D13" s="10" t="s">
        <v>33</v>
      </c>
      <c r="E13" s="13" t="s">
        <v>110</v>
      </c>
    </row>
    <row r="14" spans="1:5" x14ac:dyDescent="0.3">
      <c r="A14" s="11">
        <v>11</v>
      </c>
      <c r="B14" s="10" t="s">
        <v>109</v>
      </c>
      <c r="C14" s="10" t="s">
        <v>108</v>
      </c>
      <c r="D14" s="10" t="s">
        <v>33</v>
      </c>
      <c r="E14" s="13" t="s">
        <v>107</v>
      </c>
    </row>
    <row r="15" spans="1:5" x14ac:dyDescent="0.3">
      <c r="A15" s="11">
        <v>12</v>
      </c>
      <c r="B15" s="10" t="s">
        <v>106</v>
      </c>
      <c r="C15" s="10" t="s">
        <v>105</v>
      </c>
      <c r="D15" s="10" t="s">
        <v>104</v>
      </c>
      <c r="E15" s="13" t="s">
        <v>103</v>
      </c>
    </row>
    <row r="16" spans="1:5" x14ac:dyDescent="0.3">
      <c r="A16" s="11">
        <v>13</v>
      </c>
      <c r="B16" s="10" t="s">
        <v>102</v>
      </c>
      <c r="C16" s="10" t="s">
        <v>101</v>
      </c>
      <c r="D16" s="10" t="s">
        <v>40</v>
      </c>
      <c r="E16" s="13" t="s">
        <v>100</v>
      </c>
    </row>
    <row r="17" spans="1:5" x14ac:dyDescent="0.3">
      <c r="A17" s="11">
        <v>14</v>
      </c>
      <c r="B17" s="10" t="s">
        <v>99</v>
      </c>
      <c r="C17" s="10" t="s">
        <v>98</v>
      </c>
      <c r="D17" s="10" t="s">
        <v>36</v>
      </c>
      <c r="E17" s="13" t="s">
        <v>97</v>
      </c>
    </row>
    <row r="18" spans="1:5" x14ac:dyDescent="0.3">
      <c r="A18" s="11">
        <v>15</v>
      </c>
      <c r="B18" s="10" t="s">
        <v>96</v>
      </c>
      <c r="C18" s="10" t="s">
        <v>95</v>
      </c>
      <c r="D18" s="10" t="s">
        <v>40</v>
      </c>
      <c r="E18" s="13" t="s">
        <v>94</v>
      </c>
    </row>
    <row r="19" spans="1:5" x14ac:dyDescent="0.3">
      <c r="A19" s="11">
        <v>16</v>
      </c>
      <c r="B19" s="10" t="s">
        <v>93</v>
      </c>
      <c r="C19" s="10" t="s">
        <v>92</v>
      </c>
      <c r="D19" s="10" t="s">
        <v>33</v>
      </c>
      <c r="E19" s="13" t="s">
        <v>91</v>
      </c>
    </row>
    <row r="20" spans="1:5" x14ac:dyDescent="0.3">
      <c r="A20" s="11">
        <v>17</v>
      </c>
      <c r="B20" s="10" t="s">
        <v>90</v>
      </c>
      <c r="C20" s="10" t="s">
        <v>89</v>
      </c>
      <c r="D20" s="10" t="s">
        <v>36</v>
      </c>
      <c r="E20" s="13" t="s">
        <v>88</v>
      </c>
    </row>
    <row r="21" spans="1:5" x14ac:dyDescent="0.3">
      <c r="A21" s="11">
        <v>18</v>
      </c>
      <c r="B21" s="10" t="s">
        <v>87</v>
      </c>
      <c r="C21" s="10" t="s">
        <v>86</v>
      </c>
      <c r="D21" s="10" t="s">
        <v>85</v>
      </c>
      <c r="E21" s="13" t="s">
        <v>84</v>
      </c>
    </row>
    <row r="22" spans="1:5" x14ac:dyDescent="0.3">
      <c r="A22" s="11">
        <v>19</v>
      </c>
      <c r="B22" s="10" t="s">
        <v>83</v>
      </c>
      <c r="C22" s="10" t="s">
        <v>82</v>
      </c>
      <c r="D22" s="10" t="s">
        <v>33</v>
      </c>
      <c r="E22" s="13" t="s">
        <v>81</v>
      </c>
    </row>
    <row r="23" spans="1:5" x14ac:dyDescent="0.3">
      <c r="A23" s="11">
        <v>20</v>
      </c>
      <c r="B23" s="10" t="s">
        <v>80</v>
      </c>
      <c r="C23" s="10" t="s">
        <v>79</v>
      </c>
      <c r="D23" s="10" t="s">
        <v>40</v>
      </c>
      <c r="E23" s="13" t="s">
        <v>78</v>
      </c>
    </row>
    <row r="24" spans="1:5" x14ac:dyDescent="0.3">
      <c r="A24" s="11">
        <v>21</v>
      </c>
      <c r="B24" s="10" t="s">
        <v>77</v>
      </c>
      <c r="C24" s="10" t="s">
        <v>76</v>
      </c>
      <c r="D24" s="10" t="s">
        <v>40</v>
      </c>
      <c r="E24" s="13" t="s">
        <v>75</v>
      </c>
    </row>
    <row r="25" spans="1:5" x14ac:dyDescent="0.3">
      <c r="A25" s="11">
        <v>22</v>
      </c>
      <c r="B25" s="10" t="s">
        <v>74</v>
      </c>
      <c r="C25" s="10" t="s">
        <v>73</v>
      </c>
      <c r="D25" s="10" t="s">
        <v>72</v>
      </c>
      <c r="E25" s="13" t="s">
        <v>71</v>
      </c>
    </row>
    <row r="26" spans="1:5" x14ac:dyDescent="0.3">
      <c r="A26" s="11">
        <v>23</v>
      </c>
      <c r="B26" s="10" t="s">
        <v>70</v>
      </c>
      <c r="C26" s="10" t="s">
        <v>69</v>
      </c>
      <c r="D26" s="10" t="s">
        <v>44</v>
      </c>
      <c r="E26" s="13" t="s">
        <v>68</v>
      </c>
    </row>
    <row r="27" spans="1:5" x14ac:dyDescent="0.3">
      <c r="A27" s="11">
        <v>24</v>
      </c>
      <c r="B27" s="10" t="s">
        <v>67</v>
      </c>
      <c r="C27" s="10" t="s">
        <v>66</v>
      </c>
      <c r="D27" s="10" t="s">
        <v>40</v>
      </c>
      <c r="E27" s="13" t="s">
        <v>65</v>
      </c>
    </row>
    <row r="28" spans="1:5" x14ac:dyDescent="0.3">
      <c r="A28" s="11">
        <v>25</v>
      </c>
      <c r="B28" s="10" t="s">
        <v>64</v>
      </c>
      <c r="C28" s="10" t="s">
        <v>63</v>
      </c>
      <c r="D28" s="10" t="s">
        <v>40</v>
      </c>
      <c r="E28" s="13" t="s">
        <v>62</v>
      </c>
    </row>
    <row r="29" spans="1:5" x14ac:dyDescent="0.3">
      <c r="A29" s="11">
        <v>26</v>
      </c>
      <c r="B29" s="10" t="s">
        <v>61</v>
      </c>
      <c r="C29" s="10" t="s">
        <v>60</v>
      </c>
      <c r="D29" s="10" t="s">
        <v>59</v>
      </c>
      <c r="E29" s="13" t="s">
        <v>58</v>
      </c>
    </row>
    <row r="30" spans="1:5" x14ac:dyDescent="0.3">
      <c r="A30" s="11">
        <v>27</v>
      </c>
      <c r="B30" s="10" t="s">
        <v>57</v>
      </c>
      <c r="C30" s="10" t="s">
        <v>56</v>
      </c>
      <c r="D30" s="10" t="s">
        <v>40</v>
      </c>
      <c r="E30" s="13" t="s">
        <v>55</v>
      </c>
    </row>
    <row r="31" spans="1:5" x14ac:dyDescent="0.3">
      <c r="A31" s="11">
        <v>28</v>
      </c>
      <c r="B31" s="10" t="s">
        <v>54</v>
      </c>
      <c r="C31" s="10" t="s">
        <v>53</v>
      </c>
      <c r="D31" s="10" t="s">
        <v>52</v>
      </c>
      <c r="E31" s="13" t="s">
        <v>51</v>
      </c>
    </row>
    <row r="32" spans="1:5" x14ac:dyDescent="0.3">
      <c r="A32" s="11">
        <v>29</v>
      </c>
      <c r="B32" s="10" t="s">
        <v>50</v>
      </c>
      <c r="C32" s="10" t="s">
        <v>49</v>
      </c>
      <c r="D32" s="10" t="s">
        <v>48</v>
      </c>
      <c r="E32" s="13" t="s">
        <v>47</v>
      </c>
    </row>
    <row r="33" spans="1:5" x14ac:dyDescent="0.3">
      <c r="A33" s="11">
        <v>30</v>
      </c>
      <c r="B33" s="10" t="s">
        <v>46</v>
      </c>
      <c r="C33" s="10" t="s">
        <v>45</v>
      </c>
      <c r="D33" s="10" t="s">
        <v>44</v>
      </c>
      <c r="E33" s="13" t="s">
        <v>43</v>
      </c>
    </row>
    <row r="34" spans="1:5" x14ac:dyDescent="0.3">
      <c r="A34" s="11">
        <v>31</v>
      </c>
      <c r="B34" s="10" t="s">
        <v>42</v>
      </c>
      <c r="C34" s="10" t="s">
        <v>41</v>
      </c>
      <c r="D34" s="10" t="s">
        <v>40</v>
      </c>
      <c r="E34" s="13" t="s">
        <v>39</v>
      </c>
    </row>
    <row r="35" spans="1:5" x14ac:dyDescent="0.3">
      <c r="A35" s="11">
        <v>32</v>
      </c>
      <c r="B35" s="10" t="s">
        <v>38</v>
      </c>
      <c r="C35" s="10" t="s">
        <v>37</v>
      </c>
      <c r="D35" s="10" t="s">
        <v>36</v>
      </c>
      <c r="E35" s="12">
        <v>683440</v>
      </c>
    </row>
    <row r="36" spans="1:5" ht="15" thickBot="1" x14ac:dyDescent="0.35">
      <c r="A36" s="11">
        <v>33</v>
      </c>
      <c r="B36" s="10" t="s">
        <v>35</v>
      </c>
      <c r="C36" s="10" t="s">
        <v>34</v>
      </c>
      <c r="D36" s="10" t="s">
        <v>33</v>
      </c>
      <c r="E36" s="9" t="s">
        <v>32</v>
      </c>
    </row>
    <row r="37" spans="1:5" x14ac:dyDescent="0.3">
      <c r="A37" s="39" t="s">
        <v>31</v>
      </c>
      <c r="B37" s="40"/>
      <c r="C37" s="40"/>
      <c r="D37" s="41"/>
      <c r="E37" s="45" t="s">
        <v>30</v>
      </c>
    </row>
    <row r="38" spans="1:5" ht="15" thickBot="1" x14ac:dyDescent="0.35">
      <c r="A38" s="42"/>
      <c r="B38" s="43"/>
      <c r="C38" s="43"/>
      <c r="D38" s="44"/>
      <c r="E38" s="46"/>
    </row>
  </sheetData>
  <mergeCells count="3">
    <mergeCell ref="A2:A3"/>
    <mergeCell ref="A37:D38"/>
    <mergeCell ref="E37:E3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/>
  </sheetViews>
  <sheetFormatPr defaultRowHeight="14.4" x14ac:dyDescent="0.3"/>
  <cols>
    <col min="1" max="4" width="19.5546875" customWidth="1"/>
  </cols>
  <sheetData>
    <row r="1" spans="1:4" ht="15" thickBot="1" x14ac:dyDescent="0.35">
      <c r="A1" s="34" t="s">
        <v>206</v>
      </c>
    </row>
    <row r="2" spans="1:4" ht="29.4" thickBot="1" x14ac:dyDescent="0.35">
      <c r="A2" s="1" t="s">
        <v>0</v>
      </c>
      <c r="B2" s="2" t="s">
        <v>1</v>
      </c>
      <c r="C2" s="2" t="s">
        <v>2</v>
      </c>
      <c r="D2" s="2" t="s">
        <v>3</v>
      </c>
    </row>
    <row r="3" spans="1:4" ht="15" thickBot="1" x14ac:dyDescent="0.35">
      <c r="A3" s="3" t="s">
        <v>198</v>
      </c>
      <c r="B3" s="4" t="s">
        <v>18</v>
      </c>
      <c r="C3" s="4" t="s">
        <v>199</v>
      </c>
      <c r="D3" s="4">
        <v>1706.6949999999999</v>
      </c>
    </row>
    <row r="4" spans="1:4" ht="15" thickBot="1" x14ac:dyDescent="0.35">
      <c r="A4" s="3" t="s">
        <v>198</v>
      </c>
      <c r="B4" s="4" t="s">
        <v>200</v>
      </c>
      <c r="C4" s="4" t="s">
        <v>199</v>
      </c>
      <c r="D4" s="4">
        <v>4047.1590000000001</v>
      </c>
    </row>
    <row r="5" spans="1:4" ht="15" thickBot="1" x14ac:dyDescent="0.35">
      <c r="A5" s="3" t="s">
        <v>198</v>
      </c>
      <c r="B5" s="4" t="s">
        <v>201</v>
      </c>
      <c r="C5" s="4" t="s">
        <v>199</v>
      </c>
      <c r="D5" s="4">
        <v>965.06500000000005</v>
      </c>
    </row>
    <row r="6" spans="1:4" ht="15" thickBot="1" x14ac:dyDescent="0.35">
      <c r="A6" s="3" t="s">
        <v>198</v>
      </c>
      <c r="B6" s="4" t="s">
        <v>202</v>
      </c>
      <c r="C6" s="4" t="s">
        <v>199</v>
      </c>
      <c r="D6" s="23">
        <v>2.57</v>
      </c>
    </row>
    <row r="7" spans="1:4" ht="15" thickBot="1" x14ac:dyDescent="0.35">
      <c r="A7" s="3" t="s">
        <v>198</v>
      </c>
      <c r="B7" s="4" t="s">
        <v>203</v>
      </c>
      <c r="C7" s="4" t="s">
        <v>199</v>
      </c>
      <c r="D7" s="23">
        <v>10.57</v>
      </c>
    </row>
    <row r="8" spans="1:4" ht="15" thickBot="1" x14ac:dyDescent="0.35">
      <c r="A8" s="3" t="s">
        <v>204</v>
      </c>
      <c r="B8" s="4" t="s">
        <v>18</v>
      </c>
      <c r="C8" s="4" t="s">
        <v>199</v>
      </c>
      <c r="D8" s="4">
        <v>2320.518</v>
      </c>
    </row>
    <row r="9" spans="1:4" ht="15" thickBot="1" x14ac:dyDescent="0.35">
      <c r="A9" s="3" t="s">
        <v>204</v>
      </c>
      <c r="B9" s="4" t="s">
        <v>200</v>
      </c>
      <c r="C9" s="4" t="s">
        <v>199</v>
      </c>
      <c r="D9" s="4">
        <v>4208.5640000000003</v>
      </c>
    </row>
    <row r="10" spans="1:4" ht="15" thickBot="1" x14ac:dyDescent="0.35">
      <c r="A10" s="3" t="s">
        <v>204</v>
      </c>
      <c r="B10" s="4" t="s">
        <v>201</v>
      </c>
      <c r="C10" s="4" t="s">
        <v>199</v>
      </c>
      <c r="D10" s="4">
        <v>558.197</v>
      </c>
    </row>
    <row r="11" spans="1:4" ht="15" thickBot="1" x14ac:dyDescent="0.35">
      <c r="A11" s="3" t="s">
        <v>204</v>
      </c>
      <c r="B11" s="4" t="s">
        <v>202</v>
      </c>
      <c r="C11" s="4" t="s">
        <v>199</v>
      </c>
      <c r="D11" s="23">
        <v>1.67</v>
      </c>
    </row>
    <row r="12" spans="1:4" ht="15" thickBot="1" x14ac:dyDescent="0.35">
      <c r="A12" s="3" t="s">
        <v>204</v>
      </c>
      <c r="B12" s="1" t="s">
        <v>203</v>
      </c>
      <c r="C12" s="4" t="s">
        <v>199</v>
      </c>
      <c r="D12" s="23">
        <v>1.2</v>
      </c>
    </row>
    <row r="13" spans="1:4" ht="15" thickBot="1" x14ac:dyDescent="0.35">
      <c r="A13" s="3" t="s">
        <v>129</v>
      </c>
      <c r="B13" s="4" t="s">
        <v>18</v>
      </c>
      <c r="C13" s="4" t="s">
        <v>199</v>
      </c>
      <c r="D13" s="4">
        <v>542.85699999999997</v>
      </c>
    </row>
    <row r="14" spans="1:4" ht="15" thickBot="1" x14ac:dyDescent="0.35">
      <c r="A14" s="3" t="s">
        <v>129</v>
      </c>
      <c r="B14" s="4" t="s">
        <v>200</v>
      </c>
      <c r="C14" s="4" t="s">
        <v>199</v>
      </c>
      <c r="D14" s="4">
        <v>1642.7929999999999</v>
      </c>
    </row>
    <row r="15" spans="1:4" ht="15" thickBot="1" x14ac:dyDescent="0.35">
      <c r="A15" s="3" t="s">
        <v>129</v>
      </c>
      <c r="B15" s="4" t="s">
        <v>201</v>
      </c>
      <c r="C15" s="4" t="s">
        <v>199</v>
      </c>
      <c r="D15" s="4">
        <v>265.142</v>
      </c>
    </row>
    <row r="16" spans="1:4" ht="15" thickBot="1" x14ac:dyDescent="0.35">
      <c r="A16" s="3" t="s">
        <v>129</v>
      </c>
      <c r="B16" s="4" t="s">
        <v>202</v>
      </c>
      <c r="C16" s="4" t="s">
        <v>199</v>
      </c>
      <c r="D16" s="4">
        <v>70.980999999999995</v>
      </c>
    </row>
    <row r="17" spans="1:4" ht="15" thickBot="1" x14ac:dyDescent="0.35">
      <c r="A17" s="3" t="s">
        <v>129</v>
      </c>
      <c r="B17" s="24" t="s">
        <v>203</v>
      </c>
      <c r="C17" s="2" t="s">
        <v>199</v>
      </c>
      <c r="D17" s="22"/>
    </row>
    <row r="18" spans="1:4" ht="15" thickBot="1" x14ac:dyDescent="0.35">
      <c r="A18" s="3" t="s">
        <v>205</v>
      </c>
      <c r="B18" s="24" t="s">
        <v>18</v>
      </c>
      <c r="C18" s="2" t="s">
        <v>199</v>
      </c>
      <c r="D18" s="22">
        <v>2581.8110000000001</v>
      </c>
    </row>
    <row r="19" spans="1:4" ht="15" thickBot="1" x14ac:dyDescent="0.35">
      <c r="A19" s="3" t="s">
        <v>205</v>
      </c>
      <c r="B19" s="25" t="s">
        <v>200</v>
      </c>
      <c r="C19" s="2" t="s">
        <v>199</v>
      </c>
      <c r="D19" s="26">
        <v>4936.71</v>
      </c>
    </row>
    <row r="20" spans="1:4" ht="15" thickBot="1" x14ac:dyDescent="0.35">
      <c r="A20" s="3" t="s">
        <v>205</v>
      </c>
      <c r="B20" s="25" t="s">
        <v>201</v>
      </c>
      <c r="C20" s="2" t="s">
        <v>199</v>
      </c>
      <c r="D20" s="22">
        <v>452.53300000000002</v>
      </c>
    </row>
    <row r="21" spans="1:4" ht="15" thickBot="1" x14ac:dyDescent="0.35">
      <c r="A21" s="3" t="s">
        <v>205</v>
      </c>
      <c r="B21" s="25" t="s">
        <v>202</v>
      </c>
      <c r="C21" s="2" t="s">
        <v>199</v>
      </c>
      <c r="D21" s="22">
        <v>0.184</v>
      </c>
    </row>
    <row r="22" spans="1:4" ht="15" thickBot="1" x14ac:dyDescent="0.35">
      <c r="A22" s="24" t="s">
        <v>205</v>
      </c>
      <c r="B22" s="25" t="s">
        <v>203</v>
      </c>
      <c r="C22" s="2" t="s">
        <v>199</v>
      </c>
      <c r="D22" s="22">
        <v>11.525</v>
      </c>
    </row>
    <row r="23" spans="1:4" ht="15" thickBot="1" x14ac:dyDescent="0.35">
      <c r="A23" s="24" t="s">
        <v>95</v>
      </c>
      <c r="B23" s="27" t="s">
        <v>18</v>
      </c>
      <c r="C23" s="28" t="s">
        <v>199</v>
      </c>
      <c r="D23" s="29">
        <v>1658.6669999999999</v>
      </c>
    </row>
    <row r="24" spans="1:4" ht="15" thickBot="1" x14ac:dyDescent="0.35">
      <c r="A24" s="24" t="s">
        <v>95</v>
      </c>
      <c r="B24" s="24" t="s">
        <v>200</v>
      </c>
      <c r="C24" s="1" t="s">
        <v>199</v>
      </c>
      <c r="D24" s="30">
        <v>3596.0940000000001</v>
      </c>
    </row>
    <row r="25" spans="1:4" ht="15" thickBot="1" x14ac:dyDescent="0.35">
      <c r="A25" s="24" t="s">
        <v>95</v>
      </c>
      <c r="B25" s="27" t="s">
        <v>201</v>
      </c>
      <c r="C25" s="31" t="s">
        <v>199</v>
      </c>
      <c r="D25" s="29">
        <v>356.49799999999999</v>
      </c>
    </row>
    <row r="26" spans="1:4" ht="15" thickBot="1" x14ac:dyDescent="0.35">
      <c r="A26" s="24" t="s">
        <v>95</v>
      </c>
      <c r="B26" s="24" t="s">
        <v>202</v>
      </c>
      <c r="C26" s="2" t="s">
        <v>199</v>
      </c>
      <c r="D26" s="30">
        <v>0</v>
      </c>
    </row>
    <row r="27" spans="1:4" ht="15" thickBot="1" x14ac:dyDescent="0.35">
      <c r="A27" s="24" t="s">
        <v>95</v>
      </c>
      <c r="B27" s="24" t="s">
        <v>203</v>
      </c>
      <c r="C27" s="2" t="s">
        <v>199</v>
      </c>
      <c r="D27" s="30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E27" sqref="E27"/>
    </sheetView>
  </sheetViews>
  <sheetFormatPr defaultRowHeight="14.4" x14ac:dyDescent="0.3"/>
  <cols>
    <col min="1" max="5" width="16.21875" customWidth="1"/>
  </cols>
  <sheetData>
    <row r="1" spans="1:4" ht="15" thickBot="1" x14ac:dyDescent="0.35">
      <c r="A1" s="34" t="s">
        <v>232</v>
      </c>
    </row>
    <row r="2" spans="1:4" ht="43.8" thickBot="1" x14ac:dyDescent="0.35">
      <c r="A2" s="1" t="s">
        <v>225</v>
      </c>
      <c r="B2" s="2" t="s">
        <v>226</v>
      </c>
      <c r="C2" s="25" t="s">
        <v>227</v>
      </c>
      <c r="D2" s="2" t="s">
        <v>228</v>
      </c>
    </row>
    <row r="3" spans="1:4" ht="15" thickBot="1" x14ac:dyDescent="0.35">
      <c r="A3" s="32" t="s">
        <v>89</v>
      </c>
      <c r="B3" s="1" t="s">
        <v>7</v>
      </c>
      <c r="C3" s="1"/>
      <c r="D3" s="22">
        <v>2489452</v>
      </c>
    </row>
    <row r="4" spans="1:4" ht="15" thickBot="1" x14ac:dyDescent="0.35">
      <c r="A4" s="32" t="s">
        <v>89</v>
      </c>
      <c r="B4" s="1" t="s">
        <v>5</v>
      </c>
      <c r="C4" s="1"/>
      <c r="D4" s="22">
        <v>3655444</v>
      </c>
    </row>
    <row r="5" spans="1:4" ht="15" thickBot="1" x14ac:dyDescent="0.35">
      <c r="A5" s="32" t="s">
        <v>89</v>
      </c>
      <c r="B5" s="1" t="s">
        <v>8</v>
      </c>
      <c r="C5" s="1"/>
      <c r="D5" s="22">
        <v>196636</v>
      </c>
    </row>
    <row r="6" spans="1:4" ht="15" thickBot="1" x14ac:dyDescent="0.35">
      <c r="A6" s="32" t="s">
        <v>89</v>
      </c>
      <c r="B6" s="1" t="s">
        <v>229</v>
      </c>
      <c r="C6" s="1"/>
      <c r="D6" s="22">
        <v>4144</v>
      </c>
    </row>
    <row r="7" spans="1:4" ht="15" thickBot="1" x14ac:dyDescent="0.35">
      <c r="A7" s="33" t="s">
        <v>230</v>
      </c>
      <c r="B7" s="1" t="s">
        <v>7</v>
      </c>
      <c r="C7" s="1"/>
      <c r="D7" s="22">
        <v>2376137</v>
      </c>
    </row>
    <row r="8" spans="1:4" ht="15" thickBot="1" x14ac:dyDescent="0.35">
      <c r="A8" s="33" t="s">
        <v>230</v>
      </c>
      <c r="B8" s="1" t="s">
        <v>5</v>
      </c>
      <c r="C8" s="1"/>
      <c r="D8" s="22">
        <v>3000860</v>
      </c>
    </row>
    <row r="9" spans="1:4" ht="15" thickBot="1" x14ac:dyDescent="0.35">
      <c r="A9" s="33" t="s">
        <v>230</v>
      </c>
      <c r="B9" s="1" t="s">
        <v>8</v>
      </c>
      <c r="C9" s="1"/>
      <c r="D9" s="22">
        <v>111688</v>
      </c>
    </row>
    <row r="10" spans="1:4" ht="15" thickBot="1" x14ac:dyDescent="0.35">
      <c r="A10" s="33" t="s">
        <v>230</v>
      </c>
      <c r="B10" s="1" t="s">
        <v>229</v>
      </c>
      <c r="C10" s="1"/>
      <c r="D10" s="22">
        <v>0</v>
      </c>
    </row>
    <row r="11" spans="1:4" ht="15" thickBot="1" x14ac:dyDescent="0.35">
      <c r="A11" s="33" t="s">
        <v>231</v>
      </c>
      <c r="B11" s="1" t="s">
        <v>7</v>
      </c>
      <c r="C11" s="1"/>
      <c r="D11" s="22">
        <v>3991969</v>
      </c>
    </row>
    <row r="12" spans="1:4" ht="15" thickBot="1" x14ac:dyDescent="0.35">
      <c r="A12" s="33" t="s">
        <v>231</v>
      </c>
      <c r="B12" s="1" t="s">
        <v>5</v>
      </c>
      <c r="C12" s="1"/>
      <c r="D12" s="22">
        <v>3179267</v>
      </c>
    </row>
    <row r="13" spans="1:4" ht="15" thickBot="1" x14ac:dyDescent="0.35">
      <c r="A13" s="33" t="s">
        <v>231</v>
      </c>
      <c r="B13" s="1" t="s">
        <v>8</v>
      </c>
      <c r="C13" s="1"/>
      <c r="D13" s="22">
        <v>385830</v>
      </c>
    </row>
    <row r="14" spans="1:4" ht="15" thickBot="1" x14ac:dyDescent="0.35">
      <c r="A14" s="33" t="s">
        <v>231</v>
      </c>
      <c r="B14" s="1" t="s">
        <v>229</v>
      </c>
      <c r="C14" s="1"/>
      <c r="D14" s="22">
        <v>1571</v>
      </c>
    </row>
    <row r="15" spans="1:4" ht="15" thickBot="1" x14ac:dyDescent="0.35">
      <c r="A15" s="32" t="s">
        <v>79</v>
      </c>
      <c r="B15" s="1" t="s">
        <v>7</v>
      </c>
      <c r="C15" s="1"/>
      <c r="D15" s="22">
        <v>655424</v>
      </c>
    </row>
    <row r="16" spans="1:4" ht="15" thickBot="1" x14ac:dyDescent="0.35">
      <c r="A16" s="32" t="s">
        <v>79</v>
      </c>
      <c r="B16" s="1" t="s">
        <v>5</v>
      </c>
      <c r="C16" s="1"/>
      <c r="D16" s="22">
        <v>2635145</v>
      </c>
    </row>
    <row r="17" spans="1:4" ht="15" thickBot="1" x14ac:dyDescent="0.35">
      <c r="A17" s="32" t="s">
        <v>79</v>
      </c>
      <c r="B17" s="1" t="s">
        <v>8</v>
      </c>
      <c r="C17" s="1"/>
      <c r="D17" s="22">
        <v>205871</v>
      </c>
    </row>
    <row r="18" spans="1:4" ht="15" thickBot="1" x14ac:dyDescent="0.35">
      <c r="A18" s="32" t="s">
        <v>79</v>
      </c>
      <c r="B18" s="1" t="s">
        <v>229</v>
      </c>
      <c r="C18" s="1"/>
      <c r="D18" s="22">
        <v>0</v>
      </c>
    </row>
  </sheetData>
  <dataValidations count="1">
    <dataValidation type="textLength" operator="lessThanOrEqual" allowBlank="1" showInputMessage="1" showErrorMessage="1" sqref="A3:A18">
      <formula1>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/>
  </sheetViews>
  <sheetFormatPr defaultRowHeight="14.4" x14ac:dyDescent="0.3"/>
  <cols>
    <col min="1" max="4" width="23.77734375" customWidth="1"/>
  </cols>
  <sheetData>
    <row r="1" spans="1:4" x14ac:dyDescent="0.3">
      <c r="A1" s="34" t="s">
        <v>234</v>
      </c>
    </row>
    <row r="2" spans="1:4" ht="15" thickBot="1" x14ac:dyDescent="0.35"/>
    <row r="3" spans="1:4" ht="15" thickBot="1" x14ac:dyDescent="0.35">
      <c r="A3" s="1" t="s">
        <v>0</v>
      </c>
      <c r="B3" s="2" t="s">
        <v>1</v>
      </c>
      <c r="C3" s="2" t="s">
        <v>2</v>
      </c>
      <c r="D3" s="2" t="s">
        <v>3</v>
      </c>
    </row>
    <row r="4" spans="1:4" ht="15" thickBot="1" x14ac:dyDescent="0.35">
      <c r="A4" s="3" t="s">
        <v>207</v>
      </c>
      <c r="B4" s="4" t="s">
        <v>7</v>
      </c>
      <c r="C4" s="4" t="s">
        <v>208</v>
      </c>
      <c r="D4" s="4">
        <v>617000</v>
      </c>
    </row>
    <row r="5" spans="1:4" ht="15" thickBot="1" x14ac:dyDescent="0.35">
      <c r="A5" s="3" t="s">
        <v>207</v>
      </c>
      <c r="B5" s="4" t="s">
        <v>8</v>
      </c>
      <c r="C5" s="4" t="s">
        <v>209</v>
      </c>
      <c r="D5" s="4">
        <v>577000</v>
      </c>
    </row>
    <row r="6" spans="1:4" ht="15" thickBot="1" x14ac:dyDescent="0.35">
      <c r="A6" s="3" t="s">
        <v>207</v>
      </c>
      <c r="B6" s="4" t="s">
        <v>5</v>
      </c>
      <c r="C6" s="4" t="s">
        <v>210</v>
      </c>
      <c r="D6" s="4">
        <v>8658000</v>
      </c>
    </row>
    <row r="7" spans="1:4" ht="15" thickBot="1" x14ac:dyDescent="0.35">
      <c r="A7" s="3" t="s">
        <v>207</v>
      </c>
      <c r="B7" s="4" t="s">
        <v>211</v>
      </c>
      <c r="C7" s="4" t="s">
        <v>212</v>
      </c>
      <c r="D7" s="4">
        <v>0</v>
      </c>
    </row>
    <row r="8" spans="1:4" ht="15" thickBot="1" x14ac:dyDescent="0.35">
      <c r="A8" s="3" t="s">
        <v>213</v>
      </c>
      <c r="B8" s="4" t="s">
        <v>7</v>
      </c>
      <c r="C8" s="4" t="s">
        <v>208</v>
      </c>
      <c r="D8" s="4">
        <v>1764000</v>
      </c>
    </row>
    <row r="9" spans="1:4" ht="15" thickBot="1" x14ac:dyDescent="0.35">
      <c r="A9" s="3" t="s">
        <v>213</v>
      </c>
      <c r="B9" s="4" t="s">
        <v>8</v>
      </c>
      <c r="C9" s="4" t="s">
        <v>209</v>
      </c>
      <c r="D9" s="4">
        <v>491000</v>
      </c>
    </row>
    <row r="10" spans="1:4" ht="15" thickBot="1" x14ac:dyDescent="0.35">
      <c r="A10" s="3" t="s">
        <v>213</v>
      </c>
      <c r="B10" s="4" t="s">
        <v>5</v>
      </c>
      <c r="C10" s="4" t="s">
        <v>210</v>
      </c>
      <c r="D10" s="4">
        <v>7375000</v>
      </c>
    </row>
    <row r="11" spans="1:4" ht="15" thickBot="1" x14ac:dyDescent="0.35">
      <c r="A11" s="3" t="s">
        <v>213</v>
      </c>
      <c r="B11" s="4" t="s">
        <v>211</v>
      </c>
      <c r="C11" s="4" t="s">
        <v>212</v>
      </c>
      <c r="D11" s="4">
        <v>90000</v>
      </c>
    </row>
    <row r="12" spans="1:4" ht="15" thickBot="1" x14ac:dyDescent="0.35">
      <c r="A12" s="3" t="s">
        <v>214</v>
      </c>
      <c r="B12" s="4" t="s">
        <v>7</v>
      </c>
      <c r="C12" s="4" t="s">
        <v>208</v>
      </c>
      <c r="D12" s="4">
        <v>1602000</v>
      </c>
    </row>
    <row r="13" spans="1:4" ht="15" thickBot="1" x14ac:dyDescent="0.35">
      <c r="A13" s="3" t="s">
        <v>214</v>
      </c>
      <c r="B13" s="4" t="s">
        <v>8</v>
      </c>
      <c r="C13" s="4" t="s">
        <v>209</v>
      </c>
      <c r="D13" s="4">
        <v>180000</v>
      </c>
    </row>
    <row r="14" spans="1:4" ht="15" thickBot="1" x14ac:dyDescent="0.35">
      <c r="A14" s="3" t="s">
        <v>214</v>
      </c>
      <c r="B14" s="4" t="s">
        <v>5</v>
      </c>
      <c r="C14" s="4" t="s">
        <v>210</v>
      </c>
      <c r="D14" s="4">
        <v>4738000</v>
      </c>
    </row>
    <row r="15" spans="1:4" ht="15" thickBot="1" x14ac:dyDescent="0.35">
      <c r="A15" s="3" t="s">
        <v>214</v>
      </c>
      <c r="B15" s="4" t="s">
        <v>211</v>
      </c>
      <c r="C15" s="4" t="s">
        <v>212</v>
      </c>
      <c r="D15" s="4">
        <v>175000</v>
      </c>
    </row>
    <row r="16" spans="1:4" ht="15" thickBot="1" x14ac:dyDescent="0.35">
      <c r="A16" s="3" t="s">
        <v>215</v>
      </c>
      <c r="B16" s="4" t="s">
        <v>7</v>
      </c>
      <c r="C16" s="4" t="s">
        <v>208</v>
      </c>
      <c r="D16" s="4">
        <v>1968000</v>
      </c>
    </row>
    <row r="17" spans="1:4" ht="15" thickBot="1" x14ac:dyDescent="0.35">
      <c r="A17" s="1" t="s">
        <v>215</v>
      </c>
      <c r="B17" s="1" t="s">
        <v>8</v>
      </c>
      <c r="C17" s="1" t="s">
        <v>209</v>
      </c>
      <c r="D17" s="1">
        <v>179000</v>
      </c>
    </row>
    <row r="18" spans="1:4" ht="15" thickBot="1" x14ac:dyDescent="0.35">
      <c r="A18" s="22" t="s">
        <v>215</v>
      </c>
      <c r="B18" s="22" t="s">
        <v>5</v>
      </c>
      <c r="C18" s="22" t="s">
        <v>210</v>
      </c>
      <c r="D18" s="22">
        <v>4350000</v>
      </c>
    </row>
    <row r="19" spans="1:4" ht="15" thickBot="1" x14ac:dyDescent="0.35">
      <c r="A19" s="22" t="s">
        <v>215</v>
      </c>
      <c r="B19" s="22" t="s">
        <v>211</v>
      </c>
      <c r="C19" s="22" t="s">
        <v>212</v>
      </c>
      <c r="D19" s="22">
        <v>103000</v>
      </c>
    </row>
    <row r="20" spans="1:4" ht="15" thickBot="1" x14ac:dyDescent="0.35">
      <c r="A20" s="22" t="s">
        <v>216</v>
      </c>
      <c r="B20" s="22" t="s">
        <v>7</v>
      </c>
      <c r="C20" s="22" t="s">
        <v>208</v>
      </c>
      <c r="D20" s="22">
        <v>2021000</v>
      </c>
    </row>
    <row r="21" spans="1:4" ht="15" thickBot="1" x14ac:dyDescent="0.35">
      <c r="A21" s="22" t="s">
        <v>216</v>
      </c>
      <c r="B21" s="22" t="s">
        <v>8</v>
      </c>
      <c r="C21" s="22" t="s">
        <v>209</v>
      </c>
      <c r="D21" s="22">
        <v>690000</v>
      </c>
    </row>
    <row r="22" spans="1:4" ht="15" thickBot="1" x14ac:dyDescent="0.35">
      <c r="A22" s="22" t="s">
        <v>216</v>
      </c>
      <c r="B22" s="22" t="s">
        <v>5</v>
      </c>
      <c r="C22" s="22" t="s">
        <v>210</v>
      </c>
      <c r="D22" s="22">
        <v>7933000</v>
      </c>
    </row>
    <row r="23" spans="1:4" ht="15" thickBot="1" x14ac:dyDescent="0.35">
      <c r="A23" s="22" t="s">
        <v>216</v>
      </c>
      <c r="B23" s="22" t="s">
        <v>211</v>
      </c>
      <c r="C23" s="22" t="s">
        <v>212</v>
      </c>
      <c r="D23" s="22">
        <v>0</v>
      </c>
    </row>
    <row r="24" spans="1:4" ht="15" thickBot="1" x14ac:dyDescent="0.35">
      <c r="A24" s="22" t="s">
        <v>217</v>
      </c>
      <c r="B24" s="22" t="s">
        <v>7</v>
      </c>
      <c r="C24" s="22" t="s">
        <v>208</v>
      </c>
      <c r="D24" s="22">
        <v>1818000</v>
      </c>
    </row>
    <row r="25" spans="1:4" ht="15" thickBot="1" x14ac:dyDescent="0.35">
      <c r="A25" s="22" t="s">
        <v>217</v>
      </c>
      <c r="B25" s="22" t="s">
        <v>8</v>
      </c>
      <c r="C25" s="22" t="s">
        <v>209</v>
      </c>
      <c r="D25" s="22">
        <v>250000</v>
      </c>
    </row>
    <row r="26" spans="1:4" ht="15" thickBot="1" x14ac:dyDescent="0.35">
      <c r="A26" s="22" t="s">
        <v>217</v>
      </c>
      <c r="B26" s="22" t="s">
        <v>5</v>
      </c>
      <c r="C26" s="22" t="s">
        <v>210</v>
      </c>
      <c r="D26" s="22">
        <v>4902000</v>
      </c>
    </row>
    <row r="27" spans="1:4" ht="15" thickBot="1" x14ac:dyDescent="0.35">
      <c r="A27" s="22" t="s">
        <v>217</v>
      </c>
      <c r="B27" s="22" t="s">
        <v>211</v>
      </c>
      <c r="C27" s="22" t="s">
        <v>212</v>
      </c>
      <c r="D27" s="22">
        <v>15000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/>
  </sheetViews>
  <sheetFormatPr defaultRowHeight="14.4" x14ac:dyDescent="0.3"/>
  <cols>
    <col min="1" max="1" width="18.33203125" bestFit="1" customWidth="1"/>
    <col min="2" max="3" width="6" bestFit="1" customWidth="1"/>
    <col min="4" max="4" width="7" bestFit="1" customWidth="1"/>
    <col min="5" max="7" width="6" bestFit="1" customWidth="1"/>
    <col min="8" max="8" width="20.5546875" bestFit="1" customWidth="1"/>
  </cols>
  <sheetData>
    <row r="1" spans="1:8" x14ac:dyDescent="0.3">
      <c r="A1" s="34" t="s">
        <v>235</v>
      </c>
    </row>
    <row r="2" spans="1:8" ht="15" thickBot="1" x14ac:dyDescent="0.35"/>
    <row r="3" spans="1:8" ht="15" thickBot="1" x14ac:dyDescent="0.35">
      <c r="A3" s="47" t="s">
        <v>0</v>
      </c>
      <c r="B3" s="49" t="s">
        <v>1</v>
      </c>
      <c r="C3" s="50"/>
      <c r="D3" s="50"/>
      <c r="E3" s="50"/>
      <c r="F3" s="50"/>
      <c r="G3" s="51"/>
      <c r="H3" s="47" t="s">
        <v>3</v>
      </c>
    </row>
    <row r="4" spans="1:8" ht="15" thickBot="1" x14ac:dyDescent="0.35">
      <c r="A4" s="48"/>
      <c r="B4" s="36" t="s">
        <v>150</v>
      </c>
      <c r="C4" s="20" t="s">
        <v>151</v>
      </c>
      <c r="D4" s="21" t="s">
        <v>152</v>
      </c>
      <c r="E4" s="21" t="s">
        <v>153</v>
      </c>
      <c r="F4" s="21" t="s">
        <v>154</v>
      </c>
      <c r="G4" s="21" t="s">
        <v>155</v>
      </c>
      <c r="H4" s="48"/>
    </row>
    <row r="5" spans="1:8" ht="29.4" thickBot="1" x14ac:dyDescent="0.35">
      <c r="A5" s="3" t="s">
        <v>156</v>
      </c>
      <c r="B5" s="4">
        <v>41991</v>
      </c>
      <c r="C5" s="4">
        <v>0</v>
      </c>
      <c r="D5" s="4">
        <v>62268</v>
      </c>
      <c r="E5" s="4">
        <v>1340</v>
      </c>
      <c r="F5" s="22">
        <v>5831</v>
      </c>
      <c r="G5" s="22">
        <v>9149</v>
      </c>
      <c r="H5" s="22">
        <v>120579.00000000001</v>
      </c>
    </row>
    <row r="6" spans="1:8" ht="29.4" thickBot="1" x14ac:dyDescent="0.35">
      <c r="A6" s="3" t="s">
        <v>157</v>
      </c>
      <c r="B6" s="4">
        <v>0</v>
      </c>
      <c r="C6" s="4">
        <v>0</v>
      </c>
      <c r="D6" s="4">
        <v>24842</v>
      </c>
      <c r="E6" s="4">
        <v>13462</v>
      </c>
      <c r="F6" s="22">
        <v>580</v>
      </c>
      <c r="G6" s="22">
        <v>4064.9999999999977</v>
      </c>
      <c r="H6" s="22">
        <v>42949</v>
      </c>
    </row>
    <row r="7" spans="1:8" ht="29.4" thickBot="1" x14ac:dyDescent="0.35">
      <c r="A7" s="3" t="s">
        <v>158</v>
      </c>
      <c r="B7" s="4">
        <v>42066</v>
      </c>
      <c r="C7" s="4">
        <v>0</v>
      </c>
      <c r="D7" s="4">
        <v>84471</v>
      </c>
      <c r="E7" s="4">
        <v>46311</v>
      </c>
      <c r="F7" s="22">
        <v>8243</v>
      </c>
      <c r="G7" s="22">
        <v>21579.000000000007</v>
      </c>
      <c r="H7" s="22">
        <v>202670.00000000003</v>
      </c>
    </row>
    <row r="8" spans="1:8" ht="29.4" thickBot="1" x14ac:dyDescent="0.35">
      <c r="A8" s="3" t="s">
        <v>159</v>
      </c>
      <c r="B8" s="4">
        <v>42060</v>
      </c>
      <c r="C8" s="4">
        <v>0</v>
      </c>
      <c r="D8" s="4">
        <v>0</v>
      </c>
      <c r="E8" s="4">
        <v>56194</v>
      </c>
      <c r="F8" s="22">
        <v>20616</v>
      </c>
      <c r="G8" s="22">
        <v>1451.9999999999982</v>
      </c>
      <c r="H8" s="22">
        <v>120322</v>
      </c>
    </row>
    <row r="9" spans="1:8" ht="29.4" thickBot="1" x14ac:dyDescent="0.35">
      <c r="A9" s="3" t="s">
        <v>160</v>
      </c>
      <c r="B9" s="4">
        <v>42031</v>
      </c>
      <c r="C9" s="4">
        <v>0</v>
      </c>
      <c r="D9" s="4">
        <v>4579</v>
      </c>
      <c r="E9" s="4">
        <v>30474</v>
      </c>
      <c r="F9" s="22">
        <v>5171</v>
      </c>
      <c r="G9" s="22">
        <v>8667.0000000000018</v>
      </c>
      <c r="H9" s="22">
        <v>90922.000000000015</v>
      </c>
    </row>
    <row r="10" spans="1:8" ht="29.4" thickBot="1" x14ac:dyDescent="0.35">
      <c r="A10" s="3" t="s">
        <v>161</v>
      </c>
      <c r="B10" s="4">
        <v>0</v>
      </c>
      <c r="C10" s="4">
        <v>0</v>
      </c>
      <c r="D10" s="4">
        <v>55000</v>
      </c>
      <c r="E10" s="4">
        <v>0</v>
      </c>
      <c r="F10" s="22">
        <v>0</v>
      </c>
      <c r="G10" s="22">
        <v>0</v>
      </c>
      <c r="H10" s="22">
        <v>55000</v>
      </c>
    </row>
    <row r="11" spans="1:8" ht="29.4" thickBot="1" x14ac:dyDescent="0.35">
      <c r="A11" s="3" t="s">
        <v>162</v>
      </c>
      <c r="B11" s="4">
        <v>42041</v>
      </c>
      <c r="C11" s="4">
        <v>0</v>
      </c>
      <c r="D11" s="4">
        <v>57389</v>
      </c>
      <c r="E11" s="4">
        <v>20509</v>
      </c>
      <c r="F11" s="22">
        <v>1211</v>
      </c>
      <c r="G11" s="22">
        <v>2872</v>
      </c>
      <c r="H11" s="22">
        <v>124022</v>
      </c>
    </row>
    <row r="12" spans="1:8" ht="29.4" thickBot="1" x14ac:dyDescent="0.35">
      <c r="A12" s="3" t="s">
        <v>163</v>
      </c>
      <c r="B12" s="4">
        <v>42054</v>
      </c>
      <c r="C12" s="4">
        <v>0</v>
      </c>
      <c r="D12" s="4">
        <v>106096</v>
      </c>
      <c r="E12" s="4">
        <v>3980</v>
      </c>
      <c r="F12" s="22">
        <v>1967</v>
      </c>
      <c r="G12" s="22">
        <v>3056.0000000000118</v>
      </c>
      <c r="H12" s="22">
        <v>157153.00000000003</v>
      </c>
    </row>
    <row r="13" spans="1:8" ht="29.4" thickBot="1" x14ac:dyDescent="0.35">
      <c r="A13" s="3" t="s">
        <v>164</v>
      </c>
      <c r="B13" s="4">
        <v>55973</v>
      </c>
      <c r="C13" s="4">
        <v>0</v>
      </c>
      <c r="D13" s="4">
        <v>77017</v>
      </c>
      <c r="E13" s="4">
        <v>11645</v>
      </c>
      <c r="F13" s="22">
        <v>46</v>
      </c>
      <c r="G13" s="22">
        <v>0</v>
      </c>
      <c r="H13" s="22">
        <v>144681</v>
      </c>
    </row>
    <row r="14" spans="1:8" ht="29.4" thickBot="1" x14ac:dyDescent="0.35">
      <c r="A14" s="3" t="s">
        <v>165</v>
      </c>
      <c r="B14" s="4">
        <v>56091</v>
      </c>
      <c r="C14" s="4">
        <v>0</v>
      </c>
      <c r="D14" s="4">
        <v>60607</v>
      </c>
      <c r="E14" s="4">
        <v>2859</v>
      </c>
      <c r="F14" s="22">
        <v>986</v>
      </c>
      <c r="G14" s="22">
        <v>1936.9999999999977</v>
      </c>
      <c r="H14" s="22">
        <v>122480</v>
      </c>
    </row>
    <row r="15" spans="1:8" ht="29.4" thickBot="1" x14ac:dyDescent="0.35">
      <c r="A15" s="3" t="s">
        <v>166</v>
      </c>
      <c r="B15" s="4">
        <v>0</v>
      </c>
      <c r="C15" s="4">
        <v>0</v>
      </c>
      <c r="D15" s="4">
        <v>32677.999999999996</v>
      </c>
      <c r="E15" s="4">
        <v>18975</v>
      </c>
      <c r="F15" s="22">
        <v>987</v>
      </c>
      <c r="G15" s="22">
        <v>3490.0000000000018</v>
      </c>
      <c r="H15" s="22">
        <v>56130</v>
      </c>
    </row>
    <row r="16" spans="1:8" ht="29.4" thickBot="1" x14ac:dyDescent="0.35">
      <c r="A16" s="3" t="s">
        <v>167</v>
      </c>
      <c r="B16" s="4">
        <v>0</v>
      </c>
      <c r="C16" s="4">
        <v>0</v>
      </c>
      <c r="D16" s="4">
        <v>28700</v>
      </c>
      <c r="E16" s="4">
        <v>73075</v>
      </c>
      <c r="F16" s="22">
        <v>3420</v>
      </c>
      <c r="G16" s="22">
        <v>10060.999999999993</v>
      </c>
      <c r="H16" s="22">
        <v>115256</v>
      </c>
    </row>
    <row r="17" spans="1:8" ht="29.4" thickBot="1" x14ac:dyDescent="0.35">
      <c r="A17" s="3" t="s">
        <v>168</v>
      </c>
      <c r="B17" s="4">
        <v>0</v>
      </c>
      <c r="C17" s="4">
        <v>0</v>
      </c>
      <c r="D17" s="4">
        <v>27671</v>
      </c>
      <c r="E17" s="4">
        <v>35936</v>
      </c>
      <c r="F17" s="22">
        <v>1988</v>
      </c>
      <c r="G17" s="22">
        <v>4703.9999999999936</v>
      </c>
      <c r="H17" s="22">
        <v>70298.999999999985</v>
      </c>
    </row>
    <row r="18" spans="1:8" ht="29.4" thickBot="1" x14ac:dyDescent="0.35">
      <c r="A18" s="3" t="s">
        <v>169</v>
      </c>
      <c r="B18" s="4">
        <v>0</v>
      </c>
      <c r="C18" s="4">
        <v>0</v>
      </c>
      <c r="D18" s="4">
        <v>55944</v>
      </c>
      <c r="E18" s="4">
        <v>56503</v>
      </c>
      <c r="F18" s="22">
        <v>5341</v>
      </c>
      <c r="G18" s="22">
        <v>32813</v>
      </c>
      <c r="H18" s="22">
        <v>150601</v>
      </c>
    </row>
    <row r="19" spans="1:8" ht="15" thickBot="1" x14ac:dyDescent="0.35">
      <c r="A19" s="3" t="s">
        <v>170</v>
      </c>
      <c r="B19" s="4">
        <v>0</v>
      </c>
      <c r="C19" s="4">
        <v>0</v>
      </c>
      <c r="D19" s="4">
        <v>30223</v>
      </c>
      <c r="E19" s="4">
        <v>73909</v>
      </c>
      <c r="F19" s="22">
        <v>5046</v>
      </c>
      <c r="G19" s="22">
        <v>9590.9999999999945</v>
      </c>
      <c r="H19" s="22">
        <v>118769</v>
      </c>
    </row>
    <row r="20" spans="1:8" ht="15" thickBot="1" x14ac:dyDescent="0.35">
      <c r="A20" s="3" t="s">
        <v>171</v>
      </c>
      <c r="B20" s="4">
        <v>0</v>
      </c>
      <c r="C20" s="4">
        <v>0</v>
      </c>
      <c r="D20" s="4">
        <v>45275</v>
      </c>
      <c r="E20" s="4">
        <v>20508</v>
      </c>
      <c r="F20" s="22">
        <v>1228</v>
      </c>
      <c r="G20" s="22">
        <v>6789.0000000000018</v>
      </c>
      <c r="H20" s="22">
        <v>73800</v>
      </c>
    </row>
    <row r="21" spans="1:8" ht="15" thickBot="1" x14ac:dyDescent="0.35">
      <c r="A21" s="3" t="s">
        <v>161</v>
      </c>
      <c r="B21" s="4">
        <v>0</v>
      </c>
      <c r="C21" s="4">
        <v>0</v>
      </c>
      <c r="D21" s="4">
        <v>86048</v>
      </c>
      <c r="E21" s="4">
        <v>7054</v>
      </c>
      <c r="F21" s="22">
        <v>1357</v>
      </c>
      <c r="G21" s="22">
        <v>6295.0000000000018</v>
      </c>
      <c r="H21" s="22">
        <v>100754</v>
      </c>
    </row>
    <row r="22" spans="1:8" ht="15" thickBot="1" x14ac:dyDescent="0.35">
      <c r="A22" s="3" t="s">
        <v>172</v>
      </c>
      <c r="B22" s="4">
        <v>0</v>
      </c>
      <c r="C22" s="4">
        <v>0</v>
      </c>
      <c r="D22" s="4">
        <v>116592</v>
      </c>
      <c r="E22" s="4">
        <v>1815</v>
      </c>
      <c r="F22" s="22">
        <v>1056</v>
      </c>
      <c r="G22" s="22">
        <v>2754.9999999999955</v>
      </c>
      <c r="H22" s="22">
        <v>122217.99999999999</v>
      </c>
    </row>
    <row r="23" spans="1:8" ht="15" thickBot="1" x14ac:dyDescent="0.35">
      <c r="A23" s="3" t="s">
        <v>173</v>
      </c>
      <c r="B23" s="4">
        <v>0</v>
      </c>
      <c r="C23" s="4">
        <v>0</v>
      </c>
      <c r="D23" s="4">
        <v>21490</v>
      </c>
      <c r="E23" s="4">
        <v>1027</v>
      </c>
      <c r="F23" s="22">
        <v>148</v>
      </c>
      <c r="G23" s="22">
        <v>2353.9999999999991</v>
      </c>
      <c r="H23" s="22">
        <v>25019</v>
      </c>
    </row>
    <row r="24" spans="1:8" ht="15" thickBot="1" x14ac:dyDescent="0.35">
      <c r="A24" s="3" t="s">
        <v>174</v>
      </c>
      <c r="B24" s="4">
        <v>0</v>
      </c>
      <c r="C24" s="4">
        <v>44613</v>
      </c>
      <c r="D24" s="4">
        <v>5559</v>
      </c>
      <c r="E24" s="4">
        <v>51425</v>
      </c>
      <c r="F24" s="22">
        <v>1657</v>
      </c>
      <c r="G24" s="22">
        <v>24984.000000000007</v>
      </c>
      <c r="H24" s="22">
        <v>128238</v>
      </c>
    </row>
    <row r="25" spans="1:8" ht="15" thickBot="1" x14ac:dyDescent="0.35">
      <c r="A25" s="3" t="s">
        <v>166</v>
      </c>
      <c r="B25" s="4">
        <v>0</v>
      </c>
      <c r="C25" s="4">
        <v>0</v>
      </c>
      <c r="D25" s="4">
        <v>0</v>
      </c>
      <c r="E25" s="4">
        <v>0</v>
      </c>
      <c r="F25" s="22">
        <v>0</v>
      </c>
      <c r="G25" s="22">
        <v>2280</v>
      </c>
      <c r="H25" s="22">
        <v>2280</v>
      </c>
    </row>
    <row r="26" spans="1:8" ht="15" thickBot="1" x14ac:dyDescent="0.35">
      <c r="A26" s="3" t="s">
        <v>175</v>
      </c>
      <c r="B26" s="4">
        <v>0</v>
      </c>
      <c r="C26" s="4">
        <v>0</v>
      </c>
      <c r="D26" s="4">
        <v>0</v>
      </c>
      <c r="E26" s="4">
        <v>0</v>
      </c>
      <c r="F26" s="22">
        <v>0</v>
      </c>
      <c r="G26" s="22">
        <v>2573</v>
      </c>
      <c r="H26" s="22">
        <v>2573</v>
      </c>
    </row>
    <row r="27" spans="1:8" ht="15" thickBot="1" x14ac:dyDescent="0.35">
      <c r="A27" s="3" t="s">
        <v>176</v>
      </c>
      <c r="B27" s="4">
        <v>0</v>
      </c>
      <c r="C27" s="4">
        <v>0</v>
      </c>
      <c r="D27" s="4">
        <v>0</v>
      </c>
      <c r="E27" s="4">
        <v>0</v>
      </c>
      <c r="F27" s="22">
        <v>0</v>
      </c>
      <c r="G27" s="22">
        <v>2385</v>
      </c>
      <c r="H27" s="22">
        <v>2385</v>
      </c>
    </row>
    <row r="28" spans="1:8" ht="15" thickBot="1" x14ac:dyDescent="0.35">
      <c r="A28" s="3" t="s">
        <v>177</v>
      </c>
      <c r="B28" s="4">
        <v>0</v>
      </c>
      <c r="C28" s="4">
        <v>0</v>
      </c>
      <c r="D28" s="4">
        <v>0</v>
      </c>
      <c r="E28" s="4">
        <v>0</v>
      </c>
      <c r="F28" s="22">
        <v>0</v>
      </c>
      <c r="G28" s="22">
        <v>1806</v>
      </c>
      <c r="H28" s="22">
        <v>1806</v>
      </c>
    </row>
    <row r="29" spans="1:8" ht="15" thickBot="1" x14ac:dyDescent="0.35">
      <c r="A29" s="3" t="s">
        <v>178</v>
      </c>
      <c r="B29" s="4">
        <v>0</v>
      </c>
      <c r="C29" s="4">
        <v>0</v>
      </c>
      <c r="D29" s="4">
        <v>0</v>
      </c>
      <c r="E29" s="4">
        <v>0</v>
      </c>
      <c r="F29" s="22">
        <v>0</v>
      </c>
      <c r="G29" s="22">
        <v>2619</v>
      </c>
      <c r="H29" s="22">
        <v>2619</v>
      </c>
    </row>
    <row r="30" spans="1:8" ht="15" thickBot="1" x14ac:dyDescent="0.35">
      <c r="A30" s="3" t="s">
        <v>179</v>
      </c>
      <c r="B30" s="4">
        <v>0</v>
      </c>
      <c r="C30" s="4">
        <v>0</v>
      </c>
      <c r="D30" s="4">
        <v>0</v>
      </c>
      <c r="E30" s="4">
        <v>0</v>
      </c>
      <c r="F30" s="22">
        <v>0</v>
      </c>
      <c r="G30" s="22">
        <v>2360</v>
      </c>
      <c r="H30" s="22">
        <v>2360</v>
      </c>
    </row>
    <row r="31" spans="1:8" ht="15" thickBot="1" x14ac:dyDescent="0.35">
      <c r="A31" s="3" t="s">
        <v>173</v>
      </c>
      <c r="B31" s="4">
        <v>0</v>
      </c>
      <c r="C31" s="4">
        <v>0</v>
      </c>
      <c r="D31" s="4">
        <v>0</v>
      </c>
      <c r="E31" s="4">
        <v>0</v>
      </c>
      <c r="F31" s="22">
        <v>0</v>
      </c>
      <c r="G31" s="22">
        <v>1805</v>
      </c>
      <c r="H31" s="22">
        <v>1805</v>
      </c>
    </row>
    <row r="32" spans="1:8" ht="15" thickBot="1" x14ac:dyDescent="0.35">
      <c r="A32" s="3" t="s">
        <v>180</v>
      </c>
      <c r="B32" s="4">
        <v>0</v>
      </c>
      <c r="C32" s="4">
        <v>0</v>
      </c>
      <c r="D32" s="4">
        <v>0</v>
      </c>
      <c r="E32" s="4">
        <v>0</v>
      </c>
      <c r="F32" s="22">
        <v>0</v>
      </c>
      <c r="G32" s="22">
        <v>1616</v>
      </c>
      <c r="H32" s="22">
        <v>1616</v>
      </c>
    </row>
    <row r="33" spans="1:8" ht="15" thickBot="1" x14ac:dyDescent="0.35">
      <c r="A33" s="3" t="s">
        <v>181</v>
      </c>
      <c r="B33" s="4">
        <v>0</v>
      </c>
      <c r="C33" s="4">
        <v>0</v>
      </c>
      <c r="D33" s="4">
        <v>0</v>
      </c>
      <c r="E33" s="4">
        <v>0</v>
      </c>
      <c r="F33" s="22">
        <v>0</v>
      </c>
      <c r="G33" s="22">
        <v>2001.9999999999998</v>
      </c>
      <c r="H33" s="22">
        <v>2001.9999999999998</v>
      </c>
    </row>
    <row r="34" spans="1:8" ht="15" thickBot="1" x14ac:dyDescent="0.35">
      <c r="A34" s="3" t="s">
        <v>167</v>
      </c>
      <c r="B34" s="4">
        <v>0</v>
      </c>
      <c r="C34" s="4">
        <v>0</v>
      </c>
      <c r="D34" s="4">
        <v>0</v>
      </c>
      <c r="E34" s="4">
        <v>0</v>
      </c>
      <c r="F34" s="22">
        <v>0</v>
      </c>
      <c r="G34" s="22">
        <v>2316</v>
      </c>
      <c r="H34" s="22">
        <v>2316</v>
      </c>
    </row>
    <row r="35" spans="1:8" ht="15" thickBot="1" x14ac:dyDescent="0.35">
      <c r="A35" s="3" t="s">
        <v>167</v>
      </c>
      <c r="B35" s="4">
        <v>0</v>
      </c>
      <c r="C35" s="4">
        <v>47716</v>
      </c>
      <c r="D35" s="4">
        <v>2358</v>
      </c>
      <c r="E35" s="4">
        <v>2467</v>
      </c>
      <c r="F35" s="22">
        <v>411</v>
      </c>
      <c r="G35" s="22">
        <v>33609.000000000007</v>
      </c>
      <c r="H35" s="22">
        <v>86561</v>
      </c>
    </row>
    <row r="36" spans="1:8" ht="15" thickBot="1" x14ac:dyDescent="0.35">
      <c r="A36" s="3" t="s">
        <v>182</v>
      </c>
      <c r="B36" s="4">
        <v>0</v>
      </c>
      <c r="C36" s="4">
        <v>2244</v>
      </c>
      <c r="D36" s="4">
        <v>52051</v>
      </c>
      <c r="E36" s="4">
        <v>78495</v>
      </c>
      <c r="F36" s="22">
        <v>3091</v>
      </c>
      <c r="G36" s="22">
        <v>16043.000000000007</v>
      </c>
      <c r="H36" s="22">
        <v>151924.00000000003</v>
      </c>
    </row>
    <row r="37" spans="1:8" ht="15" thickBot="1" x14ac:dyDescent="0.35">
      <c r="A37" s="3" t="s">
        <v>163</v>
      </c>
      <c r="B37" s="4">
        <v>0</v>
      </c>
      <c r="C37" s="4">
        <v>0</v>
      </c>
      <c r="D37" s="4">
        <v>41876</v>
      </c>
      <c r="E37" s="4">
        <v>22498</v>
      </c>
      <c r="F37" s="22">
        <v>5800</v>
      </c>
      <c r="G37" s="22">
        <v>7814.0000000000073</v>
      </c>
      <c r="H37" s="22">
        <v>77988</v>
      </c>
    </row>
    <row r="38" spans="1:8" ht="15" thickBot="1" x14ac:dyDescent="0.35">
      <c r="A38" s="3" t="s">
        <v>156</v>
      </c>
      <c r="B38" s="4">
        <v>0</v>
      </c>
      <c r="C38" s="4">
        <v>0</v>
      </c>
      <c r="D38" s="4">
        <v>64000</v>
      </c>
      <c r="E38" s="4">
        <v>3000</v>
      </c>
      <c r="F38" s="22">
        <v>23000</v>
      </c>
      <c r="G38" s="22">
        <v>20000</v>
      </c>
      <c r="H38" s="22">
        <v>110000</v>
      </c>
    </row>
    <row r="39" spans="1:8" ht="15" thickBot="1" x14ac:dyDescent="0.35">
      <c r="A39" s="3" t="s">
        <v>183</v>
      </c>
      <c r="B39" s="4">
        <v>48643</v>
      </c>
      <c r="C39" s="4">
        <v>0</v>
      </c>
      <c r="D39" s="4">
        <v>79032</v>
      </c>
      <c r="E39" s="4">
        <v>44521</v>
      </c>
      <c r="F39" s="22">
        <v>15445</v>
      </c>
      <c r="G39" s="22">
        <v>20393</v>
      </c>
      <c r="H39" s="22">
        <v>208034</v>
      </c>
    </row>
    <row r="40" spans="1:8" ht="15" thickBot="1" x14ac:dyDescent="0.35">
      <c r="A40" s="3" t="s">
        <v>184</v>
      </c>
      <c r="B40" s="4">
        <v>48831</v>
      </c>
      <c r="C40" s="4">
        <v>0</v>
      </c>
      <c r="D40" s="4">
        <v>1905</v>
      </c>
      <c r="E40" s="4">
        <v>1030</v>
      </c>
      <c r="F40" s="22">
        <v>250</v>
      </c>
      <c r="G40" s="22">
        <v>2082.9999999999982</v>
      </c>
      <c r="H40" s="22">
        <v>54099.000000000007</v>
      </c>
    </row>
    <row r="41" spans="1:8" ht="15" thickBot="1" x14ac:dyDescent="0.35">
      <c r="A41" s="3" t="s">
        <v>185</v>
      </c>
      <c r="B41" s="4">
        <v>48902</v>
      </c>
      <c r="C41" s="4">
        <v>0</v>
      </c>
      <c r="D41" s="4">
        <v>28290</v>
      </c>
      <c r="E41" s="4">
        <v>55</v>
      </c>
      <c r="F41" s="22">
        <v>2475</v>
      </c>
      <c r="G41" s="22">
        <v>4225.9999999999991</v>
      </c>
      <c r="H41" s="22">
        <v>83948.000000000015</v>
      </c>
    </row>
    <row r="42" spans="1:8" ht="15" thickBot="1" x14ac:dyDescent="0.35">
      <c r="A42" s="3" t="s">
        <v>186</v>
      </c>
      <c r="B42" s="4">
        <v>48899</v>
      </c>
      <c r="C42" s="4">
        <v>0</v>
      </c>
      <c r="D42" s="4">
        <v>7480</v>
      </c>
      <c r="E42" s="4">
        <v>867</v>
      </c>
      <c r="F42" s="22">
        <v>699</v>
      </c>
      <c r="G42" s="22">
        <v>3570.0000000000005</v>
      </c>
      <c r="H42" s="22">
        <v>61515</v>
      </c>
    </row>
    <row r="43" spans="1:8" ht="15" thickBot="1" x14ac:dyDescent="0.35">
      <c r="A43" s="3" t="s">
        <v>187</v>
      </c>
      <c r="B43" s="4">
        <v>48906</v>
      </c>
      <c r="C43" s="4">
        <v>0</v>
      </c>
      <c r="D43" s="4">
        <v>17688</v>
      </c>
      <c r="E43" s="4">
        <v>837</v>
      </c>
      <c r="F43" s="22">
        <v>1466</v>
      </c>
      <c r="G43" s="22">
        <v>1674.0000000000066</v>
      </c>
      <c r="H43" s="22">
        <v>70571</v>
      </c>
    </row>
    <row r="44" spans="1:8" ht="15" thickBot="1" x14ac:dyDescent="0.35">
      <c r="A44" s="3" t="s">
        <v>188</v>
      </c>
      <c r="B44" s="4">
        <v>48848</v>
      </c>
      <c r="C44" s="4">
        <v>0</v>
      </c>
      <c r="D44" s="4">
        <v>39224</v>
      </c>
      <c r="E44" s="4">
        <v>0</v>
      </c>
      <c r="F44" s="22">
        <v>167</v>
      </c>
      <c r="G44" s="22">
        <v>191.0000000000025</v>
      </c>
      <c r="H44" s="22">
        <v>88430</v>
      </c>
    </row>
    <row r="45" spans="1:8" ht="15" thickBot="1" x14ac:dyDescent="0.35">
      <c r="A45" s="3" t="s">
        <v>189</v>
      </c>
      <c r="B45" s="4">
        <v>48864</v>
      </c>
      <c r="C45" s="4">
        <v>0</v>
      </c>
      <c r="D45" s="4">
        <v>7703</v>
      </c>
      <c r="E45" s="4">
        <v>626</v>
      </c>
      <c r="F45" s="22">
        <v>643</v>
      </c>
      <c r="G45" s="22">
        <v>982.99999999999704</v>
      </c>
      <c r="H45" s="22">
        <v>58818.999999999993</v>
      </c>
    </row>
    <row r="46" spans="1:8" ht="15" thickBot="1" x14ac:dyDescent="0.35">
      <c r="A46" s="3" t="s">
        <v>190</v>
      </c>
      <c r="B46" s="4">
        <v>48854</v>
      </c>
      <c r="C46" s="4">
        <v>0</v>
      </c>
      <c r="D46" s="4">
        <v>14265</v>
      </c>
      <c r="E46" s="4">
        <v>8797</v>
      </c>
      <c r="F46" s="22">
        <v>406</v>
      </c>
      <c r="G46" s="22">
        <v>2918.9999999999968</v>
      </c>
      <c r="H46" s="22">
        <v>75241</v>
      </c>
    </row>
    <row r="47" spans="1:8" ht="15" thickBot="1" x14ac:dyDescent="0.35">
      <c r="A47" s="3" t="s">
        <v>191</v>
      </c>
      <c r="B47" s="4">
        <v>48728</v>
      </c>
      <c r="C47" s="4">
        <v>0</v>
      </c>
      <c r="D47" s="4">
        <v>0</v>
      </c>
      <c r="E47" s="4">
        <v>0</v>
      </c>
      <c r="F47" s="22">
        <v>0</v>
      </c>
      <c r="G47" s="22">
        <v>0</v>
      </c>
      <c r="H47" s="22">
        <v>48728</v>
      </c>
    </row>
    <row r="48" spans="1:8" ht="15" thickBot="1" x14ac:dyDescent="0.35">
      <c r="A48" s="3" t="s">
        <v>157</v>
      </c>
      <c r="B48" s="4">
        <v>48890</v>
      </c>
      <c r="C48" s="4">
        <v>0</v>
      </c>
      <c r="D48" s="4">
        <v>31400</v>
      </c>
      <c r="E48" s="4">
        <v>508</v>
      </c>
      <c r="F48" s="22">
        <v>1906</v>
      </c>
      <c r="G48" s="22">
        <v>6769.9999999999964</v>
      </c>
      <c r="H48" s="22">
        <v>89473.999999999985</v>
      </c>
    </row>
    <row r="49" spans="1:8" ht="15" thickBot="1" x14ac:dyDescent="0.35">
      <c r="A49" s="3" t="s">
        <v>192</v>
      </c>
      <c r="B49" s="4">
        <v>48806</v>
      </c>
      <c r="C49" s="4">
        <v>0</v>
      </c>
      <c r="D49" s="4">
        <v>61030</v>
      </c>
      <c r="E49" s="4">
        <v>2545</v>
      </c>
      <c r="F49" s="22">
        <v>10961</v>
      </c>
      <c r="G49" s="22">
        <v>10616</v>
      </c>
      <c r="H49" s="22">
        <v>133958</v>
      </c>
    </row>
    <row r="50" spans="1:8" ht="15" thickBot="1" x14ac:dyDescent="0.35">
      <c r="A50" s="3" t="s">
        <v>193</v>
      </c>
      <c r="B50" s="4">
        <v>48000</v>
      </c>
      <c r="C50" s="4">
        <v>0</v>
      </c>
      <c r="D50" s="4">
        <v>41700</v>
      </c>
      <c r="E50" s="4">
        <v>1400</v>
      </c>
      <c r="F50" s="22">
        <v>2100</v>
      </c>
      <c r="G50" s="22">
        <v>6099.9999999999945</v>
      </c>
      <c r="H50" s="22">
        <v>99300</v>
      </c>
    </row>
    <row r="51" spans="1:8" ht="15" thickBot="1" x14ac:dyDescent="0.35">
      <c r="A51" s="3" t="s">
        <v>194</v>
      </c>
      <c r="B51" s="4">
        <v>48581</v>
      </c>
      <c r="C51" s="4">
        <v>0</v>
      </c>
      <c r="D51" s="4">
        <v>47163</v>
      </c>
      <c r="E51" s="4">
        <v>1288</v>
      </c>
      <c r="F51" s="22">
        <v>3007</v>
      </c>
      <c r="G51" s="22">
        <v>5936.9999999999973</v>
      </c>
      <c r="H51" s="22">
        <v>105976</v>
      </c>
    </row>
    <row r="52" spans="1:8" ht="15" thickBot="1" x14ac:dyDescent="0.35">
      <c r="A52" s="3" t="s">
        <v>195</v>
      </c>
      <c r="B52" s="4">
        <v>63009</v>
      </c>
      <c r="C52" s="4">
        <v>0</v>
      </c>
      <c r="D52" s="4">
        <v>25366</v>
      </c>
      <c r="E52" s="4">
        <v>1689</v>
      </c>
      <c r="F52" s="22">
        <v>3243</v>
      </c>
      <c r="G52" s="22">
        <v>9795.9999999999927</v>
      </c>
      <c r="H52" s="22">
        <v>103102.99999999999</v>
      </c>
    </row>
    <row r="53" spans="1:8" ht="15" thickBot="1" x14ac:dyDescent="0.35">
      <c r="A53" s="3" t="s">
        <v>196</v>
      </c>
      <c r="B53" s="4">
        <v>48822</v>
      </c>
      <c r="C53" s="4">
        <v>0</v>
      </c>
      <c r="D53" s="4">
        <v>24414</v>
      </c>
      <c r="E53" s="4">
        <v>3174</v>
      </c>
      <c r="F53" s="22">
        <v>1288</v>
      </c>
      <c r="G53" s="22">
        <v>5105.9999999999945</v>
      </c>
      <c r="H53" s="22">
        <v>82804</v>
      </c>
    </row>
    <row r="54" spans="1:8" ht="15" thickBot="1" x14ac:dyDescent="0.35">
      <c r="A54" s="3" t="s">
        <v>197</v>
      </c>
      <c r="B54" s="4">
        <v>48761</v>
      </c>
      <c r="C54" s="4">
        <v>0</v>
      </c>
      <c r="D54" s="4">
        <v>29752</v>
      </c>
      <c r="E54" s="4">
        <v>5644</v>
      </c>
      <c r="F54" s="22">
        <v>1339</v>
      </c>
      <c r="G54" s="22">
        <v>7100.9999999999991</v>
      </c>
      <c r="H54" s="22">
        <v>92597.000000000015</v>
      </c>
    </row>
  </sheetData>
  <mergeCells count="3">
    <mergeCell ref="A3:A4"/>
    <mergeCell ref="B3:G3"/>
    <mergeCell ref="H3:H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/>
  </sheetViews>
  <sheetFormatPr defaultRowHeight="14.4" x14ac:dyDescent="0.3"/>
  <cols>
    <col min="1" max="3" width="16.21875" customWidth="1"/>
    <col min="4" max="4" width="16.21875" style="6" customWidth="1"/>
  </cols>
  <sheetData>
    <row r="1" spans="1:4" ht="15" thickBot="1" x14ac:dyDescent="0.35">
      <c r="A1" s="34" t="s">
        <v>236</v>
      </c>
    </row>
    <row r="2" spans="1:4" ht="29.4" thickBot="1" x14ac:dyDescent="0.35">
      <c r="A2" s="1" t="s">
        <v>0</v>
      </c>
      <c r="B2" s="2" t="s">
        <v>1</v>
      </c>
      <c r="C2" s="2" t="s">
        <v>2</v>
      </c>
      <c r="D2" s="7" t="s">
        <v>3</v>
      </c>
    </row>
    <row r="3" spans="1:4" ht="29.4" thickBot="1" x14ac:dyDescent="0.35">
      <c r="A3" s="3" t="s">
        <v>15</v>
      </c>
      <c r="B3" s="4" t="s">
        <v>16</v>
      </c>
      <c r="C3" s="4"/>
      <c r="D3" s="8">
        <v>38569</v>
      </c>
    </row>
    <row r="4" spans="1:4" ht="15" thickBot="1" x14ac:dyDescent="0.35">
      <c r="A4" s="3"/>
      <c r="B4" s="4" t="s">
        <v>17</v>
      </c>
      <c r="C4" s="4"/>
      <c r="D4" s="8">
        <v>26196</v>
      </c>
    </row>
    <row r="5" spans="1:4" ht="15" thickBot="1" x14ac:dyDescent="0.35">
      <c r="A5" s="3"/>
      <c r="B5" s="4" t="s">
        <v>18</v>
      </c>
      <c r="C5" s="4"/>
      <c r="D5" s="8">
        <v>10869</v>
      </c>
    </row>
    <row r="6" spans="1:4" ht="29.4" thickBot="1" x14ac:dyDescent="0.35">
      <c r="A6" s="3" t="s">
        <v>19</v>
      </c>
      <c r="B6" s="4" t="s">
        <v>20</v>
      </c>
      <c r="C6" s="4"/>
      <c r="D6" s="8">
        <v>85464</v>
      </c>
    </row>
    <row r="7" spans="1:4" ht="15" thickBot="1" x14ac:dyDescent="0.35">
      <c r="A7" s="3"/>
      <c r="B7" s="4" t="s">
        <v>17</v>
      </c>
      <c r="C7" s="4"/>
      <c r="D7" s="8">
        <v>2304</v>
      </c>
    </row>
    <row r="8" spans="1:4" ht="15" thickBot="1" x14ac:dyDescent="0.35">
      <c r="A8" s="3"/>
      <c r="B8" s="4" t="s">
        <v>18</v>
      </c>
      <c r="C8" s="4"/>
      <c r="D8" s="8">
        <v>6920</v>
      </c>
    </row>
    <row r="9" spans="1:4" ht="15" thickBot="1" x14ac:dyDescent="0.35">
      <c r="A9" s="3"/>
      <c r="B9" s="4" t="s">
        <v>21</v>
      </c>
      <c r="C9" s="4"/>
      <c r="D9" s="8">
        <v>640</v>
      </c>
    </row>
    <row r="10" spans="1:4" ht="15" thickBot="1" x14ac:dyDescent="0.35">
      <c r="A10" s="3"/>
      <c r="B10" s="5" t="s">
        <v>22</v>
      </c>
      <c r="C10" s="4"/>
      <c r="D10" s="8">
        <v>23071</v>
      </c>
    </row>
    <row r="11" spans="1:4" ht="29.4" thickBot="1" x14ac:dyDescent="0.35">
      <c r="A11" s="3" t="s">
        <v>19</v>
      </c>
      <c r="B11" s="4" t="s">
        <v>16</v>
      </c>
      <c r="C11" s="4"/>
      <c r="D11" s="8">
        <v>40780</v>
      </c>
    </row>
    <row r="12" spans="1:4" ht="15" thickBot="1" x14ac:dyDescent="0.35">
      <c r="A12" s="3" t="s">
        <v>23</v>
      </c>
      <c r="B12" s="4" t="s">
        <v>17</v>
      </c>
      <c r="C12" s="4"/>
      <c r="D12" s="8">
        <v>29036</v>
      </c>
    </row>
    <row r="13" spans="1:4" ht="15" thickBot="1" x14ac:dyDescent="0.35">
      <c r="A13" s="3"/>
      <c r="B13" s="4" t="s">
        <v>18</v>
      </c>
      <c r="C13" s="4"/>
      <c r="D13" s="8">
        <v>6172</v>
      </c>
    </row>
    <row r="14" spans="1:4" ht="15" thickBot="1" x14ac:dyDescent="0.35">
      <c r="A14" s="3"/>
      <c r="B14" s="4" t="s">
        <v>21</v>
      </c>
      <c r="C14" s="4"/>
      <c r="D14" s="8">
        <v>516</v>
      </c>
    </row>
    <row r="15" spans="1:4" ht="29.4" thickBot="1" x14ac:dyDescent="0.35">
      <c r="A15" s="3" t="s">
        <v>23</v>
      </c>
      <c r="B15" s="4" t="s">
        <v>20</v>
      </c>
      <c r="C15" s="4"/>
      <c r="D15" s="8">
        <v>75342</v>
      </c>
    </row>
    <row r="16" spans="1:4" ht="15" thickBot="1" x14ac:dyDescent="0.35">
      <c r="A16" s="3"/>
      <c r="B16" s="5" t="s">
        <v>24</v>
      </c>
      <c r="C16" s="4"/>
      <c r="D16" s="8">
        <v>13425</v>
      </c>
    </row>
    <row r="17" spans="1:4" ht="29.4" thickBot="1" x14ac:dyDescent="0.35">
      <c r="A17" s="3" t="s">
        <v>23</v>
      </c>
      <c r="B17" s="4" t="s">
        <v>16</v>
      </c>
      <c r="C17" s="4"/>
      <c r="D17" s="8">
        <v>40729</v>
      </c>
    </row>
    <row r="18" spans="1:4" ht="29.4" thickBot="1" x14ac:dyDescent="0.35">
      <c r="A18" s="3" t="s">
        <v>25</v>
      </c>
      <c r="B18" s="4" t="s">
        <v>16</v>
      </c>
      <c r="C18" s="4"/>
      <c r="D18" s="8">
        <v>36953</v>
      </c>
    </row>
    <row r="19" spans="1:4" ht="15" thickBot="1" x14ac:dyDescent="0.35">
      <c r="A19" s="3"/>
      <c r="B19" s="4" t="s">
        <v>17</v>
      </c>
      <c r="C19" s="4"/>
      <c r="D19" s="8">
        <v>21416</v>
      </c>
    </row>
    <row r="20" spans="1:4" ht="15" thickBot="1" x14ac:dyDescent="0.35">
      <c r="A20" s="3"/>
      <c r="B20" s="4" t="s">
        <v>18</v>
      </c>
      <c r="C20" s="4"/>
      <c r="D20" s="8">
        <v>11591</v>
      </c>
    </row>
    <row r="21" spans="1:4" ht="29.4" thickBot="1" x14ac:dyDescent="0.35">
      <c r="A21" s="3" t="s">
        <v>26</v>
      </c>
      <c r="B21" s="4" t="s">
        <v>20</v>
      </c>
      <c r="C21" s="4"/>
      <c r="D21" s="8">
        <v>73844</v>
      </c>
    </row>
    <row r="22" spans="1:4" ht="15" thickBot="1" x14ac:dyDescent="0.35">
      <c r="A22" s="3" t="s">
        <v>27</v>
      </c>
      <c r="B22" s="4" t="s">
        <v>17</v>
      </c>
      <c r="C22" s="4"/>
      <c r="D22" s="8">
        <v>38804</v>
      </c>
    </row>
    <row r="23" spans="1:4" ht="15" thickBot="1" x14ac:dyDescent="0.35">
      <c r="A23" s="3"/>
      <c r="B23" s="4" t="s">
        <v>18</v>
      </c>
      <c r="C23" s="4"/>
      <c r="D23" s="8">
        <v>38148</v>
      </c>
    </row>
    <row r="24" spans="1:4" ht="15" thickBot="1" x14ac:dyDescent="0.35">
      <c r="A24" s="3"/>
      <c r="B24" s="4" t="s">
        <v>21</v>
      </c>
      <c r="C24" s="4"/>
      <c r="D24" s="8">
        <v>2787</v>
      </c>
    </row>
    <row r="25" spans="1:4" ht="15" thickBot="1" x14ac:dyDescent="0.35">
      <c r="A25" s="3" t="s">
        <v>28</v>
      </c>
      <c r="B25" s="4" t="s">
        <v>17</v>
      </c>
      <c r="C25" s="4"/>
      <c r="D25" s="8">
        <v>36207</v>
      </c>
    </row>
    <row r="26" spans="1:4" ht="15" thickBot="1" x14ac:dyDescent="0.35">
      <c r="A26" s="3"/>
      <c r="B26" s="4" t="s">
        <v>18</v>
      </c>
      <c r="C26" s="4"/>
      <c r="D26" s="8">
        <v>39760</v>
      </c>
    </row>
    <row r="27" spans="1:4" ht="15" thickBot="1" x14ac:dyDescent="0.35">
      <c r="A27" s="3"/>
      <c r="B27" s="4" t="s">
        <v>21</v>
      </c>
      <c r="C27" s="4"/>
      <c r="D27" s="8">
        <v>1568</v>
      </c>
    </row>
    <row r="28" spans="1:4" ht="29.4" thickBot="1" x14ac:dyDescent="0.35">
      <c r="A28" s="3" t="s">
        <v>28</v>
      </c>
      <c r="B28" s="4" t="s">
        <v>20</v>
      </c>
      <c r="C28" s="4"/>
      <c r="D28" s="8">
        <v>74184</v>
      </c>
    </row>
    <row r="29" spans="1:4" ht="15" thickBot="1" x14ac:dyDescent="0.35">
      <c r="A29" s="3"/>
      <c r="B29" s="4" t="s">
        <v>29</v>
      </c>
      <c r="C29" s="4"/>
      <c r="D29" s="8">
        <v>12921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I6" sqref="I6"/>
    </sheetView>
  </sheetViews>
  <sheetFormatPr defaultRowHeight="14.4" x14ac:dyDescent="0.3"/>
  <cols>
    <col min="1" max="4" width="17.21875" customWidth="1"/>
  </cols>
  <sheetData>
    <row r="1" spans="1:4" ht="15" thickBot="1" x14ac:dyDescent="0.35">
      <c r="A1" s="34" t="s">
        <v>224</v>
      </c>
    </row>
    <row r="2" spans="1:4" ht="29.4" thickBot="1" x14ac:dyDescent="0.35">
      <c r="A2" s="1" t="s">
        <v>0</v>
      </c>
      <c r="B2" s="2" t="s">
        <v>1</v>
      </c>
      <c r="C2" s="2" t="s">
        <v>2</v>
      </c>
      <c r="D2" s="2" t="s">
        <v>3</v>
      </c>
    </row>
    <row r="3" spans="1:4" ht="29.4" thickBot="1" x14ac:dyDescent="0.35">
      <c r="A3" s="3" t="s">
        <v>218</v>
      </c>
      <c r="B3" s="4" t="s">
        <v>150</v>
      </c>
      <c r="C3" s="4" t="s">
        <v>219</v>
      </c>
      <c r="D3" s="4">
        <v>348108</v>
      </c>
    </row>
    <row r="4" spans="1:4" ht="29.4" thickBot="1" x14ac:dyDescent="0.35">
      <c r="A4" s="3" t="s">
        <v>220</v>
      </c>
      <c r="B4" s="4" t="s">
        <v>150</v>
      </c>
      <c r="C4" s="4" t="s">
        <v>219</v>
      </c>
      <c r="D4" s="4">
        <v>551185</v>
      </c>
    </row>
    <row r="5" spans="1:4" ht="29.4" thickBot="1" x14ac:dyDescent="0.35">
      <c r="A5" s="3" t="s">
        <v>221</v>
      </c>
      <c r="B5" s="4" t="s">
        <v>150</v>
      </c>
      <c r="C5" s="4" t="s">
        <v>219</v>
      </c>
      <c r="D5" s="4">
        <v>446993</v>
      </c>
    </row>
    <row r="6" spans="1:4" ht="29.4" thickBot="1" x14ac:dyDescent="0.35">
      <c r="A6" s="3" t="s">
        <v>222</v>
      </c>
      <c r="B6" s="4" t="s">
        <v>150</v>
      </c>
      <c r="C6" s="4" t="s">
        <v>219</v>
      </c>
      <c r="D6" s="4">
        <v>244984</v>
      </c>
    </row>
    <row r="8" spans="1:4" x14ac:dyDescent="0.3">
      <c r="A8" s="52" t="s">
        <v>223</v>
      </c>
      <c r="B8" s="52"/>
      <c r="C8" s="52"/>
      <c r="D8" s="52"/>
    </row>
  </sheetData>
  <mergeCells count="1">
    <mergeCell ref="A8:D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I23" sqref="I23"/>
    </sheetView>
  </sheetViews>
  <sheetFormatPr defaultRowHeight="14.4" x14ac:dyDescent="0.3"/>
  <cols>
    <col min="1" max="1" width="21.33203125" customWidth="1"/>
    <col min="4" max="4" width="21.88671875" customWidth="1"/>
  </cols>
  <sheetData>
    <row r="1" spans="1:4" ht="15" thickBot="1" x14ac:dyDescent="0.35">
      <c r="A1" s="34" t="s">
        <v>249</v>
      </c>
    </row>
    <row r="2" spans="1:4" ht="29.4" thickBot="1" x14ac:dyDescent="0.35">
      <c r="A2" s="53" t="s">
        <v>0</v>
      </c>
      <c r="B2" s="54" t="s">
        <v>1</v>
      </c>
      <c r="C2" s="54" t="s">
        <v>2</v>
      </c>
      <c r="D2" s="54" t="s">
        <v>3</v>
      </c>
    </row>
    <row r="3" spans="1:4" ht="15" thickBot="1" x14ac:dyDescent="0.35">
      <c r="A3" s="55"/>
      <c r="B3" s="56"/>
      <c r="C3" s="54"/>
      <c r="D3" s="54"/>
    </row>
    <row r="4" spans="1:4" ht="29.4" thickBot="1" x14ac:dyDescent="0.35">
      <c r="A4" s="55" t="s">
        <v>237</v>
      </c>
      <c r="B4" s="4" t="s">
        <v>8</v>
      </c>
      <c r="C4" s="1"/>
      <c r="D4" s="57">
        <f>'[1]CHIKUMA 2017 IN PORT'!$A$10</f>
        <v>199592</v>
      </c>
    </row>
    <row r="5" spans="1:4" ht="15" thickBot="1" x14ac:dyDescent="0.35">
      <c r="A5" s="1"/>
      <c r="B5" s="4" t="s">
        <v>7</v>
      </c>
      <c r="C5" s="1"/>
      <c r="D5" s="57">
        <f>'[1]CHIKUMA 2017 IN PORT'!$B$10</f>
        <v>69467</v>
      </c>
    </row>
    <row r="6" spans="1:4" ht="15" thickBot="1" x14ac:dyDescent="0.35">
      <c r="A6" s="1"/>
      <c r="B6" s="4" t="s">
        <v>150</v>
      </c>
      <c r="C6" s="1"/>
      <c r="D6" s="57">
        <f>'[1]CHIKUMA 2017 IN PORT'!$C$10</f>
        <v>1256704</v>
      </c>
    </row>
    <row r="7" spans="1:4" ht="15" thickBot="1" x14ac:dyDescent="0.35">
      <c r="A7" s="1"/>
      <c r="B7" s="4" t="s">
        <v>238</v>
      </c>
      <c r="C7" s="1"/>
      <c r="D7" s="57">
        <f>'[1]CHIKUMA 2017 IN PORT'!$D$10</f>
        <v>9381</v>
      </c>
    </row>
    <row r="8" spans="1:4" ht="15" thickBot="1" x14ac:dyDescent="0.35">
      <c r="A8" s="1"/>
      <c r="B8" s="4" t="s">
        <v>12</v>
      </c>
      <c r="C8" s="1"/>
      <c r="D8" s="57">
        <f>'[1]CHIKUMA 2017 IN PORT'!$E$10</f>
        <v>14025</v>
      </c>
    </row>
    <row r="9" spans="1:4" ht="15" thickBot="1" x14ac:dyDescent="0.35">
      <c r="A9" s="1"/>
      <c r="B9" s="4" t="s">
        <v>239</v>
      </c>
      <c r="C9" s="1"/>
      <c r="D9" s="57">
        <f>'[1]CHIKUMA 2017 IN PORT'!$F$10</f>
        <v>1674</v>
      </c>
    </row>
    <row r="10" spans="1:4" ht="15" thickBot="1" x14ac:dyDescent="0.35">
      <c r="A10" s="1"/>
      <c r="B10" s="4" t="s">
        <v>240</v>
      </c>
      <c r="C10" s="1"/>
      <c r="D10" s="22">
        <f>'[1]CHIKUMA 2017 IN PORT'!$G$10</f>
        <v>833</v>
      </c>
    </row>
    <row r="11" spans="1:4" ht="15" thickBot="1" x14ac:dyDescent="0.35">
      <c r="A11" s="1"/>
      <c r="B11" s="4"/>
      <c r="C11" s="1"/>
      <c r="D11" s="57"/>
    </row>
    <row r="12" spans="1:4" ht="16.2" thickBot="1" x14ac:dyDescent="0.35">
      <c r="A12" s="1"/>
      <c r="B12" s="4"/>
      <c r="C12" s="1"/>
      <c r="D12" s="58">
        <f>SUM(D4:D11)</f>
        <v>1551676</v>
      </c>
    </row>
    <row r="13" spans="1:4" s="67" customFormat="1" ht="15" thickBot="1" x14ac:dyDescent="0.35">
      <c r="A13" s="24"/>
      <c r="B13" s="5"/>
      <c r="C13" s="24"/>
      <c r="D13" s="62"/>
    </row>
    <row r="14" spans="1:4" ht="29.4" thickBot="1" x14ac:dyDescent="0.35">
      <c r="A14" s="59" t="s">
        <v>241</v>
      </c>
      <c r="B14" s="4" t="s">
        <v>8</v>
      </c>
      <c r="C14" s="24"/>
      <c r="D14" s="60">
        <v>133123</v>
      </c>
    </row>
    <row r="15" spans="1:4" ht="29.4" thickBot="1" x14ac:dyDescent="0.35">
      <c r="A15" s="24" t="s">
        <v>248</v>
      </c>
      <c r="B15" s="4" t="s">
        <v>7</v>
      </c>
      <c r="C15" s="24"/>
      <c r="D15" s="60">
        <v>10691</v>
      </c>
    </row>
    <row r="16" spans="1:4" ht="15" thickBot="1" x14ac:dyDescent="0.35">
      <c r="A16" s="24"/>
      <c r="B16" s="4" t="s">
        <v>238</v>
      </c>
      <c r="C16" s="24"/>
      <c r="D16" s="61">
        <v>4270</v>
      </c>
    </row>
    <row r="17" spans="1:4" ht="15" thickBot="1" x14ac:dyDescent="0.35">
      <c r="A17" s="24"/>
      <c r="B17" s="4" t="s">
        <v>12</v>
      </c>
      <c r="C17" s="24"/>
      <c r="D17" s="61">
        <v>29747</v>
      </c>
    </row>
    <row r="18" spans="1:4" ht="15" thickBot="1" x14ac:dyDescent="0.35">
      <c r="A18" s="24"/>
      <c r="B18" s="4" t="s">
        <v>239</v>
      </c>
      <c r="C18" s="24"/>
      <c r="D18" s="62">
        <v>5332</v>
      </c>
    </row>
    <row r="19" spans="1:4" ht="15" thickBot="1" x14ac:dyDescent="0.35">
      <c r="A19" s="24"/>
      <c r="B19" s="4" t="s">
        <v>242</v>
      </c>
      <c r="C19" s="24"/>
      <c r="D19" s="62">
        <v>200</v>
      </c>
    </row>
    <row r="20" spans="1:4" ht="15" thickBot="1" x14ac:dyDescent="0.35">
      <c r="A20" s="24"/>
      <c r="B20" s="4" t="s">
        <v>243</v>
      </c>
      <c r="C20" s="24"/>
      <c r="D20" s="62">
        <v>161</v>
      </c>
    </row>
    <row r="21" spans="1:4" ht="15" thickBot="1" x14ac:dyDescent="0.35">
      <c r="A21" s="24"/>
      <c r="B21" s="4" t="s">
        <v>244</v>
      </c>
      <c r="C21" s="24"/>
      <c r="D21" s="62">
        <v>5498</v>
      </c>
    </row>
    <row r="22" spans="1:4" ht="15" thickBot="1" x14ac:dyDescent="0.35">
      <c r="A22" s="24"/>
      <c r="B22" s="4" t="s">
        <v>240</v>
      </c>
      <c r="C22" s="24"/>
      <c r="D22" s="62">
        <v>972</v>
      </c>
    </row>
    <row r="23" spans="1:4" ht="15" thickBot="1" x14ac:dyDescent="0.35">
      <c r="A23" s="24"/>
      <c r="B23" s="5"/>
      <c r="C23" s="24"/>
      <c r="D23" s="62"/>
    </row>
    <row r="24" spans="1:4" ht="16.2" thickBot="1" x14ac:dyDescent="0.35">
      <c r="A24" s="24"/>
      <c r="B24" s="5"/>
      <c r="C24" s="24"/>
      <c r="D24" s="63">
        <f>SUM(D14:D23)</f>
        <v>189994</v>
      </c>
    </row>
    <row r="25" spans="1:4" s="67" customFormat="1" ht="15" thickBot="1" x14ac:dyDescent="0.35">
      <c r="A25" s="24"/>
      <c r="B25" s="5"/>
      <c r="C25" s="24"/>
      <c r="D25" s="62"/>
    </row>
    <row r="26" spans="1:4" ht="15" thickBot="1" x14ac:dyDescent="0.35">
      <c r="A26" s="1"/>
      <c r="B26" s="1"/>
      <c r="C26" s="1"/>
      <c r="D26" s="57"/>
    </row>
    <row r="27" spans="1:4" ht="29.4" thickBot="1" x14ac:dyDescent="0.35">
      <c r="A27" s="53" t="s">
        <v>245</v>
      </c>
      <c r="B27" s="4" t="s">
        <v>8</v>
      </c>
      <c r="C27" s="1"/>
      <c r="D27" s="64">
        <f>'[1]GENTA MARU IN PORT 2017'!$A$12</f>
        <v>583346</v>
      </c>
    </row>
    <row r="28" spans="1:4" ht="15" thickBot="1" x14ac:dyDescent="0.35">
      <c r="A28" s="22"/>
      <c r="B28" s="4" t="s">
        <v>7</v>
      </c>
      <c r="C28" s="22"/>
      <c r="D28" s="65">
        <f>'[1]GENTA MARU IN PORT 2017'!$B$12</f>
        <v>193776</v>
      </c>
    </row>
    <row r="29" spans="1:4" ht="15" thickBot="1" x14ac:dyDescent="0.35">
      <c r="A29" s="22"/>
      <c r="B29" s="4" t="s">
        <v>150</v>
      </c>
      <c r="C29" s="22"/>
      <c r="D29" s="65">
        <f>'[1]GENTA MARU IN PORT 2017'!$C$12</f>
        <v>85464</v>
      </c>
    </row>
    <row r="30" spans="1:4" ht="15" thickBot="1" x14ac:dyDescent="0.35">
      <c r="A30" s="22"/>
      <c r="B30" s="4" t="s">
        <v>238</v>
      </c>
      <c r="C30" s="22"/>
      <c r="D30" s="65">
        <f>'[1]GENTA MARU IN PORT 2017'!$D$12</f>
        <v>14243</v>
      </c>
    </row>
    <row r="31" spans="1:4" ht="15" thickBot="1" x14ac:dyDescent="0.35">
      <c r="A31" s="22"/>
      <c r="B31" s="4" t="s">
        <v>12</v>
      </c>
      <c r="C31" s="22"/>
      <c r="D31" s="65">
        <f>'[1]GENTA MARU IN PORT 2017'!$F$12</f>
        <v>24944</v>
      </c>
    </row>
    <row r="32" spans="1:4" ht="15" thickBot="1" x14ac:dyDescent="0.35">
      <c r="A32" s="22"/>
      <c r="B32" s="4" t="s">
        <v>246</v>
      </c>
      <c r="C32" s="22"/>
      <c r="D32" s="65">
        <f>'[1]GENTA MARU IN PORT 2017'!$E$12</f>
        <v>130</v>
      </c>
    </row>
    <row r="33" spans="1:4" ht="15" thickBot="1" x14ac:dyDescent="0.35">
      <c r="A33" s="22"/>
      <c r="B33" s="4" t="s">
        <v>239</v>
      </c>
      <c r="C33" s="22"/>
      <c r="D33" s="65">
        <f>'[1]GENTA MARU IN PORT 2017'!$G$12</f>
        <v>18071</v>
      </c>
    </row>
    <row r="34" spans="1:4" ht="15" thickBot="1" x14ac:dyDescent="0.35">
      <c r="A34" s="22"/>
      <c r="B34" s="22" t="s">
        <v>243</v>
      </c>
      <c r="C34" s="22"/>
      <c r="D34" s="65">
        <f>'[1]GENTA MARU IN PORT 2017'!$H$12</f>
        <v>3475</v>
      </c>
    </row>
    <row r="35" spans="1:4" ht="15" thickBot="1" x14ac:dyDescent="0.35">
      <c r="A35" s="22"/>
      <c r="B35" s="22" t="s">
        <v>247</v>
      </c>
      <c r="C35" s="22"/>
      <c r="D35" s="65">
        <f>'[1]GENTA MARU IN PORT 2017'!$I$12</f>
        <v>2263</v>
      </c>
    </row>
    <row r="36" spans="1:4" ht="15" thickBot="1" x14ac:dyDescent="0.35">
      <c r="A36" s="22"/>
      <c r="B36" s="22" t="s">
        <v>240</v>
      </c>
      <c r="C36" s="22"/>
      <c r="D36" s="65">
        <f>'[1]GENTA MARU IN PORT 2017'!$J$12</f>
        <v>129098</v>
      </c>
    </row>
    <row r="37" spans="1:4" ht="15" thickBot="1" x14ac:dyDescent="0.35">
      <c r="A37" s="22"/>
      <c r="B37" s="22"/>
      <c r="C37" s="22"/>
      <c r="D37" s="65"/>
    </row>
    <row r="38" spans="1:4" ht="16.2" thickBot="1" x14ac:dyDescent="0.35">
      <c r="A38" s="22"/>
      <c r="B38" s="22"/>
      <c r="C38" s="22"/>
      <c r="D38" s="66">
        <f>SUM(D27:D37)</f>
        <v>1054810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Belize</vt:lpstr>
      <vt:lpstr>CotedIvoire</vt:lpstr>
      <vt:lpstr>Curacao</vt:lpstr>
      <vt:lpstr>ElSalvador</vt:lpstr>
      <vt:lpstr>Ghana</vt:lpstr>
      <vt:lpstr>Japan</vt:lpstr>
      <vt:lpstr>Korea</vt:lpstr>
      <vt:lpstr>EU-Malta</vt:lpstr>
      <vt:lpstr>LIBERIA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Cheatle</dc:creator>
  <cp:lastModifiedBy>Jenny Cheatle</cp:lastModifiedBy>
  <cp:lastPrinted>2018-10-25T10:13:28Z</cp:lastPrinted>
  <dcterms:created xsi:type="dcterms:W3CDTF">2018-10-01T14:56:10Z</dcterms:created>
  <dcterms:modified xsi:type="dcterms:W3CDTF">2018-10-25T10:13:38Z</dcterms:modified>
</cp:coreProperties>
</file>