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STADISTICAS\Compliance\Formularios\Forms2023\"/>
    </mc:Choice>
  </mc:AlternateContent>
  <xr:revisionPtr revIDLastSave="0" documentId="13_ncr:1_{4E0CC425-1D70-4582-A837-1AFFA3C221CF}" xr6:coauthVersionLast="47" xr6:coauthVersionMax="47" xr10:uidLastSave="{00000000-0000-0000-0000-000000000000}"/>
  <workbookProtection workbookAlgorithmName="SHA-512" workbookHashValue="fIk50mCJs/hXWp1MvRUpWe4uknTrbk+RowBDzXOihLI4bbCTEZ+abGjTtJm2NGYsGOAEKwwRP8bwRWeY6Z63Iw==" workbookSaltValue="Oe1eUfvhSeg1LxxzJlAIWw==" workbookSpinCount="100000" lockStructure="1"/>
  <bookViews>
    <workbookView xWindow="-109" yWindow="-109" windowWidth="34995" windowHeight="19060" xr2:uid="{00000000-000D-0000-FFFF-FFFF00000000}"/>
  </bookViews>
  <sheets>
    <sheet name="CP25-BFT_McRp" sheetId="1" r:id="rId1"/>
    <sheet name="codes" sheetId="2" r:id="rId2"/>
    <sheet name="Lang" sheetId="3" state="hidden" r:id="rId3"/>
  </sheets>
  <definedNames>
    <definedName name="_cab1">'CP25-BFT_McRp'!$A$3</definedName>
    <definedName name="_cab10">'CP25-BFT_McRp'!$A$12</definedName>
    <definedName name="_cab11">'CP25-BFT_McRp'!$B$12</definedName>
    <definedName name="_cab12">'CP25-BFT_McRp'!$C$12</definedName>
    <definedName name="_cab13">'CP25-BFT_McRp'!$D$12</definedName>
    <definedName name="_cab14">'CP25-BFT_McRp'!$F$12</definedName>
    <definedName name="_cab2">'CP25-BFT_McRp'!$A$4</definedName>
    <definedName name="_cab3">'CP25-BFT_McRp'!$A$5</definedName>
    <definedName name="_cab4">'CP25-BFT_McRp'!$A$6</definedName>
    <definedName name="_cab5">'CP25-BFT_McRp'!$A$7</definedName>
    <definedName name="_cab6">'CP25-BFT_McRp'!$A$8</definedName>
    <definedName name="_cab7">'CP25-BFT_McRp'!$C$8</definedName>
    <definedName name="_cab8">'CP25-BFT_McRp'!$E$8</definedName>
    <definedName name="areas">codes!$F$29:$F$34</definedName>
    <definedName name="FishType">codes!$F$35:$F$37</definedName>
    <definedName name="FlagName">codes!$A$3:$A$176</definedName>
    <definedName name="gears">codes!$F$14:$F$28</definedName>
    <definedName name="Idiom">'CP25-BFT_McRp'!$H$4</definedName>
    <definedName name="month">codes!$F$2:$F$13</definedName>
    <definedName name="Species">codes!$F$38:$F$39</definedName>
    <definedName name="TransLang">Lang!$A$2:$E$21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A4" i="1"/>
  <c r="A2" i="1" l="1"/>
  <c r="E12" i="1" l="1"/>
  <c r="F12" i="1" l="1"/>
  <c r="D12" i="1"/>
  <c r="C12" i="1"/>
  <c r="B12" i="1"/>
  <c r="A12" i="1"/>
  <c r="A10" i="1"/>
  <c r="E8" i="1"/>
  <c r="C8" i="1"/>
  <c r="A8" i="1"/>
  <c r="A7" i="1"/>
  <c r="A6" i="1"/>
  <c r="A5" i="1"/>
  <c r="A3" i="1"/>
  <c r="H3" i="1"/>
</calcChain>
</file>

<file path=xl/sharedStrings.xml><?xml version="1.0" encoding="utf-8"?>
<sst xmlns="http://schemas.openxmlformats.org/spreadsheetml/2006/main" count="928" uniqueCount="721">
  <si>
    <t xml:space="preserve">GEAR </t>
  </si>
  <si>
    <t>AREA</t>
  </si>
  <si>
    <t>TOTAL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</si>
  <si>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</si>
  <si>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</si>
  <si>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</si>
  <si>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</si>
  <si>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</si>
  <si>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</si>
  <si>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</si>
  <si>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</si>
  <si>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</si>
  <si>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</si>
  <si>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</si>
  <si>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</si>
  <si>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</si>
  <si>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East Atlantic</t>
  </si>
  <si>
    <t>Medi</t>
  </si>
  <si>
    <t>Mediterreanean</t>
  </si>
  <si>
    <t>No info</t>
  </si>
  <si>
    <t>No information available</t>
  </si>
  <si>
    <t>BB</t>
  </si>
  <si>
    <t>Baitboat / Pole &amp; Line</t>
  </si>
  <si>
    <t>GN</t>
  </si>
  <si>
    <t>Gill net</t>
  </si>
  <si>
    <t>HL</t>
  </si>
  <si>
    <t>Hand line</t>
  </si>
  <si>
    <t>HP</t>
  </si>
  <si>
    <t>Harpoon</t>
  </si>
  <si>
    <t>HS</t>
  </si>
  <si>
    <t>LL</t>
  </si>
  <si>
    <t>Longline</t>
  </si>
  <si>
    <t>PS</t>
  </si>
  <si>
    <t>Purse seine</t>
  </si>
  <si>
    <t>RR</t>
  </si>
  <si>
    <t>Rod &amp; Reel</t>
  </si>
  <si>
    <t>SU</t>
  </si>
  <si>
    <t>Unclassified Surface gear</t>
  </si>
  <si>
    <t>TL</t>
  </si>
  <si>
    <t>Tended Line</t>
  </si>
  <si>
    <t>TP</t>
  </si>
  <si>
    <t>Trap</t>
  </si>
  <si>
    <t>TR</t>
  </si>
  <si>
    <t>Troll</t>
  </si>
  <si>
    <t>TW</t>
  </si>
  <si>
    <t>Trawl</t>
  </si>
  <si>
    <t>UN</t>
  </si>
  <si>
    <t>Unclassified / Unknown</t>
  </si>
  <si>
    <t>FISHING FLAG</t>
  </si>
  <si>
    <t>At.E</t>
  </si>
  <si>
    <t>At.E+Med</t>
  </si>
  <si>
    <t>Haul seine</t>
  </si>
  <si>
    <t>Combined East Atlantic and Mediterranean areas</t>
  </si>
  <si>
    <t>CATCH (KG) (if catch is 0 this should be reported)</t>
  </si>
  <si>
    <t>At.W</t>
  </si>
  <si>
    <t>West Atlantic</t>
  </si>
  <si>
    <t>INFORME DE CAPTURA POR MES</t>
  </si>
  <si>
    <t>CATCH REPORT BY MONTH</t>
  </si>
  <si>
    <t xml:space="preserve">RAPPORT DE CAPTURE PAR MOIS </t>
  </si>
  <si>
    <t>PAVILLON DE PÊCHE</t>
  </si>
  <si>
    <t>MOIS</t>
  </si>
  <si>
    <t>ENGIN</t>
  </si>
  <si>
    <t>ZONE</t>
  </si>
  <si>
    <t>PRISE (KG) (si la prise est 0, il convient de le préciser)</t>
  </si>
  <si>
    <t>PABELLÓN DE PESCA</t>
  </si>
  <si>
    <t>MES</t>
  </si>
  <si>
    <t xml:space="preserve">ARTE </t>
  </si>
  <si>
    <t>ZONA</t>
  </si>
  <si>
    <t>CAPTURA (KG) (si la captura es 0  debe declararse)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</si>
  <si>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</si>
  <si>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</si>
  <si>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</si>
  <si>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</si>
  <si>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</si>
  <si>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</si>
  <si>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</si>
  <si>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</si>
  <si>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</si>
  <si>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</si>
  <si>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</si>
  <si>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</si>
  <si>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Cebo vivo/ Caña y liña</t>
  </si>
  <si>
    <t>Red de enmalle</t>
  </si>
  <si>
    <t>Liña de mano</t>
  </si>
  <si>
    <t>Arpón</t>
  </si>
  <si>
    <t>Red de playa</t>
  </si>
  <si>
    <t>Palangre</t>
  </si>
  <si>
    <t>Red de cerco</t>
  </si>
  <si>
    <t>Caña y carrete</t>
  </si>
  <si>
    <t>Artes de superficie sin clasificar</t>
  </si>
  <si>
    <t>Liña tendida/barrilete</t>
  </si>
  <si>
    <t>Almadraba</t>
  </si>
  <si>
    <t>Curricán</t>
  </si>
  <si>
    <t>Red de arrastre</t>
  </si>
  <si>
    <t>Sin clasificar/Desconocido</t>
  </si>
  <si>
    <t>No hay información disponible</t>
  </si>
  <si>
    <t>Atlántico este</t>
  </si>
  <si>
    <t>Mediterráneo</t>
  </si>
  <si>
    <t>Atlántico este y Mediterráneo combinados</t>
  </si>
  <si>
    <t>Atlántico Oeste</t>
  </si>
  <si>
    <t>ActionID</t>
  </si>
  <si>
    <t>ActionEN</t>
  </si>
  <si>
    <t>ActionFR</t>
  </si>
  <si>
    <t>ActionSP</t>
  </si>
  <si>
    <t>cab1</t>
  </si>
  <si>
    <t>cab2</t>
  </si>
  <si>
    <t>cab3</t>
  </si>
  <si>
    <t>cab4</t>
  </si>
  <si>
    <t>cab5</t>
  </si>
  <si>
    <t>cab6</t>
  </si>
  <si>
    <t>cab7</t>
  </si>
  <si>
    <t>cab8</t>
  </si>
  <si>
    <t>cab9</t>
  </si>
  <si>
    <t>cab10</t>
  </si>
  <si>
    <t>cab11</t>
  </si>
  <si>
    <t>cab12</t>
  </si>
  <si>
    <t>cab13</t>
  </si>
  <si>
    <t>cab14</t>
  </si>
  <si>
    <t>Code</t>
  </si>
  <si>
    <t>English</t>
  </si>
  <si>
    <t>Español</t>
  </si>
  <si>
    <t>ENG</t>
  </si>
  <si>
    <t>TIPO DE PESQUERÍA</t>
  </si>
  <si>
    <t>FISHERY TYPE</t>
  </si>
  <si>
    <t>cab15</t>
  </si>
  <si>
    <t>Especie objetivo</t>
  </si>
  <si>
    <t>Captura fortuita</t>
  </si>
  <si>
    <t>Deportiva/de recreo</t>
  </si>
  <si>
    <t>Target</t>
  </si>
  <si>
    <t>By-catch</t>
  </si>
  <si>
    <t>Sport/Recreational</t>
  </si>
  <si>
    <t>TYPE DE PÊCHERIE</t>
  </si>
  <si>
    <t>Ciblée</t>
  </si>
  <si>
    <t>Prises accessoires</t>
  </si>
  <si>
    <t>Sportive/récréative</t>
  </si>
  <si>
    <t>ByCatch</t>
  </si>
  <si>
    <t>Sport</t>
  </si>
  <si>
    <t>Français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</si>
  <si>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</si>
  <si>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</si>
  <si>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</si>
  <si>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</si>
  <si>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</si>
  <si>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</si>
  <si>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</si>
  <si>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</si>
  <si>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</si>
  <si>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</si>
  <si>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</si>
  <si>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</si>
  <si>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Canne/canne et hameçon</t>
  </si>
  <si>
    <t>Filet maillant</t>
  </si>
  <si>
    <t>Ligne à main</t>
  </si>
  <si>
    <t>Harpon</t>
  </si>
  <si>
    <t>Senne hâlée</t>
  </si>
  <si>
    <t>Senneur</t>
  </si>
  <si>
    <t>Canne/moulinet</t>
  </si>
  <si>
    <t>Engin de surface non-classifié</t>
  </si>
  <si>
    <t>Ligne surveillée (« tended line »)</t>
  </si>
  <si>
    <t>Madrague</t>
  </si>
  <si>
    <t>Ligne traînante</t>
  </si>
  <si>
    <t>Chalut</t>
  </si>
  <si>
    <t>Non-classifié/inconnu</t>
  </si>
  <si>
    <t>Aucune information disponible</t>
  </si>
  <si>
    <t>Atlantique Est</t>
  </si>
  <si>
    <t>Méditerranée</t>
  </si>
  <si>
    <t>Zones combinées de l'Atlantique Est et Méditerranée</t>
  </si>
  <si>
    <t>Atlantique Ouest</t>
  </si>
  <si>
    <t>cab25</t>
  </si>
  <si>
    <t>Atlantic</t>
  </si>
  <si>
    <t>Atlantique</t>
  </si>
  <si>
    <t>Atlántico</t>
  </si>
  <si>
    <t>MONTHLY CATCHES</t>
  </si>
  <si>
    <t>CAPTURE MENSUELLE</t>
  </si>
  <si>
    <t>CAPTURAS MENSUALES</t>
  </si>
  <si>
    <t>cab16</t>
  </si>
  <si>
    <t>CP25-BFT_McRp</t>
  </si>
  <si>
    <t>REPORTING FLAG</t>
  </si>
  <si>
    <t xml:space="preserve">PAVILLON DÉCLARANT </t>
  </si>
  <si>
    <t>PABELLÓN DECLARANTE</t>
  </si>
  <si>
    <t>YEAR</t>
  </si>
  <si>
    <t>ANNÉE</t>
  </si>
  <si>
    <t>AÑO</t>
  </si>
  <si>
    <t>REPORTING AGENCY</t>
  </si>
  <si>
    <t>AGENCE DÉCLARANTE</t>
  </si>
  <si>
    <t>AGENCIA DECLARANTE</t>
  </si>
  <si>
    <t>ADDRESS</t>
  </si>
  <si>
    <t>ADRESSE</t>
  </si>
  <si>
    <t>DIRECCIÓN</t>
  </si>
  <si>
    <t>PERSON IN CHARGE</t>
  </si>
  <si>
    <t>PERSONNE RESPONSABLE</t>
  </si>
  <si>
    <t>PERSONA ENCARGADA</t>
  </si>
  <si>
    <t>TEL</t>
  </si>
  <si>
    <t>FAX</t>
  </si>
  <si>
    <t>EMAIL</t>
  </si>
  <si>
    <t>SPECIES</t>
  </si>
  <si>
    <t>ESPÈCES</t>
  </si>
  <si>
    <t>ESPECIES</t>
  </si>
  <si>
    <t>Table. Flags</t>
  </si>
  <si>
    <t>FlagName</t>
  </si>
  <si>
    <t>FlagCod</t>
  </si>
  <si>
    <t>Status</t>
  </si>
  <si>
    <t>FlagA2ISO</t>
  </si>
  <si>
    <t>Albania</t>
  </si>
  <si>
    <t>ALB</t>
  </si>
  <si>
    <t>CP</t>
  </si>
  <si>
    <t>AL</t>
  </si>
  <si>
    <t>Algerie</t>
  </si>
  <si>
    <t>DZA</t>
  </si>
  <si>
    <t>DZ</t>
  </si>
  <si>
    <t>Angola</t>
  </si>
  <si>
    <t>AGO</t>
  </si>
  <si>
    <t>AO</t>
  </si>
  <si>
    <t>Barbados</t>
  </si>
  <si>
    <t>BRB</t>
  </si>
  <si>
    <t>Belize</t>
  </si>
  <si>
    <t>BLZ</t>
  </si>
  <si>
    <t>BZ</t>
  </si>
  <si>
    <t>Brazil</t>
  </si>
  <si>
    <t>BRA</t>
  </si>
  <si>
    <t>BR</t>
  </si>
  <si>
    <t>Canada</t>
  </si>
  <si>
    <t>CAN</t>
  </si>
  <si>
    <t>CA</t>
  </si>
  <si>
    <t>Cape Verde</t>
  </si>
  <si>
    <t>CPV</t>
  </si>
  <si>
    <t>CV</t>
  </si>
  <si>
    <t>China PR</t>
  </si>
  <si>
    <t>CHN</t>
  </si>
  <si>
    <t>CN</t>
  </si>
  <si>
    <t>Curaçao</t>
  </si>
  <si>
    <t>CUW</t>
  </si>
  <si>
    <t>CW</t>
  </si>
  <si>
    <t>Côte d'Ivoire</t>
  </si>
  <si>
    <t>CIV</t>
  </si>
  <si>
    <t>CI</t>
  </si>
  <si>
    <t>EU-Austria</t>
  </si>
  <si>
    <t>EU-AUT</t>
  </si>
  <si>
    <t>AT</t>
  </si>
  <si>
    <t>EU-Belgium</t>
  </si>
  <si>
    <t>EU-BEL</t>
  </si>
  <si>
    <t>BE</t>
  </si>
  <si>
    <t>EU-Bulgaria</t>
  </si>
  <si>
    <t>EU-BGR</t>
  </si>
  <si>
    <t>BG</t>
  </si>
  <si>
    <t>EU-Croatia</t>
  </si>
  <si>
    <t>EU-HRV</t>
  </si>
  <si>
    <t>HR</t>
  </si>
  <si>
    <t>EU-Cyprus</t>
  </si>
  <si>
    <t>EU-CYP</t>
  </si>
  <si>
    <t>CY</t>
  </si>
  <si>
    <t>EU-Czechia</t>
  </si>
  <si>
    <t>EU-CZE</t>
  </si>
  <si>
    <t>CZ</t>
  </si>
  <si>
    <t>EU-Denmark</t>
  </si>
  <si>
    <t>EU-DNK</t>
  </si>
  <si>
    <t>DK</t>
  </si>
  <si>
    <t>EU-España</t>
  </si>
  <si>
    <t>EU-ESP</t>
  </si>
  <si>
    <t>ES</t>
  </si>
  <si>
    <t>EU-Estonia</t>
  </si>
  <si>
    <t>EU-EST</t>
  </si>
  <si>
    <t>EE</t>
  </si>
  <si>
    <t>EU-Finland</t>
  </si>
  <si>
    <t>EU-FIN</t>
  </si>
  <si>
    <t>FI</t>
  </si>
  <si>
    <t>EU-France</t>
  </si>
  <si>
    <t>EU-FRA</t>
  </si>
  <si>
    <t>FR</t>
  </si>
  <si>
    <t>EU-Germany</t>
  </si>
  <si>
    <t>EU-DEU</t>
  </si>
  <si>
    <t>DE</t>
  </si>
  <si>
    <t>EU-Greece</t>
  </si>
  <si>
    <t>EU-GRC</t>
  </si>
  <si>
    <t>GR</t>
  </si>
  <si>
    <t>EU-Hungary</t>
  </si>
  <si>
    <t>EU-HUN</t>
  </si>
  <si>
    <t>HU</t>
  </si>
  <si>
    <t>EU-Ireland</t>
  </si>
  <si>
    <t>EU-IRL</t>
  </si>
  <si>
    <t>IE</t>
  </si>
  <si>
    <t>EU-Italy</t>
  </si>
  <si>
    <t>EU-ITA</t>
  </si>
  <si>
    <t>IT</t>
  </si>
  <si>
    <t>EU-Latvia</t>
  </si>
  <si>
    <t>EU-LVA</t>
  </si>
  <si>
    <t>LV</t>
  </si>
  <si>
    <t>EU-Lithuania</t>
  </si>
  <si>
    <t>EU-LTU</t>
  </si>
  <si>
    <t>LT</t>
  </si>
  <si>
    <t>EU-Luxemburg</t>
  </si>
  <si>
    <t>EU-LUX</t>
  </si>
  <si>
    <t>LU</t>
  </si>
  <si>
    <t>EU-Malta</t>
  </si>
  <si>
    <t>EU-MLT</t>
  </si>
  <si>
    <t>MT</t>
  </si>
  <si>
    <t>EU-Netherlands</t>
  </si>
  <si>
    <t>EU-NLD</t>
  </si>
  <si>
    <t>NL</t>
  </si>
  <si>
    <t>EU-Poland</t>
  </si>
  <si>
    <t>EU-POL</t>
  </si>
  <si>
    <t>PL</t>
  </si>
  <si>
    <t>EU-Portugal</t>
  </si>
  <si>
    <t>EU-PRT</t>
  </si>
  <si>
    <t>PT</t>
  </si>
  <si>
    <t>EU-Rumania</t>
  </si>
  <si>
    <t>EU-ROU</t>
  </si>
  <si>
    <t>RO</t>
  </si>
  <si>
    <t>EU-Slovakia</t>
  </si>
  <si>
    <t>EU-SVK</t>
  </si>
  <si>
    <t>SK</t>
  </si>
  <si>
    <t>EU-Slovenia</t>
  </si>
  <si>
    <t>EU-SVN</t>
  </si>
  <si>
    <t>SI</t>
  </si>
  <si>
    <t>EU-Sweden</t>
  </si>
  <si>
    <t>EU-SWE</t>
  </si>
  <si>
    <t>SE</t>
  </si>
  <si>
    <t>Egypt</t>
  </si>
  <si>
    <t>EGY</t>
  </si>
  <si>
    <t>EG</t>
  </si>
  <si>
    <t>El Salvador</t>
  </si>
  <si>
    <t>SLV</t>
  </si>
  <si>
    <t>SV</t>
  </si>
  <si>
    <t>England</t>
  </si>
  <si>
    <t>GB-ENG</t>
  </si>
  <si>
    <t>GB</t>
  </si>
  <si>
    <t>FR-St Pierre et Miquelon</t>
  </si>
  <si>
    <t>FR-SPM</t>
  </si>
  <si>
    <t>PM</t>
  </si>
  <si>
    <t>Gabon</t>
  </si>
  <si>
    <t>GAB</t>
  </si>
  <si>
    <t>GA</t>
  </si>
  <si>
    <t>Gambia</t>
  </si>
  <si>
    <t>GMB</t>
  </si>
  <si>
    <t>GM</t>
  </si>
  <si>
    <t>Ghana</t>
  </si>
  <si>
    <t>GHA</t>
  </si>
  <si>
    <t>GH</t>
  </si>
  <si>
    <t>Great Britain</t>
  </si>
  <si>
    <t>GBR</t>
  </si>
  <si>
    <t>Guatemala</t>
  </si>
  <si>
    <t>GTM</t>
  </si>
  <si>
    <t>GT</t>
  </si>
  <si>
    <t>Guinea Ecuatorial</t>
  </si>
  <si>
    <t>GNQ</t>
  </si>
  <si>
    <t>GQ</t>
  </si>
  <si>
    <t>Guinée Rep</t>
  </si>
  <si>
    <t>GIN</t>
  </si>
  <si>
    <t>Honduras</t>
  </si>
  <si>
    <t>HND</t>
  </si>
  <si>
    <t>HN</t>
  </si>
  <si>
    <t>Iceland</t>
  </si>
  <si>
    <t>ISL</t>
  </si>
  <si>
    <t>IS</t>
  </si>
  <si>
    <t>Japan</t>
  </si>
  <si>
    <t>JPN</t>
  </si>
  <si>
    <t>JP</t>
  </si>
  <si>
    <t>Korea Rep</t>
  </si>
  <si>
    <t>KOR</t>
  </si>
  <si>
    <t>KR</t>
  </si>
  <si>
    <t>Liberia</t>
  </si>
  <si>
    <t>LBR</t>
  </si>
  <si>
    <t>LR</t>
  </si>
  <si>
    <t>Libya</t>
  </si>
  <si>
    <t>LBY</t>
  </si>
  <si>
    <t>LY</t>
  </si>
  <si>
    <t>Maroc</t>
  </si>
  <si>
    <t>MAR</t>
  </si>
  <si>
    <t>MA</t>
  </si>
  <si>
    <t>Mauritania</t>
  </si>
  <si>
    <t>MRT</t>
  </si>
  <si>
    <t>MR</t>
  </si>
  <si>
    <t>Mexico</t>
  </si>
  <si>
    <t>MEX</t>
  </si>
  <si>
    <t>MX</t>
  </si>
  <si>
    <t>Namibia</t>
  </si>
  <si>
    <t>NAM</t>
  </si>
  <si>
    <t>NA</t>
  </si>
  <si>
    <t>Nicaragua</t>
  </si>
  <si>
    <t>NIC</t>
  </si>
  <si>
    <t>NI</t>
  </si>
  <si>
    <t>Nigeria</t>
  </si>
  <si>
    <t>NGA</t>
  </si>
  <si>
    <t>NG</t>
  </si>
  <si>
    <t>Northern Ireland</t>
  </si>
  <si>
    <t>GB-NIR</t>
  </si>
  <si>
    <t>Norway</t>
  </si>
  <si>
    <t>NOR</t>
  </si>
  <si>
    <t>NO</t>
  </si>
  <si>
    <t>Panama</t>
  </si>
  <si>
    <t>PAN</t>
  </si>
  <si>
    <t>PA</t>
  </si>
  <si>
    <t>Philippines</t>
  </si>
  <si>
    <t>PHL</t>
  </si>
  <si>
    <t>PH</t>
  </si>
  <si>
    <t>Russian Federation</t>
  </si>
  <si>
    <t>RUS</t>
  </si>
  <si>
    <t>RU</t>
  </si>
  <si>
    <t>S Tomé e Príncipe</t>
  </si>
  <si>
    <t>STP</t>
  </si>
  <si>
    <t>ST</t>
  </si>
  <si>
    <t>Scotland</t>
  </si>
  <si>
    <t>GB-SCT</t>
  </si>
  <si>
    <t>Senegal</t>
  </si>
  <si>
    <t>SEN</t>
  </si>
  <si>
    <t>SN</t>
  </si>
  <si>
    <t>Sierra Leone</t>
  </si>
  <si>
    <t>SLE</t>
  </si>
  <si>
    <t>SL</t>
  </si>
  <si>
    <t>South Africa</t>
  </si>
  <si>
    <t>ZAF</t>
  </si>
  <si>
    <t>ZA</t>
  </si>
  <si>
    <t>St Vincent and Grenadines</t>
  </si>
  <si>
    <t>VCT</t>
  </si>
  <si>
    <t>VC</t>
  </si>
  <si>
    <t>Syria</t>
  </si>
  <si>
    <t>SYR</t>
  </si>
  <si>
    <t>SY</t>
  </si>
  <si>
    <t>Trinidad and Tobago</t>
  </si>
  <si>
    <t>TTO</t>
  </si>
  <si>
    <t>TT</t>
  </si>
  <si>
    <t>Tunisie</t>
  </si>
  <si>
    <t>TUN</t>
  </si>
  <si>
    <t>TN</t>
  </si>
  <si>
    <t>TUR</t>
  </si>
  <si>
    <t>UK-Bermuda</t>
  </si>
  <si>
    <t>UK-BMU</t>
  </si>
  <si>
    <t>BM</t>
  </si>
  <si>
    <t>UK-British Virgin Islands</t>
  </si>
  <si>
    <t>UK-VGB</t>
  </si>
  <si>
    <t>VG</t>
  </si>
  <si>
    <t>UK-Sta Helena</t>
  </si>
  <si>
    <t>UK-SHN</t>
  </si>
  <si>
    <t>SH</t>
  </si>
  <si>
    <t>UK-Turks and Caicos</t>
  </si>
  <si>
    <t>UK-TCA</t>
  </si>
  <si>
    <t>TC</t>
  </si>
  <si>
    <t>USA</t>
  </si>
  <si>
    <t>US</t>
  </si>
  <si>
    <t>Uruguay</t>
  </si>
  <si>
    <t>URY</t>
  </si>
  <si>
    <t>UY</t>
  </si>
  <si>
    <t>Venezuela</t>
  </si>
  <si>
    <t>VEN</t>
  </si>
  <si>
    <t>VE</t>
  </si>
  <si>
    <t>Wales</t>
  </si>
  <si>
    <t>GB-WLS</t>
  </si>
  <si>
    <t>Bolivia</t>
  </si>
  <si>
    <t>BOL</t>
  </si>
  <si>
    <t>NCC</t>
  </si>
  <si>
    <t>BO</t>
  </si>
  <si>
    <t>Chinese Taipei</t>
  </si>
  <si>
    <t>TAI</t>
  </si>
  <si>
    <t>Colombia</t>
  </si>
  <si>
    <t>COL</t>
  </si>
  <si>
    <t>CO</t>
  </si>
  <si>
    <t>Guyana</t>
  </si>
  <si>
    <t>GUY</t>
  </si>
  <si>
    <t>GY</t>
  </si>
  <si>
    <t>Suriname</t>
  </si>
  <si>
    <t>SUR</t>
  </si>
  <si>
    <t>SR</t>
  </si>
  <si>
    <t>Andorra</t>
  </si>
  <si>
    <t>AND</t>
  </si>
  <si>
    <t>NCO</t>
  </si>
  <si>
    <t>AD</t>
  </si>
  <si>
    <t>Anguilla</t>
  </si>
  <si>
    <t>AIA</t>
  </si>
  <si>
    <t>AI</t>
  </si>
  <si>
    <t>Antigua and Barbuda</t>
  </si>
  <si>
    <t>ATG</t>
  </si>
  <si>
    <t>AG</t>
  </si>
  <si>
    <t>Argentina</t>
  </si>
  <si>
    <t>ARG</t>
  </si>
  <si>
    <t>AR</t>
  </si>
  <si>
    <t>Aruba</t>
  </si>
  <si>
    <t>ABW</t>
  </si>
  <si>
    <t>AW</t>
  </si>
  <si>
    <t>Australia</t>
  </si>
  <si>
    <t>AUS</t>
  </si>
  <si>
    <t>AU</t>
  </si>
  <si>
    <t>Bahamas</t>
  </si>
  <si>
    <t>BHS</t>
  </si>
  <si>
    <t>BS</t>
  </si>
  <si>
    <t>Belarus</t>
  </si>
  <si>
    <t>BLR</t>
  </si>
  <si>
    <t>BY</t>
  </si>
  <si>
    <t>Benin</t>
  </si>
  <si>
    <t>BEN</t>
  </si>
  <si>
    <t>BJ</t>
  </si>
  <si>
    <t>Bosnia and Herzegovina</t>
  </si>
  <si>
    <t>BIH</t>
  </si>
  <si>
    <t>BA</t>
  </si>
  <si>
    <t>Brunei</t>
  </si>
  <si>
    <t>BND</t>
  </si>
  <si>
    <t>BN</t>
  </si>
  <si>
    <t>Burkina Faso</t>
  </si>
  <si>
    <t>BFA</t>
  </si>
  <si>
    <t>BF</t>
  </si>
  <si>
    <t>Cambodia</t>
  </si>
  <si>
    <t>KHM</t>
  </si>
  <si>
    <t>KH</t>
  </si>
  <si>
    <t>Cameroon</t>
  </si>
  <si>
    <t>CMR</t>
  </si>
  <si>
    <t>CM</t>
  </si>
  <si>
    <t>Cayman Islands</t>
  </si>
  <si>
    <t>CYM</t>
  </si>
  <si>
    <t>KY</t>
  </si>
  <si>
    <t>Chile</t>
  </si>
  <si>
    <t>CHL</t>
  </si>
  <si>
    <t>CL</t>
  </si>
  <si>
    <t>Congo</t>
  </si>
  <si>
    <t>COG</t>
  </si>
  <si>
    <t>CG</t>
  </si>
  <si>
    <t>Cook Islands</t>
  </si>
  <si>
    <t>COK</t>
  </si>
  <si>
    <t>CK</t>
  </si>
  <si>
    <t>Costa Rica</t>
  </si>
  <si>
    <t>CRI</t>
  </si>
  <si>
    <t>CR</t>
  </si>
  <si>
    <t>Cuba</t>
  </si>
  <si>
    <t>CUB</t>
  </si>
  <si>
    <t>CU</t>
  </si>
  <si>
    <t>Djibouti</t>
  </si>
  <si>
    <t>DJI</t>
  </si>
  <si>
    <t>DJ</t>
  </si>
  <si>
    <t>Dominica</t>
  </si>
  <si>
    <t>DMA</t>
  </si>
  <si>
    <t>DM</t>
  </si>
  <si>
    <t>Dominican Republic</t>
  </si>
  <si>
    <t>DOM</t>
  </si>
  <si>
    <t>DO</t>
  </si>
  <si>
    <t>Ecuador</t>
  </si>
  <si>
    <t>ECU</t>
  </si>
  <si>
    <t>EC</t>
  </si>
  <si>
    <t>Falklands</t>
  </si>
  <si>
    <t>FLK</t>
  </si>
  <si>
    <t>FK</t>
  </si>
  <si>
    <t>Faroe Islands</t>
  </si>
  <si>
    <t>FRO</t>
  </si>
  <si>
    <t>FO</t>
  </si>
  <si>
    <t>Fiji Islands</t>
  </si>
  <si>
    <t>FJI</t>
  </si>
  <si>
    <t>FJ</t>
  </si>
  <si>
    <t>Georgia</t>
  </si>
  <si>
    <t>GEO</t>
  </si>
  <si>
    <t>GE</t>
  </si>
  <si>
    <t>Gibraltar</t>
  </si>
  <si>
    <t>GIB</t>
  </si>
  <si>
    <t>GI</t>
  </si>
  <si>
    <t>Grenada</t>
  </si>
  <si>
    <t>GRD</t>
  </si>
  <si>
    <t>GD</t>
  </si>
  <si>
    <t>Guam</t>
  </si>
  <si>
    <t>GUM</t>
  </si>
  <si>
    <t>GU</t>
  </si>
  <si>
    <t>Guinea Bissau</t>
  </si>
  <si>
    <t>GNB</t>
  </si>
  <si>
    <t>GW</t>
  </si>
  <si>
    <t>Haiti</t>
  </si>
  <si>
    <t>HTI</t>
  </si>
  <si>
    <t>HT</t>
  </si>
  <si>
    <t>India</t>
  </si>
  <si>
    <t>IND</t>
  </si>
  <si>
    <t>IN</t>
  </si>
  <si>
    <t>Indonesia</t>
  </si>
  <si>
    <t>IDN</t>
  </si>
  <si>
    <t>ID</t>
  </si>
  <si>
    <t>Iran</t>
  </si>
  <si>
    <t>IRN</t>
  </si>
  <si>
    <t>IR</t>
  </si>
  <si>
    <t>Isle of Man</t>
  </si>
  <si>
    <t>IMN</t>
  </si>
  <si>
    <t>IM</t>
  </si>
  <si>
    <t>Israel</t>
  </si>
  <si>
    <t>ISR</t>
  </si>
  <si>
    <t>IL</t>
  </si>
  <si>
    <t>Jamaica</t>
  </si>
  <si>
    <t>JAM</t>
  </si>
  <si>
    <t>JM</t>
  </si>
  <si>
    <t>Kenya</t>
  </si>
  <si>
    <t>KEN</t>
  </si>
  <si>
    <t>KE</t>
  </si>
  <si>
    <t>Kiribati</t>
  </si>
  <si>
    <t>KIR</t>
  </si>
  <si>
    <t>KI</t>
  </si>
  <si>
    <t>Kuwait</t>
  </si>
  <si>
    <t>KWT</t>
  </si>
  <si>
    <t>KW</t>
  </si>
  <si>
    <t>Lebanon</t>
  </si>
  <si>
    <t>LBN</t>
  </si>
  <si>
    <t>LB</t>
  </si>
  <si>
    <t>Madagascar</t>
  </si>
  <si>
    <t>MDG</t>
  </si>
  <si>
    <t>MG</t>
  </si>
  <si>
    <t>Malaysia</t>
  </si>
  <si>
    <t>MYS</t>
  </si>
  <si>
    <t>MY</t>
  </si>
  <si>
    <t>Maldives</t>
  </si>
  <si>
    <t>MDV</t>
  </si>
  <si>
    <t>MV</t>
  </si>
  <si>
    <t>Marshall Islands</t>
  </si>
  <si>
    <t>MHL</t>
  </si>
  <si>
    <t>MH</t>
  </si>
  <si>
    <t>Mauritius</t>
  </si>
  <si>
    <t>MUS</t>
  </si>
  <si>
    <t>MU</t>
  </si>
  <si>
    <t>Micronesia</t>
  </si>
  <si>
    <t>FSM</t>
  </si>
  <si>
    <t>FM</t>
  </si>
  <si>
    <t>Mongolia</t>
  </si>
  <si>
    <t>MNG</t>
  </si>
  <si>
    <t>MN</t>
  </si>
  <si>
    <t>Montenegro</t>
  </si>
  <si>
    <t>MNE</t>
  </si>
  <si>
    <t>ME</t>
  </si>
  <si>
    <t>Mozambique</t>
  </si>
  <si>
    <t>MOZ</t>
  </si>
  <si>
    <t>MZ</t>
  </si>
  <si>
    <t>New Caledonia</t>
  </si>
  <si>
    <t>NCL</t>
  </si>
  <si>
    <t>NC</t>
  </si>
  <si>
    <t>New Zealand</t>
  </si>
  <si>
    <t>NZL</t>
  </si>
  <si>
    <t>NZ</t>
  </si>
  <si>
    <t>North Macedonia Rep</t>
  </si>
  <si>
    <t>MKD</t>
  </si>
  <si>
    <t>MK</t>
  </si>
  <si>
    <t>Oman</t>
  </si>
  <si>
    <t>OMN</t>
  </si>
  <si>
    <t>OM</t>
  </si>
  <si>
    <t>Palau</t>
  </si>
  <si>
    <t>PLW</t>
  </si>
  <si>
    <t>PW</t>
  </si>
  <si>
    <t>Palestine</t>
  </si>
  <si>
    <t>PSE</t>
  </si>
  <si>
    <t>Papua New Guinea</t>
  </si>
  <si>
    <t>PNG</t>
  </si>
  <si>
    <t>PG</t>
  </si>
  <si>
    <t>Perú</t>
  </si>
  <si>
    <t>PER</t>
  </si>
  <si>
    <t>PE</t>
  </si>
  <si>
    <t>Polynesie Française</t>
  </si>
  <si>
    <t>PYF</t>
  </si>
  <si>
    <t>PF</t>
  </si>
  <si>
    <t>Puerto Rico</t>
  </si>
  <si>
    <t>PRI</t>
  </si>
  <si>
    <t>PR</t>
  </si>
  <si>
    <t>Qatar</t>
  </si>
  <si>
    <t>QAT</t>
  </si>
  <si>
    <t>QA</t>
  </si>
  <si>
    <t>Saint Kitts and Nevis</t>
  </si>
  <si>
    <t>KNA</t>
  </si>
  <si>
    <t>KN</t>
  </si>
  <si>
    <t>Samoa</t>
  </si>
  <si>
    <t>WSM</t>
  </si>
  <si>
    <t>WS</t>
  </si>
  <si>
    <t>San Marino</t>
  </si>
  <si>
    <t>SMR</t>
  </si>
  <si>
    <t>SM</t>
  </si>
  <si>
    <t>Saudi Arabia</t>
  </si>
  <si>
    <t>SAU</t>
  </si>
  <si>
    <t>SA</t>
  </si>
  <si>
    <t>Serbia</t>
  </si>
  <si>
    <t>SRB</t>
  </si>
  <si>
    <t>RS</t>
  </si>
  <si>
    <t>Seychelles</t>
  </si>
  <si>
    <t>SYC</t>
  </si>
  <si>
    <t>SC</t>
  </si>
  <si>
    <t>Singapore</t>
  </si>
  <si>
    <t>SGP</t>
  </si>
  <si>
    <t>SG</t>
  </si>
  <si>
    <t>Solomon Islands</t>
  </si>
  <si>
    <t>SLB</t>
  </si>
  <si>
    <t>SB</t>
  </si>
  <si>
    <t>Sri Lanka</t>
  </si>
  <si>
    <t>LKA</t>
  </si>
  <si>
    <t>LK</t>
  </si>
  <si>
    <t>Sta Lucia</t>
  </si>
  <si>
    <t>LCA</t>
  </si>
  <si>
    <t>LC</t>
  </si>
  <si>
    <t>Switzerland</t>
  </si>
  <si>
    <t>CHE</t>
  </si>
  <si>
    <t>CH</t>
  </si>
  <si>
    <t>Tanzania</t>
  </si>
  <si>
    <t>TZA</t>
  </si>
  <si>
    <t>TZ</t>
  </si>
  <si>
    <t>Thailand</t>
  </si>
  <si>
    <t>THA</t>
  </si>
  <si>
    <t>TH</t>
  </si>
  <si>
    <t>Togo</t>
  </si>
  <si>
    <t>TGO</t>
  </si>
  <si>
    <t>TG</t>
  </si>
  <si>
    <t>Tonga</t>
  </si>
  <si>
    <t>TON</t>
  </si>
  <si>
    <t>TO</t>
  </si>
  <si>
    <t>Tuvalu</t>
  </si>
  <si>
    <t>TUV</t>
  </si>
  <si>
    <t>TV</t>
  </si>
  <si>
    <t>US Virgin Islands</t>
  </si>
  <si>
    <t>VIR</t>
  </si>
  <si>
    <t>VI</t>
  </si>
  <si>
    <t>Ukraine</t>
  </si>
  <si>
    <t>UKR</t>
  </si>
  <si>
    <t>UA</t>
  </si>
  <si>
    <t>United Arab Emirates</t>
  </si>
  <si>
    <t>ARE</t>
  </si>
  <si>
    <t>AE</t>
  </si>
  <si>
    <t>Vanuatu</t>
  </si>
  <si>
    <t>VUT</t>
  </si>
  <si>
    <t>VU</t>
  </si>
  <si>
    <t>Vietnam</t>
  </si>
  <si>
    <t>VNM</t>
  </si>
  <si>
    <t>VN</t>
  </si>
  <si>
    <t>v2023.02</t>
  </si>
  <si>
    <t>Türkiye</t>
  </si>
  <si>
    <t>Date reported</t>
  </si>
  <si>
    <t>Reference Nº</t>
  </si>
  <si>
    <t>European Union</t>
  </si>
  <si>
    <t>EU</t>
  </si>
  <si>
    <t>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</si>
</sst>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2"/>
      <color rgb="FF000000"/>
      <name val="Verdana"/>
      <family val="2"/>
    </font>
    <font>
      <sz val="9"/>
      <color indexed="8"/>
      <name val="Verdana"/>
      <family val="2"/>
    </font>
    <font>
      <b/>
      <sz val="11"/>
      <color rgb="FFFFFFFF"/>
      <name val="돋움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8">
    <xf numFmtId="0" fontId="0" fillId="0" borderId="0" xfId="0"/>
    <xf numFmtId="0" fontId="1" fillId="0" borderId="0" xfId="0" applyFont="1"/>
    <xf numFmtId="0" fontId="0" fillId="0" borderId="5" xfId="0" applyBorder="1"/>
    <xf numFmtId="0" fontId="4" fillId="0" borderId="0" xfId="0" applyFont="1"/>
    <xf numFmtId="0" fontId="0" fillId="0" borderId="0" xfId="0" applyAlignment="1">
      <alignment horizontal="center" vertical="center"/>
    </xf>
    <xf numFmtId="0" fontId="1" fillId="2" borderId="0" xfId="0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readingOrder="1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11" fillId="3" borderId="13" xfId="1" applyFont="1" applyFill="1" applyBorder="1" applyProtection="1">
      <protection hidden="1"/>
    </xf>
    <xf numFmtId="0" fontId="11" fillId="3" borderId="2" xfId="1" applyFont="1" applyFill="1" applyBorder="1" applyProtection="1">
      <protection hidden="1"/>
    </xf>
    <xf numFmtId="0" fontId="11" fillId="3" borderId="6" xfId="1" applyFont="1" applyFill="1" applyBorder="1" applyProtection="1">
      <protection hidden="1"/>
    </xf>
    <xf numFmtId="0" fontId="12" fillId="0" borderId="14" xfId="0" applyFont="1" applyBorder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2" fillId="0" borderId="3" xfId="0" applyFont="1" applyBorder="1" applyProtection="1">
      <protection hidden="1"/>
    </xf>
    <xf numFmtId="0" fontId="12" fillId="0" borderId="13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4" fillId="0" borderId="2" xfId="0" applyFont="1" applyBorder="1" applyProtection="1">
      <protection hidden="1"/>
    </xf>
    <xf numFmtId="0" fontId="12" fillId="0" borderId="6" xfId="0" applyFont="1" applyBorder="1" applyProtection="1">
      <protection hidden="1"/>
    </xf>
    <xf numFmtId="0" fontId="14" fillId="0" borderId="0" xfId="0" applyFont="1" applyProtection="1">
      <protection hidden="1"/>
    </xf>
    <xf numFmtId="0" fontId="12" fillId="0" borderId="15" xfId="0" applyFont="1" applyBorder="1" applyProtection="1">
      <protection hidden="1"/>
    </xf>
    <xf numFmtId="0" fontId="12" fillId="0" borderId="4" xfId="0" applyFont="1" applyBorder="1" applyProtection="1">
      <protection hidden="1"/>
    </xf>
    <xf numFmtId="0" fontId="14" fillId="0" borderId="4" xfId="0" applyFont="1" applyBorder="1" applyProtection="1">
      <protection hidden="1"/>
    </xf>
    <xf numFmtId="0" fontId="12" fillId="0" borderId="7" xfId="0" applyFont="1" applyBorder="1" applyProtection="1">
      <protection hidden="1"/>
    </xf>
    <xf numFmtId="0" fontId="15" fillId="4" borderId="0" xfId="0" applyFont="1" applyFill="1" applyAlignment="1" applyProtection="1">
      <alignment vertical="top"/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0" fontId="1" fillId="4" borderId="8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1" fillId="4" borderId="10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 readingOrder="1"/>
      <protection hidden="1"/>
    </xf>
    <xf numFmtId="49" fontId="15" fillId="0" borderId="0" xfId="0" applyNumberFormat="1" applyFont="1" applyAlignment="1" applyProtection="1">
      <alignment vertical="top"/>
      <protection locked="0"/>
    </xf>
    <xf numFmtId="0" fontId="9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Normal_codes" xfId="1" xr:uid="{9CF97A82-1FFC-4BAA-9E08-ACE5B9DA08B6}"/>
  </cellStyles>
  <dxfs count="0"/>
  <tableStyles count="0" defaultTableStyle="TableStyleMedium9" defaultPivotStyle="PivotStyleLight16"/>
  <colors>
    <mruColors>
      <color rgb="FFFF3737"/>
      <color rgb="FFAA3F3C"/>
      <color rgb="FFF74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284249</xdr:colOff>
      <xdr:row>2</xdr:row>
      <xdr:rowOff>30066</xdr:rowOff>
    </xdr:from>
    <xdr:to>
      <xdr:col>13</xdr:col>
      <xdr:colOff>495882</xdr:colOff>
      <xdr:row>3</xdr:row>
      <xdr:rowOff>152649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 bwMode="auto">
        <a:xfrm>
          <a:off x="11384270" y="1031930"/>
          <a:ext cx="3614791" cy="321366"/>
        </a:xfrm>
        <a:prstGeom prst="rect">
          <a:avLst/>
        </a:prstGeom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100"/>
            <a:t>Choose Language / Choisir la langue / Elegir el idioma</a:t>
          </a:r>
        </a:p>
      </xdr:txBody>
    </xdr:sp>
    <xdr:clientData/>
  </xdr:twoCellAnchor>
  <xdr:twoCellAnchor editAs="oneCell">
    <xdr:from>
      <xdr:col>0</xdr:col>
      <xdr:colOff>474925</xdr:colOff>
      <xdr:row>0</xdr:row>
      <xdr:rowOff>42740</xdr:rowOff>
    </xdr:from>
    <xdr:to>
      <xdr:col>0</xdr:col>
      <xdr:colOff>1224501</xdr:colOff>
      <xdr:row>0</xdr:row>
      <xdr:rowOff>564215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925" y="42740"/>
          <a:ext cx="749576" cy="521475"/>
        </a:xfrm>
        <a:prstGeom prst="rect">
          <a:avLst/>
        </a:prstGeom>
        <a:effectLst>
          <a:glow rad="177800">
            <a:schemeClr val="accent2">
              <a:lumMod val="40000"/>
              <a:lumOff val="60000"/>
              <a:alpha val="45000"/>
            </a:schemeClr>
          </a:glow>
          <a:reflection stA="73000" endPos="47000" dir="5400000" sy="-100000" algn="bl" rotWithShape="0"/>
        </a:effectLst>
      </xdr:spPr>
    </xdr:pic>
    <xdr:clientData/>
  </xdr:twoCellAnchor>
  <xdr:twoCellAnchor>
    <xdr:from>
      <xdr:col>5</xdr:col>
      <xdr:colOff>19050</xdr:colOff>
      <xdr:row>0</xdr:row>
      <xdr:rowOff>142875</xdr:rowOff>
    </xdr:from>
    <xdr:to>
      <xdr:col>6</xdr:col>
      <xdr:colOff>0</xdr:colOff>
      <xdr:row>0</xdr:row>
      <xdr:rowOff>520095</xdr:rowOff>
    </xdr:to>
    <xdr:sp macro="" textlink="" fLocksText="0">
      <xdr:nvSpPr>
        <xdr:cNvPr id="7" name="Rectangle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6915150" y="142875"/>
          <a:ext cx="1438275" cy="37722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  <a:effectLst>
          <a:reflection blurRad="139700" stA="39000" endPos="48000" dir="5400000" sy="-100000" algn="bl" rotWithShape="0"/>
        </a:effectLst>
        <a:scene3d>
          <a:camera prst="orthographicFront"/>
          <a:lightRig rig="flat" dir="t">
            <a:rot lat="0" lon="0" rev="0"/>
          </a:lightRig>
        </a:scene3d>
        <a:sp3d contourW="31750">
          <a:bevelT h="69850"/>
          <a:contourClr>
            <a:schemeClr val="bg1">
              <a:lumMod val="75000"/>
            </a:schemeClr>
          </a:contourClr>
        </a:sp3d>
      </xdr:spPr>
      <xdr:txBody>
        <a:bodyPr vertOverflow="clip" wrap="square" lIns="20320" tIns="20320" rIns="20320" bIns="20320" anchor="ctr" anchorCtr="0" upright="1"/>
        <a:lstStyle/>
        <a:p>
          <a:pPr algn="ctr" rtl="0">
            <a:defRPr sz="1000"/>
          </a:pPr>
          <a:r>
            <a:rPr lang="en-US" sz="1100" b="1" i="0" strike="noStrike">
              <a:solidFill>
                <a:schemeClr val="bg1"/>
              </a:solidFill>
              <a:latin typeface="돋움"/>
            </a:rPr>
            <a:t>CP25-BFT_McRp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4"/>
  <sheetViews>
    <sheetView tabSelected="1" workbookViewId="0">
      <pane ySplit="12" topLeftCell="A13" activePane="bottomLeft" state="frozen"/>
      <selection pane="bottomLeft" activeCell="H1" sqref="H1"/>
    </sheetView>
  </sheetViews>
  <sheetFormatPr defaultColWidth="9.125" defaultRowHeight="12.9" x14ac:dyDescent="0.2"/>
  <cols>
    <col min="1" max="1" width="28.125" style="21" customWidth="1"/>
    <col min="2" max="2" width="17.875" style="21" customWidth="1"/>
    <col min="3" max="3" width="20" style="21" customWidth="1"/>
    <col min="4" max="5" width="18.625" style="21" customWidth="1"/>
    <col min="6" max="6" width="21.875" style="21" customWidth="1"/>
    <col min="7" max="7" width="15.5" style="21" customWidth="1"/>
    <col min="8" max="8" width="14.375" style="21" customWidth="1"/>
    <col min="9" max="9" width="11.125" style="21" customWidth="1"/>
    <col min="10" max="16384" width="9.125" style="21"/>
  </cols>
  <sheetData>
    <row r="1" spans="1:10" customFormat="1" ht="52.65" customHeight="1" x14ac:dyDescent="0.2">
      <c r="A1" s="26" t="s">
        <v>176</v>
      </c>
      <c r="G1" s="57" t="s">
        <v>720</v>
      </c>
    </row>
    <row r="2" spans="1:10" customFormat="1" ht="26.35" customHeight="1" x14ac:dyDescent="0.2">
      <c r="A2" s="54" t="str">
        <f>VLOOKUP("cab25",TransLang,IF(Idiom="ENG",2,IF(Idiom="FRA",3,4)),FALSE)</f>
        <v>MONTHLY CATCHES</v>
      </c>
      <c r="B2" s="54"/>
      <c r="C2" s="54"/>
      <c r="D2" s="54"/>
      <c r="E2" s="54"/>
      <c r="F2" s="54"/>
      <c r="G2" s="27" t="s">
        <v>714</v>
      </c>
      <c r="H2" s="14"/>
      <c r="I2" s="14"/>
      <c r="J2" s="14"/>
    </row>
    <row r="3" spans="1:10" s="7" customFormat="1" ht="15.8" customHeight="1" x14ac:dyDescent="0.2">
      <c r="A3" s="45" t="str">
        <f>VLOOKUP("cab1",TransLang,IF(Idiom="ENG",2,IF(Idiom="FRA",3,4)),FALSE)</f>
        <v>REPORTING FLAG</v>
      </c>
      <c r="B3" s="55"/>
      <c r="C3" s="55"/>
      <c r="D3" s="44" t="str">
        <f>IF(B3&gt;0,VLOOKUP(B3,codes!$A$2:$B$176,2,FALSE),"")</f>
        <v/>
      </c>
      <c r="E3" s="8"/>
      <c r="F3" s="9"/>
      <c r="H3" s="49" t="str">
        <f>IF(Idiom="ENG","Language",IF(Idiom="FRA","Langue","Idioma"))</f>
        <v>Language</v>
      </c>
    </row>
    <row r="4" spans="1:10" s="7" customFormat="1" ht="15.8" customHeight="1" x14ac:dyDescent="0.2">
      <c r="A4" s="45" t="str">
        <f>VLOOKUP("cab2",TransLang,IF(Idiom="ENG",2,IF(Idiom="FRA",3,4)),FALSE)</f>
        <v>YEAR</v>
      </c>
      <c r="B4" s="15"/>
      <c r="C4" s="10"/>
      <c r="D4" s="10"/>
      <c r="E4" s="10"/>
      <c r="F4" s="11"/>
      <c r="H4" s="50" t="s">
        <v>121</v>
      </c>
    </row>
    <row r="5" spans="1:10" s="7" customFormat="1" ht="15.8" customHeight="1" x14ac:dyDescent="0.2">
      <c r="A5" s="45" t="str">
        <f>VLOOKUP("cab3",TransLang,IF(Idiom="ENG",2,IF(Idiom="FRA",3,4)),FALSE)</f>
        <v>REPORTING AGENCY</v>
      </c>
      <c r="B5" s="15"/>
      <c r="C5" s="10"/>
      <c r="D5" s="10"/>
      <c r="E5" s="10"/>
      <c r="F5" s="11"/>
      <c r="G5" s="7" t="s">
        <v>716</v>
      </c>
    </row>
    <row r="6" spans="1:10" s="7" customFormat="1" ht="15.8" customHeight="1" x14ac:dyDescent="0.2">
      <c r="A6" s="45" t="str">
        <f>VLOOKUP("cab4",TransLang,IF(Idiom="ENG",2,IF(Idiom="FRA",3,4)),FALSE)</f>
        <v>ADDRESS</v>
      </c>
      <c r="B6" s="15"/>
      <c r="C6" s="10"/>
      <c r="D6" s="10"/>
      <c r="E6" s="10"/>
      <c r="F6" s="11"/>
      <c r="G6" s="7" t="s">
        <v>717</v>
      </c>
    </row>
    <row r="7" spans="1:10" s="7" customFormat="1" ht="15.8" customHeight="1" x14ac:dyDescent="0.2">
      <c r="A7" s="45" t="str">
        <f>VLOOKUP("cab5",TransLang,IF(Idiom="ENG",2,IF(Idiom="FRA",3,4)),FALSE)</f>
        <v>PERSON IN CHARGE</v>
      </c>
      <c r="B7" s="15"/>
      <c r="C7" s="10"/>
      <c r="D7" s="10"/>
      <c r="E7" s="10"/>
      <c r="F7" s="11"/>
    </row>
    <row r="8" spans="1:10" s="6" customFormat="1" ht="15.8" customHeight="1" x14ac:dyDescent="0.2">
      <c r="A8" s="45" t="str">
        <f>VLOOKUP("cab6",TransLang,IF(Idiom="ENG",2,IF(Idiom="FRA",3,4)),FALSE)</f>
        <v>TEL</v>
      </c>
      <c r="B8" s="16"/>
      <c r="C8" s="45" t="str">
        <f>VLOOKUP("cab7",TransLang,IF(Idiom="ENG",2,IF(Idiom="FRA",3,4)),FALSE)</f>
        <v>FAX</v>
      </c>
      <c r="D8" s="17"/>
      <c r="E8" s="45" t="str">
        <f>VLOOKUP("cab8",TransLang,IF(Idiom="ENG",2,IF(Idiom="FRA",3,4)),FALSE)</f>
        <v>EMAIL</v>
      </c>
      <c r="F8" s="18"/>
    </row>
    <row r="9" spans="1:10" customFormat="1" x14ac:dyDescent="0.2"/>
    <row r="10" spans="1:10" s="6" customFormat="1" ht="20.25" customHeight="1" x14ac:dyDescent="0.2">
      <c r="A10" s="51" t="str">
        <f>VLOOKUP("cab9",TransLang,IF(Idiom="ENG",2,IF(Idiom="FRA",3,4)),FALSE)</f>
        <v>CATCH REPORT BY MONTH</v>
      </c>
      <c r="B10" s="52"/>
      <c r="C10" s="52"/>
      <c r="D10" s="52"/>
      <c r="E10" s="52"/>
      <c r="F10" s="53"/>
    </row>
    <row r="11" spans="1:10" customFormat="1" ht="13.6" x14ac:dyDescent="0.25">
      <c r="B11" s="1"/>
    </row>
    <row r="12" spans="1:10" s="4" customFormat="1" ht="54" customHeight="1" x14ac:dyDescent="0.2">
      <c r="A12" s="46" t="str">
        <f>VLOOKUP("cab10",TransLang,IF(Idiom="ENG",2,IF(Idiom="FRA",3,4)),FALSE)</f>
        <v>FISHING FLAG</v>
      </c>
      <c r="B12" s="46" t="str">
        <f>VLOOKUP("cab11",TransLang,IF(Idiom="ENG",2,IF(Idiom="FRA",3,4)),FALSE)</f>
        <v>MONTH</v>
      </c>
      <c r="C12" s="46" t="str">
        <f>VLOOKUP("cab12",TransLang,IF(Idiom="ENG",2,IF(Idiom="FRA",3,4)),FALSE)</f>
        <v xml:space="preserve">GEAR </v>
      </c>
      <c r="D12" s="46" t="str">
        <f>VLOOKUP("cab13",TransLang,IF(Idiom="ENG",2,IF(Idiom="FRA",3,4)),FALSE)</f>
        <v>AREA</v>
      </c>
      <c r="E12" s="47" t="str">
        <f>VLOOKUP("cab15",TransLang,IF(Idiom="ENG",2,IF(Idiom="FRA",3,4)),FALSE)</f>
        <v>FISHERY TYPE</v>
      </c>
      <c r="F12" s="47" t="str">
        <f>VLOOKUP("cab14",TransLang,IF(Idiom="ENG",2,IF(Idiom="FRA",3,4)),FALSE)</f>
        <v>CATCH (KG) (if catch is 0 this should be reported)</v>
      </c>
    </row>
    <row r="13" spans="1:10" ht="15.15" customHeight="1" x14ac:dyDescent="0.2">
      <c r="A13" s="19"/>
      <c r="B13" s="20"/>
      <c r="C13" s="20"/>
      <c r="D13" s="20"/>
      <c r="E13" s="20"/>
      <c r="F13" s="20"/>
    </row>
    <row r="14" spans="1:10" ht="15.15" customHeight="1" x14ac:dyDescent="0.2">
      <c r="A14" s="20"/>
      <c r="B14" s="20"/>
      <c r="C14" s="20"/>
      <c r="D14" s="20"/>
      <c r="E14" s="20"/>
      <c r="F14" s="20"/>
    </row>
    <row r="15" spans="1:10" ht="15.15" customHeight="1" x14ac:dyDescent="0.2">
      <c r="A15" s="20"/>
      <c r="B15" s="20"/>
      <c r="C15" s="20"/>
      <c r="D15" s="20"/>
      <c r="E15" s="20"/>
      <c r="F15" s="20"/>
    </row>
    <row r="16" spans="1:10" ht="15.15" customHeight="1" x14ac:dyDescent="0.2">
      <c r="A16" s="20"/>
      <c r="B16" s="20"/>
      <c r="C16" s="20"/>
      <c r="D16" s="20"/>
      <c r="E16" s="20"/>
      <c r="F16" s="20"/>
    </row>
    <row r="17" spans="1:6" ht="15.15" customHeight="1" x14ac:dyDescent="0.2">
      <c r="A17" s="20"/>
      <c r="B17" s="20"/>
      <c r="C17" s="20"/>
      <c r="D17" s="20"/>
      <c r="E17" s="20"/>
      <c r="F17" s="20"/>
    </row>
    <row r="18" spans="1:6" ht="15.15" customHeight="1" x14ac:dyDescent="0.2">
      <c r="A18" s="20"/>
      <c r="B18" s="20"/>
      <c r="C18" s="20"/>
      <c r="D18" s="20"/>
      <c r="E18" s="20"/>
      <c r="F18" s="20"/>
    </row>
    <row r="19" spans="1:6" ht="15.15" customHeight="1" x14ac:dyDescent="0.2">
      <c r="A19" s="20"/>
      <c r="B19" s="20"/>
      <c r="C19" s="20"/>
      <c r="D19" s="20"/>
      <c r="E19" s="20"/>
      <c r="F19" s="20"/>
    </row>
    <row r="20" spans="1:6" ht="15.15" customHeight="1" x14ac:dyDescent="0.2">
      <c r="A20" s="20"/>
      <c r="B20" s="20"/>
      <c r="C20" s="20"/>
      <c r="D20" s="20"/>
      <c r="E20" s="20"/>
      <c r="F20" s="20"/>
    </row>
    <row r="21" spans="1:6" ht="15.15" customHeight="1" x14ac:dyDescent="0.2">
      <c r="A21" s="20"/>
      <c r="B21" s="20"/>
      <c r="C21" s="20"/>
      <c r="D21" s="20"/>
      <c r="E21" s="20"/>
      <c r="F21" s="20"/>
    </row>
    <row r="22" spans="1:6" ht="15.15" customHeight="1" x14ac:dyDescent="0.2">
      <c r="A22" s="20"/>
      <c r="B22" s="20"/>
      <c r="C22" s="20"/>
      <c r="D22" s="20"/>
      <c r="E22" s="20"/>
      <c r="F22" s="20"/>
    </row>
    <row r="23" spans="1:6" ht="15.15" customHeight="1" x14ac:dyDescent="0.2">
      <c r="A23" s="20"/>
      <c r="B23" s="20"/>
      <c r="C23" s="20"/>
      <c r="D23" s="20"/>
      <c r="E23" s="20"/>
      <c r="F23" s="20"/>
    </row>
    <row r="24" spans="1:6" ht="15.15" customHeight="1" x14ac:dyDescent="0.2">
      <c r="A24" s="20"/>
      <c r="B24" s="20"/>
      <c r="C24" s="20"/>
      <c r="D24" s="20"/>
      <c r="E24" s="20"/>
      <c r="F24" s="20"/>
    </row>
    <row r="25" spans="1:6" ht="15.15" customHeight="1" x14ac:dyDescent="0.2">
      <c r="A25" s="20"/>
      <c r="B25" s="20"/>
      <c r="C25" s="20"/>
      <c r="D25" s="20"/>
      <c r="E25" s="20"/>
      <c r="F25" s="20"/>
    </row>
    <row r="26" spans="1:6" ht="15.15" customHeight="1" x14ac:dyDescent="0.2">
      <c r="A26" s="20"/>
      <c r="B26" s="20"/>
      <c r="C26" s="20"/>
      <c r="D26" s="20"/>
      <c r="E26" s="20"/>
      <c r="F26" s="20"/>
    </row>
    <row r="27" spans="1:6" ht="15.15" customHeight="1" x14ac:dyDescent="0.2">
      <c r="A27" s="20"/>
      <c r="B27" s="20"/>
      <c r="C27" s="20"/>
      <c r="D27" s="20"/>
      <c r="E27" s="20"/>
      <c r="F27" s="20"/>
    </row>
    <row r="28" spans="1:6" ht="15.15" customHeight="1" x14ac:dyDescent="0.2">
      <c r="A28" s="20"/>
      <c r="B28" s="20"/>
      <c r="C28" s="20"/>
      <c r="D28" s="20"/>
      <c r="E28" s="20"/>
      <c r="F28" s="20"/>
    </row>
    <row r="29" spans="1:6" ht="15.15" customHeight="1" x14ac:dyDescent="0.2">
      <c r="A29" s="20"/>
      <c r="B29" s="20"/>
      <c r="C29" s="20"/>
      <c r="D29" s="20"/>
      <c r="E29" s="20"/>
      <c r="F29" s="20"/>
    </row>
    <row r="30" spans="1:6" ht="15.15" customHeight="1" x14ac:dyDescent="0.2">
      <c r="A30" s="20"/>
      <c r="B30" s="20"/>
      <c r="C30" s="20"/>
      <c r="D30" s="20"/>
      <c r="E30" s="20"/>
      <c r="F30" s="20"/>
    </row>
    <row r="31" spans="1:6" ht="15.15" customHeight="1" x14ac:dyDescent="0.2">
      <c r="A31" s="20"/>
      <c r="B31" s="20"/>
      <c r="C31" s="20"/>
      <c r="D31" s="20"/>
      <c r="E31" s="20"/>
      <c r="F31" s="20"/>
    </row>
    <row r="32" spans="1:6" ht="15.15" customHeight="1" x14ac:dyDescent="0.2">
      <c r="A32" s="20"/>
      <c r="B32" s="20"/>
      <c r="C32" s="20"/>
      <c r="D32" s="20"/>
      <c r="E32" s="20"/>
      <c r="F32" s="20"/>
    </row>
    <row r="33" spans="1:6" ht="15.15" customHeight="1" thickBot="1" x14ac:dyDescent="0.25">
      <c r="A33" s="20"/>
      <c r="B33" s="20"/>
      <c r="C33" s="20"/>
      <c r="D33" s="20"/>
      <c r="E33" s="20"/>
      <c r="F33" s="22"/>
    </row>
    <row r="34" spans="1:6" s="23" customFormat="1" ht="23.45" customHeight="1" thickBot="1" x14ac:dyDescent="0.25">
      <c r="B34" s="24"/>
      <c r="C34" s="24"/>
      <c r="D34" s="25"/>
      <c r="E34" s="24" t="s">
        <v>2</v>
      </c>
      <c r="F34" s="48"/>
    </row>
  </sheetData>
  <sheetProtection algorithmName="SHA-512" hashValue="lUtH6vBX6HpT7vBCEH+hH2wvHHPax0IhicBWr5IoBbJq44cBbNc+nh8y7F3XTTLcaUz8Kt/Xf+R847pk4jycwQ==" saltValue="+mUVfyKRTvzlnF0XUQxVHA==" spinCount="100000" sheet="1" objects="1" scenarios="1"/>
  <mergeCells count="3">
    <mergeCell ref="A10:F10"/>
    <mergeCell ref="A2:F2"/>
    <mergeCell ref="B3:C3"/>
  </mergeCells>
  <phoneticPr fontId="2" type="noConversion"/>
  <dataValidations count="6">
    <dataValidation type="list" allowBlank="1" showInputMessage="1" showErrorMessage="1" sqref="H4" xr:uid="{00000000-0002-0000-0000-000000000000}">
      <formula1>"ENG,FRA,ESP"</formula1>
    </dataValidation>
    <dataValidation type="list" allowBlank="1" showInputMessage="1" showErrorMessage="1" sqref="B13:B33" xr:uid="{00000000-0002-0000-0000-000001000000}">
      <formula1>month</formula1>
    </dataValidation>
    <dataValidation type="list" allowBlank="1" showInputMessage="1" showErrorMessage="1" sqref="D13:D33" xr:uid="{00000000-0002-0000-0000-000002000000}">
      <formula1>areas</formula1>
    </dataValidation>
    <dataValidation type="list" allowBlank="1" showInputMessage="1" showErrorMessage="1" sqref="C13:C33" xr:uid="{00000000-0002-0000-0000-000003000000}">
      <formula1>gears</formula1>
    </dataValidation>
    <dataValidation type="list" allowBlank="1" showInputMessage="1" showErrorMessage="1" sqref="E13:E33" xr:uid="{00000000-0002-0000-0000-000004000000}">
      <formula1>FishType</formula1>
    </dataValidation>
    <dataValidation type="list" allowBlank="1" showInputMessage="1" showErrorMessage="1" sqref="B3:C3" xr:uid="{E95BD731-BA43-4F11-89FC-E284C756C249}">
      <formula1>FlagName</formula1>
    </dataValidation>
  </dataValidations>
  <pageMargins left="0.89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76"/>
  <sheetViews>
    <sheetView workbookViewId="0">
      <selection activeCell="A14" sqref="A14"/>
    </sheetView>
  </sheetViews>
  <sheetFormatPr defaultRowHeight="12.9" x14ac:dyDescent="0.2"/>
  <cols>
    <col min="6" max="6" width="9.5" bestFit="1" customWidth="1"/>
    <col min="7" max="7" width="42.625" bestFit="1" customWidth="1"/>
    <col min="8" max="8" width="35.625" customWidth="1"/>
    <col min="9" max="9" width="36.625" bestFit="1" customWidth="1"/>
  </cols>
  <sheetData>
    <row r="1" spans="1:9" ht="18" customHeight="1" x14ac:dyDescent="0.25">
      <c r="A1" s="56" t="s">
        <v>198</v>
      </c>
      <c r="B1" s="56"/>
      <c r="C1" s="56"/>
      <c r="D1" s="56"/>
      <c r="F1" s="5" t="s">
        <v>118</v>
      </c>
      <c r="G1" s="5" t="s">
        <v>119</v>
      </c>
      <c r="H1" s="5" t="s">
        <v>137</v>
      </c>
      <c r="I1" s="5" t="s">
        <v>120</v>
      </c>
    </row>
    <row r="2" spans="1:9" x14ac:dyDescent="0.2">
      <c r="A2" s="28" t="s">
        <v>199</v>
      </c>
      <c r="B2" s="29" t="s">
        <v>200</v>
      </c>
      <c r="C2" s="29" t="s">
        <v>201</v>
      </c>
      <c r="D2" s="30" t="s">
        <v>202</v>
      </c>
      <c r="F2">
        <v>1</v>
      </c>
      <c r="G2" t="s">
        <v>4</v>
      </c>
      <c r="H2" t="s">
        <v>138</v>
      </c>
      <c r="I2" t="s">
        <v>69</v>
      </c>
    </row>
    <row r="3" spans="1:9" x14ac:dyDescent="0.2">
      <c r="A3" s="31" t="s">
        <v>203</v>
      </c>
      <c r="B3" s="32" t="s">
        <v>204</v>
      </c>
      <c r="C3" s="33" t="s">
        <v>205</v>
      </c>
      <c r="D3" s="34" t="s">
        <v>206</v>
      </c>
      <c r="F3">
        <v>2</v>
      </c>
      <c r="G3" t="s">
        <v>5</v>
      </c>
      <c r="H3" t="s">
        <v>139</v>
      </c>
      <c r="I3" t="s">
        <v>70</v>
      </c>
    </row>
    <row r="4" spans="1:9" x14ac:dyDescent="0.2">
      <c r="A4" s="31" t="s">
        <v>207</v>
      </c>
      <c r="B4" s="32" t="s">
        <v>208</v>
      </c>
      <c r="C4" s="33" t="s">
        <v>205</v>
      </c>
      <c r="D4" s="34" t="s">
        <v>209</v>
      </c>
      <c r="F4">
        <v>3</v>
      </c>
      <c r="G4" t="s">
        <v>6</v>
      </c>
      <c r="H4" t="s">
        <v>140</v>
      </c>
      <c r="I4" t="s">
        <v>71</v>
      </c>
    </row>
    <row r="5" spans="1:9" x14ac:dyDescent="0.2">
      <c r="A5" s="31" t="s">
        <v>210</v>
      </c>
      <c r="B5" s="32" t="s">
        <v>211</v>
      </c>
      <c r="C5" s="33" t="s">
        <v>205</v>
      </c>
      <c r="D5" s="34" t="s">
        <v>212</v>
      </c>
      <c r="F5">
        <v>4</v>
      </c>
      <c r="G5" t="s">
        <v>7</v>
      </c>
      <c r="H5" t="s">
        <v>141</v>
      </c>
      <c r="I5" t="s">
        <v>72</v>
      </c>
    </row>
    <row r="6" spans="1:9" x14ac:dyDescent="0.2">
      <c r="A6" s="31" t="s">
        <v>213</v>
      </c>
      <c r="B6" s="32" t="s">
        <v>214</v>
      </c>
      <c r="C6" s="33" t="s">
        <v>205</v>
      </c>
      <c r="D6" s="34" t="s">
        <v>21</v>
      </c>
      <c r="F6">
        <v>5</v>
      </c>
      <c r="G6" t="s">
        <v>8</v>
      </c>
      <c r="H6" t="s">
        <v>142</v>
      </c>
      <c r="I6" t="s">
        <v>73</v>
      </c>
    </row>
    <row r="7" spans="1:9" x14ac:dyDescent="0.2">
      <c r="A7" s="31" t="s">
        <v>215</v>
      </c>
      <c r="B7" s="32" t="s">
        <v>216</v>
      </c>
      <c r="C7" s="33" t="s">
        <v>205</v>
      </c>
      <c r="D7" s="34" t="s">
        <v>217</v>
      </c>
      <c r="F7">
        <v>6</v>
      </c>
      <c r="G7" t="s">
        <v>9</v>
      </c>
      <c r="H7" t="s">
        <v>143</v>
      </c>
      <c r="I7" t="s">
        <v>74</v>
      </c>
    </row>
    <row r="8" spans="1:9" x14ac:dyDescent="0.2">
      <c r="A8" s="31" t="s">
        <v>218</v>
      </c>
      <c r="B8" s="32" t="s">
        <v>219</v>
      </c>
      <c r="C8" s="33" t="s">
        <v>205</v>
      </c>
      <c r="D8" s="34" t="s">
        <v>220</v>
      </c>
      <c r="F8">
        <v>7</v>
      </c>
      <c r="G8" t="s">
        <v>10</v>
      </c>
      <c r="H8" t="s">
        <v>144</v>
      </c>
      <c r="I8" t="s">
        <v>75</v>
      </c>
    </row>
    <row r="9" spans="1:9" x14ac:dyDescent="0.2">
      <c r="A9" s="31" t="s">
        <v>221</v>
      </c>
      <c r="B9" s="32" t="s">
        <v>222</v>
      </c>
      <c r="C9" s="33" t="s">
        <v>205</v>
      </c>
      <c r="D9" s="34" t="s">
        <v>223</v>
      </c>
      <c r="F9">
        <v>8</v>
      </c>
      <c r="G9" t="s">
        <v>11</v>
      </c>
      <c r="H9" t="s">
        <v>145</v>
      </c>
      <c r="I9" t="s">
        <v>76</v>
      </c>
    </row>
    <row r="10" spans="1:9" x14ac:dyDescent="0.2">
      <c r="A10" s="31" t="s">
        <v>224</v>
      </c>
      <c r="B10" s="32" t="s">
        <v>225</v>
      </c>
      <c r="C10" s="33" t="s">
        <v>205</v>
      </c>
      <c r="D10" s="34" t="s">
        <v>226</v>
      </c>
      <c r="F10">
        <v>9</v>
      </c>
      <c r="G10" t="s">
        <v>12</v>
      </c>
      <c r="H10" t="s">
        <v>146</v>
      </c>
      <c r="I10" t="s">
        <v>77</v>
      </c>
    </row>
    <row r="11" spans="1:9" x14ac:dyDescent="0.2">
      <c r="A11" s="31" t="s">
        <v>227</v>
      </c>
      <c r="B11" s="32" t="s">
        <v>228</v>
      </c>
      <c r="C11" s="33" t="s">
        <v>205</v>
      </c>
      <c r="D11" s="34" t="s">
        <v>229</v>
      </c>
      <c r="F11">
        <v>10</v>
      </c>
      <c r="G11" t="s">
        <v>13</v>
      </c>
      <c r="H11" t="s">
        <v>147</v>
      </c>
      <c r="I11" t="s">
        <v>78</v>
      </c>
    </row>
    <row r="12" spans="1:9" x14ac:dyDescent="0.2">
      <c r="A12" s="31" t="s">
        <v>230</v>
      </c>
      <c r="B12" s="32" t="s">
        <v>231</v>
      </c>
      <c r="C12" s="33" t="s">
        <v>205</v>
      </c>
      <c r="D12" s="34" t="s">
        <v>232</v>
      </c>
      <c r="F12">
        <v>11</v>
      </c>
      <c r="G12" t="s">
        <v>14</v>
      </c>
      <c r="H12" t="s">
        <v>148</v>
      </c>
      <c r="I12" t="s">
        <v>79</v>
      </c>
    </row>
    <row r="13" spans="1:9" x14ac:dyDescent="0.2">
      <c r="A13" s="31" t="s">
        <v>233</v>
      </c>
      <c r="B13" s="32" t="s">
        <v>234</v>
      </c>
      <c r="C13" s="33" t="s">
        <v>205</v>
      </c>
      <c r="D13" s="34" t="s">
        <v>235</v>
      </c>
      <c r="F13">
        <v>12</v>
      </c>
      <c r="G13" t="s">
        <v>15</v>
      </c>
      <c r="H13" t="s">
        <v>149</v>
      </c>
      <c r="I13" t="s">
        <v>80</v>
      </c>
    </row>
    <row r="14" spans="1:9" x14ac:dyDescent="0.2">
      <c r="A14" s="31" t="s">
        <v>718</v>
      </c>
      <c r="B14" s="32" t="s">
        <v>719</v>
      </c>
      <c r="C14" s="33" t="s">
        <v>205</v>
      </c>
      <c r="D14" s="34" t="s">
        <v>719</v>
      </c>
      <c r="F14" t="s">
        <v>21</v>
      </c>
      <c r="G14" t="s">
        <v>22</v>
      </c>
      <c r="H14" t="s">
        <v>150</v>
      </c>
      <c r="I14" t="s">
        <v>81</v>
      </c>
    </row>
    <row r="15" spans="1:9" x14ac:dyDescent="0.2">
      <c r="A15" s="31" t="s">
        <v>236</v>
      </c>
      <c r="B15" s="32" t="s">
        <v>237</v>
      </c>
      <c r="C15" s="33" t="s">
        <v>205</v>
      </c>
      <c r="D15" s="34" t="s">
        <v>238</v>
      </c>
      <c r="F15" s="2" t="s">
        <v>23</v>
      </c>
      <c r="G15" t="s">
        <v>24</v>
      </c>
      <c r="H15" t="s">
        <v>151</v>
      </c>
      <c r="I15" t="s">
        <v>82</v>
      </c>
    </row>
    <row r="16" spans="1:9" x14ac:dyDescent="0.2">
      <c r="A16" s="31" t="s">
        <v>239</v>
      </c>
      <c r="B16" s="32" t="s">
        <v>240</v>
      </c>
      <c r="C16" s="33" t="s">
        <v>205</v>
      </c>
      <c r="D16" s="34" t="s">
        <v>241</v>
      </c>
      <c r="F16" s="2" t="s">
        <v>25</v>
      </c>
      <c r="G16" t="s">
        <v>26</v>
      </c>
      <c r="H16" t="s">
        <v>152</v>
      </c>
      <c r="I16" t="s">
        <v>83</v>
      </c>
    </row>
    <row r="17" spans="1:9" x14ac:dyDescent="0.2">
      <c r="A17" s="31" t="s">
        <v>242</v>
      </c>
      <c r="B17" s="32" t="s">
        <v>243</v>
      </c>
      <c r="C17" s="33" t="s">
        <v>205</v>
      </c>
      <c r="D17" s="34" t="s">
        <v>244</v>
      </c>
      <c r="F17" s="2" t="s">
        <v>27</v>
      </c>
      <c r="G17" t="s">
        <v>28</v>
      </c>
      <c r="H17" t="s">
        <v>153</v>
      </c>
      <c r="I17" t="s">
        <v>84</v>
      </c>
    </row>
    <row r="18" spans="1:9" x14ac:dyDescent="0.2">
      <c r="A18" s="31" t="s">
        <v>245</v>
      </c>
      <c r="B18" s="32" t="s">
        <v>246</v>
      </c>
      <c r="C18" s="33" t="s">
        <v>205</v>
      </c>
      <c r="D18" s="34" t="s">
        <v>247</v>
      </c>
      <c r="F18" s="2" t="s">
        <v>29</v>
      </c>
      <c r="G18" t="s">
        <v>51</v>
      </c>
      <c r="H18" t="s">
        <v>154</v>
      </c>
      <c r="I18" t="s">
        <v>85</v>
      </c>
    </row>
    <row r="19" spans="1:9" x14ac:dyDescent="0.2">
      <c r="A19" s="31" t="s">
        <v>248</v>
      </c>
      <c r="B19" s="32" t="s">
        <v>249</v>
      </c>
      <c r="C19" s="33" t="s">
        <v>205</v>
      </c>
      <c r="D19" s="34" t="s">
        <v>250</v>
      </c>
      <c r="F19" s="2" t="s">
        <v>30</v>
      </c>
      <c r="G19" t="s">
        <v>31</v>
      </c>
      <c r="H19" t="s">
        <v>86</v>
      </c>
      <c r="I19" t="s">
        <v>86</v>
      </c>
    </row>
    <row r="20" spans="1:9" x14ac:dyDescent="0.2">
      <c r="A20" s="31" t="s">
        <v>251</v>
      </c>
      <c r="B20" s="32" t="s">
        <v>252</v>
      </c>
      <c r="C20" s="33" t="s">
        <v>205</v>
      </c>
      <c r="D20" s="34" t="s">
        <v>253</v>
      </c>
      <c r="F20" s="2" t="s">
        <v>32</v>
      </c>
      <c r="G20" t="s">
        <v>33</v>
      </c>
      <c r="H20" t="s">
        <v>155</v>
      </c>
      <c r="I20" t="s">
        <v>87</v>
      </c>
    </row>
    <row r="21" spans="1:9" x14ac:dyDescent="0.2">
      <c r="A21" s="31" t="s">
        <v>254</v>
      </c>
      <c r="B21" s="32" t="s">
        <v>255</v>
      </c>
      <c r="C21" s="33" t="s">
        <v>205</v>
      </c>
      <c r="D21" s="34" t="s">
        <v>256</v>
      </c>
      <c r="F21" s="2" t="s">
        <v>34</v>
      </c>
      <c r="G21" t="s">
        <v>35</v>
      </c>
      <c r="H21" t="s">
        <v>156</v>
      </c>
      <c r="I21" t="s">
        <v>88</v>
      </c>
    </row>
    <row r="22" spans="1:9" x14ac:dyDescent="0.2">
      <c r="A22" s="31" t="s">
        <v>257</v>
      </c>
      <c r="B22" s="32" t="s">
        <v>258</v>
      </c>
      <c r="C22" s="33" t="s">
        <v>205</v>
      </c>
      <c r="D22" s="34" t="s">
        <v>259</v>
      </c>
      <c r="F22" s="2" t="s">
        <v>36</v>
      </c>
      <c r="G22" t="s">
        <v>37</v>
      </c>
      <c r="H22" t="s">
        <v>157</v>
      </c>
      <c r="I22" t="s">
        <v>89</v>
      </c>
    </row>
    <row r="23" spans="1:9" x14ac:dyDescent="0.2">
      <c r="A23" s="31" t="s">
        <v>260</v>
      </c>
      <c r="B23" s="32" t="s">
        <v>261</v>
      </c>
      <c r="C23" s="33" t="s">
        <v>205</v>
      </c>
      <c r="D23" s="34" t="s">
        <v>262</v>
      </c>
      <c r="F23" s="2" t="s">
        <v>38</v>
      </c>
      <c r="G23" t="s">
        <v>39</v>
      </c>
      <c r="H23" t="s">
        <v>158</v>
      </c>
      <c r="I23" t="s">
        <v>90</v>
      </c>
    </row>
    <row r="24" spans="1:9" x14ac:dyDescent="0.2">
      <c r="A24" s="31" t="s">
        <v>263</v>
      </c>
      <c r="B24" s="32" t="s">
        <v>264</v>
      </c>
      <c r="C24" s="33" t="s">
        <v>205</v>
      </c>
      <c r="D24" s="34" t="s">
        <v>265</v>
      </c>
      <c r="F24" s="2" t="s">
        <v>40</v>
      </c>
      <c r="G24" t="s">
        <v>41</v>
      </c>
      <c r="H24" t="s">
        <v>159</v>
      </c>
      <c r="I24" t="s">
        <v>91</v>
      </c>
    </row>
    <row r="25" spans="1:9" x14ac:dyDescent="0.2">
      <c r="A25" s="31" t="s">
        <v>266</v>
      </c>
      <c r="B25" s="32" t="s">
        <v>267</v>
      </c>
      <c r="C25" s="33" t="s">
        <v>205</v>
      </c>
      <c r="D25" s="34" t="s">
        <v>268</v>
      </c>
      <c r="F25" s="2" t="s">
        <v>42</v>
      </c>
      <c r="G25" t="s">
        <v>43</v>
      </c>
      <c r="H25" t="s">
        <v>160</v>
      </c>
      <c r="I25" t="s">
        <v>92</v>
      </c>
    </row>
    <row r="26" spans="1:9" x14ac:dyDescent="0.2">
      <c r="A26" s="31" t="s">
        <v>269</v>
      </c>
      <c r="B26" s="32" t="s">
        <v>270</v>
      </c>
      <c r="C26" s="33" t="s">
        <v>205</v>
      </c>
      <c r="D26" s="34" t="s">
        <v>271</v>
      </c>
      <c r="F26" s="2" t="s">
        <v>44</v>
      </c>
      <c r="G26" t="s">
        <v>45</v>
      </c>
      <c r="H26" t="s">
        <v>161</v>
      </c>
      <c r="I26" t="s">
        <v>93</v>
      </c>
    </row>
    <row r="27" spans="1:9" x14ac:dyDescent="0.2">
      <c r="A27" s="31" t="s">
        <v>272</v>
      </c>
      <c r="B27" s="32" t="s">
        <v>273</v>
      </c>
      <c r="C27" s="33" t="s">
        <v>205</v>
      </c>
      <c r="D27" s="34" t="s">
        <v>274</v>
      </c>
      <c r="F27" s="2" t="s">
        <v>46</v>
      </c>
      <c r="G27" t="s">
        <v>47</v>
      </c>
      <c r="H27" t="s">
        <v>162</v>
      </c>
      <c r="I27" t="s">
        <v>94</v>
      </c>
    </row>
    <row r="28" spans="1:9" x14ac:dyDescent="0.2">
      <c r="A28" s="31" t="s">
        <v>275</v>
      </c>
      <c r="B28" s="32" t="s">
        <v>276</v>
      </c>
      <c r="C28" s="33" t="s">
        <v>205</v>
      </c>
      <c r="D28" s="34" t="s">
        <v>277</v>
      </c>
      <c r="F28" t="s">
        <v>19</v>
      </c>
      <c r="G28" t="s">
        <v>20</v>
      </c>
      <c r="H28" t="s">
        <v>163</v>
      </c>
      <c r="I28" t="s">
        <v>95</v>
      </c>
    </row>
    <row r="29" spans="1:9" x14ac:dyDescent="0.2">
      <c r="A29" s="31" t="s">
        <v>278</v>
      </c>
      <c r="B29" s="32" t="s">
        <v>279</v>
      </c>
      <c r="C29" s="33" t="s">
        <v>205</v>
      </c>
      <c r="D29" s="34" t="s">
        <v>280</v>
      </c>
      <c r="F29" t="s">
        <v>169</v>
      </c>
      <c r="G29" t="s">
        <v>169</v>
      </c>
      <c r="H29" t="s">
        <v>170</v>
      </c>
      <c r="I29" t="s">
        <v>171</v>
      </c>
    </row>
    <row r="30" spans="1:9" x14ac:dyDescent="0.2">
      <c r="A30" s="31" t="s">
        <v>281</v>
      </c>
      <c r="B30" s="32" t="s">
        <v>282</v>
      </c>
      <c r="C30" s="33" t="s">
        <v>205</v>
      </c>
      <c r="D30" s="34" t="s">
        <v>283</v>
      </c>
      <c r="F30" t="s">
        <v>49</v>
      </c>
      <c r="G30" t="s">
        <v>16</v>
      </c>
      <c r="H30" t="s">
        <v>164</v>
      </c>
      <c r="I30" t="s">
        <v>96</v>
      </c>
    </row>
    <row r="31" spans="1:9" x14ac:dyDescent="0.2">
      <c r="A31" s="31" t="s">
        <v>284</v>
      </c>
      <c r="B31" s="32" t="s">
        <v>285</v>
      </c>
      <c r="C31" s="33" t="s">
        <v>205</v>
      </c>
      <c r="D31" s="34" t="s">
        <v>286</v>
      </c>
      <c r="F31" t="s">
        <v>17</v>
      </c>
      <c r="G31" t="s">
        <v>18</v>
      </c>
      <c r="H31" t="s">
        <v>165</v>
      </c>
      <c r="I31" t="s">
        <v>97</v>
      </c>
    </row>
    <row r="32" spans="1:9" x14ac:dyDescent="0.2">
      <c r="A32" s="31" t="s">
        <v>287</v>
      </c>
      <c r="B32" s="32" t="s">
        <v>288</v>
      </c>
      <c r="C32" s="33" t="s">
        <v>205</v>
      </c>
      <c r="D32" s="34" t="s">
        <v>289</v>
      </c>
      <c r="F32" t="s">
        <v>50</v>
      </c>
      <c r="G32" t="s">
        <v>52</v>
      </c>
      <c r="H32" t="s">
        <v>166</v>
      </c>
      <c r="I32" t="s">
        <v>98</v>
      </c>
    </row>
    <row r="33" spans="1:9" x14ac:dyDescent="0.2">
      <c r="A33" s="31" t="s">
        <v>290</v>
      </c>
      <c r="B33" s="32" t="s">
        <v>291</v>
      </c>
      <c r="C33" s="33" t="s">
        <v>205</v>
      </c>
      <c r="D33" s="34" t="s">
        <v>292</v>
      </c>
      <c r="F33" t="s">
        <v>54</v>
      </c>
      <c r="G33" t="s">
        <v>55</v>
      </c>
      <c r="H33" s="3" t="s">
        <v>167</v>
      </c>
      <c r="I33" t="s">
        <v>99</v>
      </c>
    </row>
    <row r="34" spans="1:9" x14ac:dyDescent="0.2">
      <c r="A34" s="31" t="s">
        <v>293</v>
      </c>
      <c r="B34" s="32" t="s">
        <v>294</v>
      </c>
      <c r="C34" s="33" t="s">
        <v>205</v>
      </c>
      <c r="D34" s="34" t="s">
        <v>295</v>
      </c>
      <c r="F34" t="s">
        <v>19</v>
      </c>
      <c r="G34" t="s">
        <v>20</v>
      </c>
      <c r="H34" t="s">
        <v>163</v>
      </c>
      <c r="I34" t="s">
        <v>95</v>
      </c>
    </row>
    <row r="35" spans="1:9" x14ac:dyDescent="0.2">
      <c r="A35" s="31" t="s">
        <v>296</v>
      </c>
      <c r="B35" s="32" t="s">
        <v>297</v>
      </c>
      <c r="C35" s="33" t="s">
        <v>205</v>
      </c>
      <c r="D35" s="34" t="s">
        <v>298</v>
      </c>
      <c r="F35" s="3" t="s">
        <v>128</v>
      </c>
      <c r="G35" s="3" t="s">
        <v>128</v>
      </c>
      <c r="H35" t="s">
        <v>132</v>
      </c>
      <c r="I35" s="3" t="s">
        <v>125</v>
      </c>
    </row>
    <row r="36" spans="1:9" x14ac:dyDescent="0.2">
      <c r="A36" s="31" t="s">
        <v>299</v>
      </c>
      <c r="B36" s="32" t="s">
        <v>300</v>
      </c>
      <c r="C36" s="33" t="s">
        <v>205</v>
      </c>
      <c r="D36" s="34" t="s">
        <v>301</v>
      </c>
      <c r="F36" s="3" t="s">
        <v>135</v>
      </c>
      <c r="G36" s="3" t="s">
        <v>129</v>
      </c>
      <c r="H36" t="s">
        <v>133</v>
      </c>
      <c r="I36" s="3" t="s">
        <v>126</v>
      </c>
    </row>
    <row r="37" spans="1:9" x14ac:dyDescent="0.2">
      <c r="A37" s="31" t="s">
        <v>302</v>
      </c>
      <c r="B37" s="32" t="s">
        <v>303</v>
      </c>
      <c r="C37" s="33" t="s">
        <v>205</v>
      </c>
      <c r="D37" s="34" t="s">
        <v>304</v>
      </c>
      <c r="F37" s="3" t="s">
        <v>136</v>
      </c>
      <c r="G37" s="3" t="s">
        <v>130</v>
      </c>
      <c r="H37" t="s">
        <v>134</v>
      </c>
      <c r="I37" s="3" t="s">
        <v>127</v>
      </c>
    </row>
    <row r="38" spans="1:9" x14ac:dyDescent="0.2">
      <c r="A38" s="31" t="s">
        <v>305</v>
      </c>
      <c r="B38" s="32" t="s">
        <v>306</v>
      </c>
      <c r="C38" s="33" t="s">
        <v>205</v>
      </c>
      <c r="D38" s="34" t="s">
        <v>307</v>
      </c>
      <c r="F38" s="3"/>
    </row>
    <row r="39" spans="1:9" x14ac:dyDescent="0.2">
      <c r="A39" s="31" t="s">
        <v>308</v>
      </c>
      <c r="B39" s="32" t="s">
        <v>309</v>
      </c>
      <c r="C39" s="33" t="s">
        <v>205</v>
      </c>
      <c r="D39" s="34" t="s">
        <v>310</v>
      </c>
      <c r="F39" s="3"/>
    </row>
    <row r="40" spans="1:9" x14ac:dyDescent="0.2">
      <c r="A40" s="31" t="s">
        <v>311</v>
      </c>
      <c r="B40" s="32" t="s">
        <v>312</v>
      </c>
      <c r="C40" s="33" t="s">
        <v>205</v>
      </c>
      <c r="D40" s="34" t="s">
        <v>313</v>
      </c>
    </row>
    <row r="41" spans="1:9" x14ac:dyDescent="0.2">
      <c r="A41" s="31" t="s">
        <v>314</v>
      </c>
      <c r="B41" s="32" t="s">
        <v>315</v>
      </c>
      <c r="C41" s="33" t="s">
        <v>205</v>
      </c>
      <c r="D41" s="34" t="s">
        <v>316</v>
      </c>
    </row>
    <row r="42" spans="1:9" x14ac:dyDescent="0.2">
      <c r="A42" s="31" t="s">
        <v>317</v>
      </c>
      <c r="B42" s="32" t="s">
        <v>318</v>
      </c>
      <c r="C42" s="33" t="s">
        <v>205</v>
      </c>
      <c r="D42" s="34" t="s">
        <v>319</v>
      </c>
    </row>
    <row r="43" spans="1:9" x14ac:dyDescent="0.2">
      <c r="A43" s="31" t="s">
        <v>320</v>
      </c>
      <c r="B43" s="32" t="s">
        <v>321</v>
      </c>
      <c r="C43" s="33" t="s">
        <v>205</v>
      </c>
      <c r="D43" s="34" t="s">
        <v>322</v>
      </c>
    </row>
    <row r="44" spans="1:9" x14ac:dyDescent="0.2">
      <c r="A44" s="31" t="s">
        <v>323</v>
      </c>
      <c r="B44" s="32" t="s">
        <v>324</v>
      </c>
      <c r="C44" s="33" t="s">
        <v>205</v>
      </c>
      <c r="D44" s="34" t="s">
        <v>325</v>
      </c>
    </row>
    <row r="45" spans="1:9" x14ac:dyDescent="0.2">
      <c r="A45" s="31" t="s">
        <v>326</v>
      </c>
      <c r="B45" s="32" t="s">
        <v>327</v>
      </c>
      <c r="C45" s="33" t="s">
        <v>205</v>
      </c>
      <c r="D45" s="34" t="s">
        <v>328</v>
      </c>
    </row>
    <row r="46" spans="1:9" x14ac:dyDescent="0.2">
      <c r="A46" s="31" t="s">
        <v>329</v>
      </c>
      <c r="B46" s="32" t="s">
        <v>330</v>
      </c>
      <c r="C46" s="33" t="s">
        <v>205</v>
      </c>
      <c r="D46" s="34" t="s">
        <v>331</v>
      </c>
    </row>
    <row r="47" spans="1:9" x14ac:dyDescent="0.2">
      <c r="A47" s="31" t="s">
        <v>332</v>
      </c>
      <c r="B47" s="32" t="s">
        <v>333</v>
      </c>
      <c r="C47" s="33" t="s">
        <v>205</v>
      </c>
      <c r="D47" s="34" t="s">
        <v>334</v>
      </c>
    </row>
    <row r="48" spans="1:9" x14ac:dyDescent="0.2">
      <c r="A48" s="31" t="s">
        <v>335</v>
      </c>
      <c r="B48" s="32" t="s">
        <v>336</v>
      </c>
      <c r="C48" s="33" t="s">
        <v>205</v>
      </c>
      <c r="D48" s="34" t="s">
        <v>337</v>
      </c>
    </row>
    <row r="49" spans="1:4" x14ac:dyDescent="0.2">
      <c r="A49" s="31" t="s">
        <v>338</v>
      </c>
      <c r="B49" s="32" t="s">
        <v>339</v>
      </c>
      <c r="C49" s="33" t="s">
        <v>205</v>
      </c>
      <c r="D49" s="34" t="s">
        <v>325</v>
      </c>
    </row>
    <row r="50" spans="1:4" x14ac:dyDescent="0.2">
      <c r="A50" s="31" t="s">
        <v>340</v>
      </c>
      <c r="B50" s="32" t="s">
        <v>341</v>
      </c>
      <c r="C50" s="33" t="s">
        <v>205</v>
      </c>
      <c r="D50" s="34" t="s">
        <v>342</v>
      </c>
    </row>
    <row r="51" spans="1:4" x14ac:dyDescent="0.2">
      <c r="A51" s="31" t="s">
        <v>343</v>
      </c>
      <c r="B51" s="32" t="s">
        <v>344</v>
      </c>
      <c r="C51" s="33" t="s">
        <v>205</v>
      </c>
      <c r="D51" s="34" t="s">
        <v>345</v>
      </c>
    </row>
    <row r="52" spans="1:4" x14ac:dyDescent="0.2">
      <c r="A52" s="31" t="s">
        <v>346</v>
      </c>
      <c r="B52" s="32" t="s">
        <v>347</v>
      </c>
      <c r="C52" s="33" t="s">
        <v>205</v>
      </c>
      <c r="D52" s="34" t="s">
        <v>23</v>
      </c>
    </row>
    <row r="53" spans="1:4" x14ac:dyDescent="0.2">
      <c r="A53" s="31" t="s">
        <v>348</v>
      </c>
      <c r="B53" s="32" t="s">
        <v>349</v>
      </c>
      <c r="C53" s="33" t="s">
        <v>205</v>
      </c>
      <c r="D53" s="34" t="s">
        <v>350</v>
      </c>
    </row>
    <row r="54" spans="1:4" x14ac:dyDescent="0.2">
      <c r="A54" s="31" t="s">
        <v>351</v>
      </c>
      <c r="B54" s="32" t="s">
        <v>352</v>
      </c>
      <c r="C54" s="33" t="s">
        <v>205</v>
      </c>
      <c r="D54" s="34" t="s">
        <v>353</v>
      </c>
    </row>
    <row r="55" spans="1:4" x14ac:dyDescent="0.2">
      <c r="A55" s="31" t="s">
        <v>354</v>
      </c>
      <c r="B55" s="32" t="s">
        <v>355</v>
      </c>
      <c r="C55" s="33" t="s">
        <v>205</v>
      </c>
      <c r="D55" s="34" t="s">
        <v>356</v>
      </c>
    </row>
    <row r="56" spans="1:4" x14ac:dyDescent="0.2">
      <c r="A56" s="31" t="s">
        <v>357</v>
      </c>
      <c r="B56" s="32" t="s">
        <v>358</v>
      </c>
      <c r="C56" s="33" t="s">
        <v>205</v>
      </c>
      <c r="D56" s="34" t="s">
        <v>359</v>
      </c>
    </row>
    <row r="57" spans="1:4" x14ac:dyDescent="0.2">
      <c r="A57" s="31" t="s">
        <v>360</v>
      </c>
      <c r="B57" s="32" t="s">
        <v>361</v>
      </c>
      <c r="C57" s="33" t="s">
        <v>205</v>
      </c>
      <c r="D57" s="34" t="s">
        <v>362</v>
      </c>
    </row>
    <row r="58" spans="1:4" x14ac:dyDescent="0.2">
      <c r="A58" s="31" t="s">
        <v>363</v>
      </c>
      <c r="B58" s="32" t="s">
        <v>364</v>
      </c>
      <c r="C58" s="33" t="s">
        <v>205</v>
      </c>
      <c r="D58" s="34" t="s">
        <v>365</v>
      </c>
    </row>
    <row r="59" spans="1:4" x14ac:dyDescent="0.2">
      <c r="A59" s="31" t="s">
        <v>366</v>
      </c>
      <c r="B59" s="32" t="s">
        <v>367</v>
      </c>
      <c r="C59" s="33" t="s">
        <v>205</v>
      </c>
      <c r="D59" s="34" t="s">
        <v>368</v>
      </c>
    </row>
    <row r="60" spans="1:4" x14ac:dyDescent="0.2">
      <c r="A60" s="31" t="s">
        <v>369</v>
      </c>
      <c r="B60" s="32" t="s">
        <v>370</v>
      </c>
      <c r="C60" s="33" t="s">
        <v>205</v>
      </c>
      <c r="D60" s="34" t="s">
        <v>371</v>
      </c>
    </row>
    <row r="61" spans="1:4" x14ac:dyDescent="0.2">
      <c r="A61" s="31" t="s">
        <v>372</v>
      </c>
      <c r="B61" s="32" t="s">
        <v>373</v>
      </c>
      <c r="C61" s="33" t="s">
        <v>205</v>
      </c>
      <c r="D61" s="34" t="s">
        <v>374</v>
      </c>
    </row>
    <row r="62" spans="1:4" x14ac:dyDescent="0.2">
      <c r="A62" s="31" t="s">
        <v>375</v>
      </c>
      <c r="B62" s="32" t="s">
        <v>376</v>
      </c>
      <c r="C62" s="33" t="s">
        <v>205</v>
      </c>
      <c r="D62" s="34" t="s">
        <v>377</v>
      </c>
    </row>
    <row r="63" spans="1:4" x14ac:dyDescent="0.2">
      <c r="A63" s="31" t="s">
        <v>378</v>
      </c>
      <c r="B63" s="32" t="s">
        <v>379</v>
      </c>
      <c r="C63" s="33" t="s">
        <v>205</v>
      </c>
      <c r="D63" s="34" t="s">
        <v>380</v>
      </c>
    </row>
    <row r="64" spans="1:4" x14ac:dyDescent="0.2">
      <c r="A64" s="31" t="s">
        <v>381</v>
      </c>
      <c r="B64" s="32" t="s">
        <v>382</v>
      </c>
      <c r="C64" s="33" t="s">
        <v>205</v>
      </c>
      <c r="D64" s="34" t="s">
        <v>383</v>
      </c>
    </row>
    <row r="65" spans="1:4" x14ac:dyDescent="0.2">
      <c r="A65" s="31" t="s">
        <v>384</v>
      </c>
      <c r="B65" s="32" t="s">
        <v>385</v>
      </c>
      <c r="C65" s="33" t="s">
        <v>205</v>
      </c>
      <c r="D65" s="34" t="s">
        <v>325</v>
      </c>
    </row>
    <row r="66" spans="1:4" x14ac:dyDescent="0.2">
      <c r="A66" s="31" t="s">
        <v>386</v>
      </c>
      <c r="B66" s="32" t="s">
        <v>387</v>
      </c>
      <c r="C66" s="33" t="s">
        <v>205</v>
      </c>
      <c r="D66" s="34" t="s">
        <v>388</v>
      </c>
    </row>
    <row r="67" spans="1:4" x14ac:dyDescent="0.2">
      <c r="A67" s="31" t="s">
        <v>389</v>
      </c>
      <c r="B67" s="32" t="s">
        <v>390</v>
      </c>
      <c r="C67" s="33" t="s">
        <v>205</v>
      </c>
      <c r="D67" s="34" t="s">
        <v>391</v>
      </c>
    </row>
    <row r="68" spans="1:4" x14ac:dyDescent="0.2">
      <c r="A68" s="31" t="s">
        <v>392</v>
      </c>
      <c r="B68" s="32" t="s">
        <v>393</v>
      </c>
      <c r="C68" s="33" t="s">
        <v>205</v>
      </c>
      <c r="D68" s="34" t="s">
        <v>394</v>
      </c>
    </row>
    <row r="69" spans="1:4" x14ac:dyDescent="0.2">
      <c r="A69" s="31" t="s">
        <v>395</v>
      </c>
      <c r="B69" s="32" t="s">
        <v>396</v>
      </c>
      <c r="C69" s="33" t="s">
        <v>205</v>
      </c>
      <c r="D69" s="34" t="s">
        <v>397</v>
      </c>
    </row>
    <row r="70" spans="1:4" x14ac:dyDescent="0.2">
      <c r="A70" s="31" t="s">
        <v>398</v>
      </c>
      <c r="B70" s="32" t="s">
        <v>399</v>
      </c>
      <c r="C70" s="33" t="s">
        <v>205</v>
      </c>
      <c r="D70" s="34" t="s">
        <v>400</v>
      </c>
    </row>
    <row r="71" spans="1:4" x14ac:dyDescent="0.2">
      <c r="A71" s="31" t="s">
        <v>401</v>
      </c>
      <c r="B71" s="32" t="s">
        <v>402</v>
      </c>
      <c r="C71" s="33" t="s">
        <v>205</v>
      </c>
      <c r="D71" s="34" t="s">
        <v>325</v>
      </c>
    </row>
    <row r="72" spans="1:4" x14ac:dyDescent="0.2">
      <c r="A72" s="31" t="s">
        <v>403</v>
      </c>
      <c r="B72" s="32" t="s">
        <v>404</v>
      </c>
      <c r="C72" s="33" t="s">
        <v>205</v>
      </c>
      <c r="D72" s="34" t="s">
        <v>405</v>
      </c>
    </row>
    <row r="73" spans="1:4" x14ac:dyDescent="0.2">
      <c r="A73" s="31" t="s">
        <v>406</v>
      </c>
      <c r="B73" s="32" t="s">
        <v>407</v>
      </c>
      <c r="C73" s="33" t="s">
        <v>205</v>
      </c>
      <c r="D73" s="34" t="s">
        <v>408</v>
      </c>
    </row>
    <row r="74" spans="1:4" x14ac:dyDescent="0.2">
      <c r="A74" s="31" t="s">
        <v>409</v>
      </c>
      <c r="B74" s="32" t="s">
        <v>410</v>
      </c>
      <c r="C74" s="33" t="s">
        <v>205</v>
      </c>
      <c r="D74" s="34" t="s">
        <v>411</v>
      </c>
    </row>
    <row r="75" spans="1:4" x14ac:dyDescent="0.2">
      <c r="A75" s="31" t="s">
        <v>412</v>
      </c>
      <c r="B75" s="32" t="s">
        <v>413</v>
      </c>
      <c r="C75" s="33" t="s">
        <v>205</v>
      </c>
      <c r="D75" s="34" t="s">
        <v>414</v>
      </c>
    </row>
    <row r="76" spans="1:4" x14ac:dyDescent="0.2">
      <c r="A76" s="31" t="s">
        <v>415</v>
      </c>
      <c r="B76" s="32" t="s">
        <v>416</v>
      </c>
      <c r="C76" s="33" t="s">
        <v>205</v>
      </c>
      <c r="D76" s="34" t="s">
        <v>417</v>
      </c>
    </row>
    <row r="77" spans="1:4" x14ac:dyDescent="0.2">
      <c r="A77" s="31" t="s">
        <v>418</v>
      </c>
      <c r="B77" s="32" t="s">
        <v>419</v>
      </c>
      <c r="C77" s="33" t="s">
        <v>205</v>
      </c>
      <c r="D77" s="34" t="s">
        <v>420</v>
      </c>
    </row>
    <row r="78" spans="1:4" x14ac:dyDescent="0.2">
      <c r="A78" s="31" t="s">
        <v>421</v>
      </c>
      <c r="B78" s="32" t="s">
        <v>422</v>
      </c>
      <c r="C78" s="33" t="s">
        <v>205</v>
      </c>
      <c r="D78" s="34" t="s">
        <v>423</v>
      </c>
    </row>
    <row r="79" spans="1:4" x14ac:dyDescent="0.2">
      <c r="A79" s="31" t="s">
        <v>715</v>
      </c>
      <c r="B79" s="32" t="s">
        <v>424</v>
      </c>
      <c r="C79" s="33" t="s">
        <v>205</v>
      </c>
      <c r="D79" s="34" t="s">
        <v>42</v>
      </c>
    </row>
    <row r="80" spans="1:4" x14ac:dyDescent="0.2">
      <c r="A80" s="31" t="s">
        <v>425</v>
      </c>
      <c r="B80" s="32" t="s">
        <v>426</v>
      </c>
      <c r="C80" s="33" t="s">
        <v>205</v>
      </c>
      <c r="D80" s="34" t="s">
        <v>427</v>
      </c>
    </row>
    <row r="81" spans="1:4" x14ac:dyDescent="0.2">
      <c r="A81" s="31" t="s">
        <v>428</v>
      </c>
      <c r="B81" s="32" t="s">
        <v>429</v>
      </c>
      <c r="C81" s="33" t="s">
        <v>205</v>
      </c>
      <c r="D81" s="34" t="s">
        <v>430</v>
      </c>
    </row>
    <row r="82" spans="1:4" x14ac:dyDescent="0.2">
      <c r="A82" s="31" t="s">
        <v>431</v>
      </c>
      <c r="B82" s="32" t="s">
        <v>432</v>
      </c>
      <c r="C82" s="33" t="s">
        <v>205</v>
      </c>
      <c r="D82" s="34" t="s">
        <v>433</v>
      </c>
    </row>
    <row r="83" spans="1:4" x14ac:dyDescent="0.2">
      <c r="A83" s="31" t="s">
        <v>434</v>
      </c>
      <c r="B83" s="32" t="s">
        <v>435</v>
      </c>
      <c r="C83" s="33" t="s">
        <v>205</v>
      </c>
      <c r="D83" s="34" t="s">
        <v>436</v>
      </c>
    </row>
    <row r="84" spans="1:4" x14ac:dyDescent="0.2">
      <c r="A84" s="31" t="s">
        <v>437</v>
      </c>
      <c r="B84" s="32" t="s">
        <v>437</v>
      </c>
      <c r="C84" s="33" t="s">
        <v>205</v>
      </c>
      <c r="D84" s="34" t="s">
        <v>438</v>
      </c>
    </row>
    <row r="85" spans="1:4" x14ac:dyDescent="0.2">
      <c r="A85" s="31" t="s">
        <v>439</v>
      </c>
      <c r="B85" s="32" t="s">
        <v>440</v>
      </c>
      <c r="C85" s="33" t="s">
        <v>205</v>
      </c>
      <c r="D85" s="34" t="s">
        <v>441</v>
      </c>
    </row>
    <row r="86" spans="1:4" x14ac:dyDescent="0.2">
      <c r="A86" s="31" t="s">
        <v>442</v>
      </c>
      <c r="B86" s="32" t="s">
        <v>443</v>
      </c>
      <c r="C86" s="33" t="s">
        <v>205</v>
      </c>
      <c r="D86" s="34" t="s">
        <v>444</v>
      </c>
    </row>
    <row r="87" spans="1:4" x14ac:dyDescent="0.2">
      <c r="A87" s="31" t="s">
        <v>445</v>
      </c>
      <c r="B87" s="32" t="s">
        <v>446</v>
      </c>
      <c r="C87" s="33" t="s">
        <v>205</v>
      </c>
      <c r="D87" s="34" t="s">
        <v>325</v>
      </c>
    </row>
    <row r="88" spans="1:4" x14ac:dyDescent="0.2">
      <c r="A88" s="35" t="s">
        <v>447</v>
      </c>
      <c r="B88" s="36" t="s">
        <v>448</v>
      </c>
      <c r="C88" s="37" t="s">
        <v>449</v>
      </c>
      <c r="D88" s="38" t="s">
        <v>450</v>
      </c>
    </row>
    <row r="89" spans="1:4" x14ac:dyDescent="0.2">
      <c r="A89" s="31" t="s">
        <v>451</v>
      </c>
      <c r="B89" s="32" t="s">
        <v>452</v>
      </c>
      <c r="C89" s="39" t="s">
        <v>449</v>
      </c>
      <c r="D89" s="34" t="s">
        <v>44</v>
      </c>
    </row>
    <row r="90" spans="1:4" x14ac:dyDescent="0.2">
      <c r="A90" s="31" t="s">
        <v>453</v>
      </c>
      <c r="B90" s="32" t="s">
        <v>454</v>
      </c>
      <c r="C90" s="39" t="s">
        <v>449</v>
      </c>
      <c r="D90" s="34" t="s">
        <v>455</v>
      </c>
    </row>
    <row r="91" spans="1:4" x14ac:dyDescent="0.2">
      <c r="A91" s="31" t="s">
        <v>456</v>
      </c>
      <c r="B91" s="32" t="s">
        <v>457</v>
      </c>
      <c r="C91" s="39" t="s">
        <v>449</v>
      </c>
      <c r="D91" s="34" t="s">
        <v>458</v>
      </c>
    </row>
    <row r="92" spans="1:4" x14ac:dyDescent="0.2">
      <c r="A92" s="40" t="s">
        <v>459</v>
      </c>
      <c r="B92" s="41" t="s">
        <v>460</v>
      </c>
      <c r="C92" s="42" t="s">
        <v>449</v>
      </c>
      <c r="D92" s="43" t="s">
        <v>461</v>
      </c>
    </row>
    <row r="93" spans="1:4" x14ac:dyDescent="0.2">
      <c r="A93" s="31" t="s">
        <v>462</v>
      </c>
      <c r="B93" s="32" t="s">
        <v>463</v>
      </c>
      <c r="C93" s="32" t="s">
        <v>464</v>
      </c>
      <c r="D93" s="34" t="s">
        <v>465</v>
      </c>
    </row>
    <row r="94" spans="1:4" x14ac:dyDescent="0.2">
      <c r="A94" s="31" t="s">
        <v>466</v>
      </c>
      <c r="B94" s="32" t="s">
        <v>467</v>
      </c>
      <c r="C94" s="32" t="s">
        <v>464</v>
      </c>
      <c r="D94" s="34" t="s">
        <v>468</v>
      </c>
    </row>
    <row r="95" spans="1:4" x14ac:dyDescent="0.2">
      <c r="A95" s="31" t="s">
        <v>469</v>
      </c>
      <c r="B95" s="32" t="s">
        <v>470</v>
      </c>
      <c r="C95" s="32" t="s">
        <v>464</v>
      </c>
      <c r="D95" s="34" t="s">
        <v>471</v>
      </c>
    </row>
    <row r="96" spans="1:4" x14ac:dyDescent="0.2">
      <c r="A96" s="31" t="s">
        <v>472</v>
      </c>
      <c r="B96" s="32" t="s">
        <v>473</v>
      </c>
      <c r="C96" s="32" t="s">
        <v>464</v>
      </c>
      <c r="D96" s="34" t="s">
        <v>474</v>
      </c>
    </row>
    <row r="97" spans="1:4" x14ac:dyDescent="0.2">
      <c r="A97" s="31" t="s">
        <v>475</v>
      </c>
      <c r="B97" s="32" t="s">
        <v>476</v>
      </c>
      <c r="C97" s="32" t="s">
        <v>464</v>
      </c>
      <c r="D97" s="34" t="s">
        <v>477</v>
      </c>
    </row>
    <row r="98" spans="1:4" x14ac:dyDescent="0.2">
      <c r="A98" s="31" t="s">
        <v>478</v>
      </c>
      <c r="B98" s="32" t="s">
        <v>479</v>
      </c>
      <c r="C98" s="32" t="s">
        <v>464</v>
      </c>
      <c r="D98" s="34" t="s">
        <v>480</v>
      </c>
    </row>
    <row r="99" spans="1:4" x14ac:dyDescent="0.2">
      <c r="A99" s="31" t="s">
        <v>481</v>
      </c>
      <c r="B99" s="32" t="s">
        <v>482</v>
      </c>
      <c r="C99" s="32" t="s">
        <v>464</v>
      </c>
      <c r="D99" s="34" t="s">
        <v>483</v>
      </c>
    </row>
    <row r="100" spans="1:4" x14ac:dyDescent="0.2">
      <c r="A100" s="31" t="s">
        <v>484</v>
      </c>
      <c r="B100" s="32" t="s">
        <v>485</v>
      </c>
      <c r="C100" s="32" t="s">
        <v>464</v>
      </c>
      <c r="D100" s="34" t="s">
        <v>486</v>
      </c>
    </row>
    <row r="101" spans="1:4" x14ac:dyDescent="0.2">
      <c r="A101" s="31" t="s">
        <v>487</v>
      </c>
      <c r="B101" s="32" t="s">
        <v>488</v>
      </c>
      <c r="C101" s="32" t="s">
        <v>464</v>
      </c>
      <c r="D101" s="34" t="s">
        <v>489</v>
      </c>
    </row>
    <row r="102" spans="1:4" x14ac:dyDescent="0.2">
      <c r="A102" s="31" t="s">
        <v>490</v>
      </c>
      <c r="B102" s="32" t="s">
        <v>491</v>
      </c>
      <c r="C102" s="32" t="s">
        <v>464</v>
      </c>
      <c r="D102" s="34" t="s">
        <v>492</v>
      </c>
    </row>
    <row r="103" spans="1:4" x14ac:dyDescent="0.2">
      <c r="A103" s="31" t="s">
        <v>493</v>
      </c>
      <c r="B103" s="32" t="s">
        <v>494</v>
      </c>
      <c r="C103" s="32" t="s">
        <v>464</v>
      </c>
      <c r="D103" s="34" t="s">
        <v>495</v>
      </c>
    </row>
    <row r="104" spans="1:4" x14ac:dyDescent="0.2">
      <c r="A104" s="31" t="s">
        <v>496</v>
      </c>
      <c r="B104" s="32" t="s">
        <v>497</v>
      </c>
      <c r="C104" s="32" t="s">
        <v>464</v>
      </c>
      <c r="D104" s="34" t="s">
        <v>498</v>
      </c>
    </row>
    <row r="105" spans="1:4" x14ac:dyDescent="0.2">
      <c r="A105" s="31" t="s">
        <v>499</v>
      </c>
      <c r="B105" s="32" t="s">
        <v>500</v>
      </c>
      <c r="C105" s="32" t="s">
        <v>464</v>
      </c>
      <c r="D105" s="34" t="s">
        <v>501</v>
      </c>
    </row>
    <row r="106" spans="1:4" x14ac:dyDescent="0.2">
      <c r="A106" s="31" t="s">
        <v>502</v>
      </c>
      <c r="B106" s="32" t="s">
        <v>503</v>
      </c>
      <c r="C106" s="32" t="s">
        <v>464</v>
      </c>
      <c r="D106" s="34" t="s">
        <v>504</v>
      </c>
    </row>
    <row r="107" spans="1:4" x14ac:dyDescent="0.2">
      <c r="A107" s="31" t="s">
        <v>505</v>
      </c>
      <c r="B107" s="32" t="s">
        <v>506</v>
      </c>
      <c r="C107" s="32" t="s">
        <v>464</v>
      </c>
      <c r="D107" s="34" t="s">
        <v>507</v>
      </c>
    </row>
    <row r="108" spans="1:4" x14ac:dyDescent="0.2">
      <c r="A108" s="31" t="s">
        <v>508</v>
      </c>
      <c r="B108" s="32" t="s">
        <v>509</v>
      </c>
      <c r="C108" s="32" t="s">
        <v>464</v>
      </c>
      <c r="D108" s="34" t="s">
        <v>510</v>
      </c>
    </row>
    <row r="109" spans="1:4" x14ac:dyDescent="0.2">
      <c r="A109" s="31" t="s">
        <v>511</v>
      </c>
      <c r="B109" s="32" t="s">
        <v>512</v>
      </c>
      <c r="C109" s="32" t="s">
        <v>464</v>
      </c>
      <c r="D109" s="34" t="s">
        <v>513</v>
      </c>
    </row>
    <row r="110" spans="1:4" x14ac:dyDescent="0.2">
      <c r="A110" s="31" t="s">
        <v>514</v>
      </c>
      <c r="B110" s="32" t="s">
        <v>515</v>
      </c>
      <c r="C110" s="32" t="s">
        <v>464</v>
      </c>
      <c r="D110" s="34" t="s">
        <v>516</v>
      </c>
    </row>
    <row r="111" spans="1:4" x14ac:dyDescent="0.2">
      <c r="A111" s="31" t="s">
        <v>517</v>
      </c>
      <c r="B111" s="32" t="s">
        <v>518</v>
      </c>
      <c r="C111" s="32" t="s">
        <v>464</v>
      </c>
      <c r="D111" s="34" t="s">
        <v>519</v>
      </c>
    </row>
    <row r="112" spans="1:4" x14ac:dyDescent="0.2">
      <c r="A112" s="31" t="s">
        <v>520</v>
      </c>
      <c r="B112" s="32" t="s">
        <v>521</v>
      </c>
      <c r="C112" s="32" t="s">
        <v>464</v>
      </c>
      <c r="D112" s="34" t="s">
        <v>522</v>
      </c>
    </row>
    <row r="113" spans="1:4" x14ac:dyDescent="0.2">
      <c r="A113" s="31" t="s">
        <v>523</v>
      </c>
      <c r="B113" s="32" t="s">
        <v>524</v>
      </c>
      <c r="C113" s="32" t="s">
        <v>464</v>
      </c>
      <c r="D113" s="34" t="s">
        <v>525</v>
      </c>
    </row>
    <row r="114" spans="1:4" x14ac:dyDescent="0.2">
      <c r="A114" s="31" t="s">
        <v>526</v>
      </c>
      <c r="B114" s="32" t="s">
        <v>527</v>
      </c>
      <c r="C114" s="32" t="s">
        <v>464</v>
      </c>
      <c r="D114" s="34" t="s">
        <v>528</v>
      </c>
    </row>
    <row r="115" spans="1:4" x14ac:dyDescent="0.2">
      <c r="A115" s="31" t="s">
        <v>529</v>
      </c>
      <c r="B115" s="32" t="s">
        <v>530</v>
      </c>
      <c r="C115" s="32" t="s">
        <v>464</v>
      </c>
      <c r="D115" s="34" t="s">
        <v>531</v>
      </c>
    </row>
    <row r="116" spans="1:4" x14ac:dyDescent="0.2">
      <c r="A116" s="31" t="s">
        <v>532</v>
      </c>
      <c r="B116" s="32" t="s">
        <v>533</v>
      </c>
      <c r="C116" s="32" t="s">
        <v>464</v>
      </c>
      <c r="D116" s="34" t="s">
        <v>534</v>
      </c>
    </row>
    <row r="117" spans="1:4" x14ac:dyDescent="0.2">
      <c r="A117" s="31" t="s">
        <v>535</v>
      </c>
      <c r="B117" s="32" t="s">
        <v>536</v>
      </c>
      <c r="C117" s="32" t="s">
        <v>464</v>
      </c>
      <c r="D117" s="34" t="s">
        <v>537</v>
      </c>
    </row>
    <row r="118" spans="1:4" x14ac:dyDescent="0.2">
      <c r="A118" s="31" t="s">
        <v>538</v>
      </c>
      <c r="B118" s="32" t="s">
        <v>539</v>
      </c>
      <c r="C118" s="32" t="s">
        <v>464</v>
      </c>
      <c r="D118" s="34" t="s">
        <v>540</v>
      </c>
    </row>
    <row r="119" spans="1:4" x14ac:dyDescent="0.2">
      <c r="A119" s="31" t="s">
        <v>541</v>
      </c>
      <c r="B119" s="32" t="s">
        <v>542</v>
      </c>
      <c r="C119" s="32" t="s">
        <v>464</v>
      </c>
      <c r="D119" s="34" t="s">
        <v>543</v>
      </c>
    </row>
    <row r="120" spans="1:4" x14ac:dyDescent="0.2">
      <c r="A120" s="31" t="s">
        <v>544</v>
      </c>
      <c r="B120" s="32" t="s">
        <v>545</v>
      </c>
      <c r="C120" s="32" t="s">
        <v>464</v>
      </c>
      <c r="D120" s="34" t="s">
        <v>546</v>
      </c>
    </row>
    <row r="121" spans="1:4" x14ac:dyDescent="0.2">
      <c r="A121" s="31" t="s">
        <v>547</v>
      </c>
      <c r="B121" s="32" t="s">
        <v>548</v>
      </c>
      <c r="C121" s="32" t="s">
        <v>464</v>
      </c>
      <c r="D121" s="34" t="s">
        <v>549</v>
      </c>
    </row>
    <row r="122" spans="1:4" x14ac:dyDescent="0.2">
      <c r="A122" s="31" t="s">
        <v>550</v>
      </c>
      <c r="B122" s="32" t="s">
        <v>551</v>
      </c>
      <c r="C122" s="32" t="s">
        <v>464</v>
      </c>
      <c r="D122" s="34" t="s">
        <v>552</v>
      </c>
    </row>
    <row r="123" spans="1:4" x14ac:dyDescent="0.2">
      <c r="A123" s="31" t="s">
        <v>553</v>
      </c>
      <c r="B123" s="32" t="s">
        <v>554</v>
      </c>
      <c r="C123" s="32" t="s">
        <v>464</v>
      </c>
      <c r="D123" s="34" t="s">
        <v>555</v>
      </c>
    </row>
    <row r="124" spans="1:4" x14ac:dyDescent="0.2">
      <c r="A124" s="31" t="s">
        <v>556</v>
      </c>
      <c r="B124" s="32" t="s">
        <v>557</v>
      </c>
      <c r="C124" s="32" t="s">
        <v>464</v>
      </c>
      <c r="D124" s="34" t="s">
        <v>558</v>
      </c>
    </row>
    <row r="125" spans="1:4" x14ac:dyDescent="0.2">
      <c r="A125" s="31" t="s">
        <v>559</v>
      </c>
      <c r="B125" s="32" t="s">
        <v>560</v>
      </c>
      <c r="C125" s="32" t="s">
        <v>464</v>
      </c>
      <c r="D125" s="34" t="s">
        <v>561</v>
      </c>
    </row>
    <row r="126" spans="1:4" x14ac:dyDescent="0.2">
      <c r="A126" s="31" t="s">
        <v>562</v>
      </c>
      <c r="B126" s="32" t="s">
        <v>563</v>
      </c>
      <c r="C126" s="32" t="s">
        <v>464</v>
      </c>
      <c r="D126" s="34" t="s">
        <v>564</v>
      </c>
    </row>
    <row r="127" spans="1:4" x14ac:dyDescent="0.2">
      <c r="A127" s="31" t="s">
        <v>565</v>
      </c>
      <c r="B127" s="32" t="s">
        <v>566</v>
      </c>
      <c r="C127" s="32" t="s">
        <v>464</v>
      </c>
      <c r="D127" s="34" t="s">
        <v>567</v>
      </c>
    </row>
    <row r="128" spans="1:4" x14ac:dyDescent="0.2">
      <c r="A128" s="31" t="s">
        <v>568</v>
      </c>
      <c r="B128" s="32" t="s">
        <v>569</v>
      </c>
      <c r="C128" s="32" t="s">
        <v>464</v>
      </c>
      <c r="D128" s="34" t="s">
        <v>570</v>
      </c>
    </row>
    <row r="129" spans="1:4" x14ac:dyDescent="0.2">
      <c r="A129" s="31" t="s">
        <v>571</v>
      </c>
      <c r="B129" s="32" t="s">
        <v>572</v>
      </c>
      <c r="C129" s="32" t="s">
        <v>464</v>
      </c>
      <c r="D129" s="34" t="s">
        <v>573</v>
      </c>
    </row>
    <row r="130" spans="1:4" x14ac:dyDescent="0.2">
      <c r="A130" s="31" t="s">
        <v>574</v>
      </c>
      <c r="B130" s="32" t="s">
        <v>575</v>
      </c>
      <c r="C130" s="32" t="s">
        <v>464</v>
      </c>
      <c r="D130" s="34" t="s">
        <v>576</v>
      </c>
    </row>
    <row r="131" spans="1:4" x14ac:dyDescent="0.2">
      <c r="A131" s="31" t="s">
        <v>577</v>
      </c>
      <c r="B131" s="32" t="s">
        <v>578</v>
      </c>
      <c r="C131" s="32" t="s">
        <v>464</v>
      </c>
      <c r="D131" s="34" t="s">
        <v>579</v>
      </c>
    </row>
    <row r="132" spans="1:4" x14ac:dyDescent="0.2">
      <c r="A132" s="31" t="s">
        <v>580</v>
      </c>
      <c r="B132" s="32" t="s">
        <v>581</v>
      </c>
      <c r="C132" s="32" t="s">
        <v>464</v>
      </c>
      <c r="D132" s="34" t="s">
        <v>582</v>
      </c>
    </row>
    <row r="133" spans="1:4" x14ac:dyDescent="0.2">
      <c r="A133" s="31" t="s">
        <v>583</v>
      </c>
      <c r="B133" s="32" t="s">
        <v>584</v>
      </c>
      <c r="C133" s="32" t="s">
        <v>464</v>
      </c>
      <c r="D133" s="34" t="s">
        <v>585</v>
      </c>
    </row>
    <row r="134" spans="1:4" x14ac:dyDescent="0.2">
      <c r="A134" s="31" t="s">
        <v>586</v>
      </c>
      <c r="B134" s="32" t="s">
        <v>587</v>
      </c>
      <c r="C134" s="32" t="s">
        <v>464</v>
      </c>
      <c r="D134" s="34" t="s">
        <v>588</v>
      </c>
    </row>
    <row r="135" spans="1:4" x14ac:dyDescent="0.2">
      <c r="A135" s="31" t="s">
        <v>589</v>
      </c>
      <c r="B135" s="32" t="s">
        <v>590</v>
      </c>
      <c r="C135" s="32" t="s">
        <v>464</v>
      </c>
      <c r="D135" s="34" t="s">
        <v>591</v>
      </c>
    </row>
    <row r="136" spans="1:4" x14ac:dyDescent="0.2">
      <c r="A136" s="31" t="s">
        <v>592</v>
      </c>
      <c r="B136" s="32" t="s">
        <v>593</v>
      </c>
      <c r="C136" s="32" t="s">
        <v>464</v>
      </c>
      <c r="D136" s="34" t="s">
        <v>594</v>
      </c>
    </row>
    <row r="137" spans="1:4" x14ac:dyDescent="0.2">
      <c r="A137" s="31" t="s">
        <v>595</v>
      </c>
      <c r="B137" s="32" t="s">
        <v>596</v>
      </c>
      <c r="C137" s="32" t="s">
        <v>464</v>
      </c>
      <c r="D137" s="34" t="s">
        <v>597</v>
      </c>
    </row>
    <row r="138" spans="1:4" x14ac:dyDescent="0.2">
      <c r="A138" s="31" t="s">
        <v>598</v>
      </c>
      <c r="B138" s="32" t="s">
        <v>599</v>
      </c>
      <c r="C138" s="32" t="s">
        <v>464</v>
      </c>
      <c r="D138" s="34" t="s">
        <v>600</v>
      </c>
    </row>
    <row r="139" spans="1:4" x14ac:dyDescent="0.2">
      <c r="A139" s="31" t="s">
        <v>601</v>
      </c>
      <c r="B139" s="32" t="s">
        <v>602</v>
      </c>
      <c r="C139" s="32" t="s">
        <v>464</v>
      </c>
      <c r="D139" s="34" t="s">
        <v>603</v>
      </c>
    </row>
    <row r="140" spans="1:4" x14ac:dyDescent="0.2">
      <c r="A140" s="31" t="s">
        <v>604</v>
      </c>
      <c r="B140" s="32" t="s">
        <v>605</v>
      </c>
      <c r="C140" s="32" t="s">
        <v>464</v>
      </c>
      <c r="D140" s="34" t="s">
        <v>606</v>
      </c>
    </row>
    <row r="141" spans="1:4" x14ac:dyDescent="0.2">
      <c r="A141" s="31" t="s">
        <v>607</v>
      </c>
      <c r="B141" s="32" t="s">
        <v>608</v>
      </c>
      <c r="C141" s="32" t="s">
        <v>464</v>
      </c>
      <c r="D141" s="34" t="s">
        <v>609</v>
      </c>
    </row>
    <row r="142" spans="1:4" x14ac:dyDescent="0.2">
      <c r="A142" s="31" t="s">
        <v>610</v>
      </c>
      <c r="B142" s="32" t="s">
        <v>611</v>
      </c>
      <c r="C142" s="32" t="s">
        <v>464</v>
      </c>
      <c r="D142" s="34" t="s">
        <v>612</v>
      </c>
    </row>
    <row r="143" spans="1:4" x14ac:dyDescent="0.2">
      <c r="A143" s="31" t="s">
        <v>613</v>
      </c>
      <c r="B143" s="32" t="s">
        <v>614</v>
      </c>
      <c r="C143" s="32" t="s">
        <v>464</v>
      </c>
      <c r="D143" s="34" t="s">
        <v>615</v>
      </c>
    </row>
    <row r="144" spans="1:4" x14ac:dyDescent="0.2">
      <c r="A144" s="31" t="s">
        <v>616</v>
      </c>
      <c r="B144" s="32" t="s">
        <v>617</v>
      </c>
      <c r="C144" s="32" t="s">
        <v>464</v>
      </c>
      <c r="D144" s="34" t="s">
        <v>618</v>
      </c>
    </row>
    <row r="145" spans="1:4" x14ac:dyDescent="0.2">
      <c r="A145" s="31" t="s">
        <v>619</v>
      </c>
      <c r="B145" s="32" t="s">
        <v>620</v>
      </c>
      <c r="C145" s="32" t="s">
        <v>464</v>
      </c>
      <c r="D145" s="34" t="s">
        <v>621</v>
      </c>
    </row>
    <row r="146" spans="1:4" x14ac:dyDescent="0.2">
      <c r="A146" s="31" t="s">
        <v>622</v>
      </c>
      <c r="B146" s="32" t="s">
        <v>623</v>
      </c>
      <c r="C146" s="32" t="s">
        <v>464</v>
      </c>
      <c r="D146" s="34" t="s">
        <v>624</v>
      </c>
    </row>
    <row r="147" spans="1:4" x14ac:dyDescent="0.2">
      <c r="A147" s="31" t="s">
        <v>625</v>
      </c>
      <c r="B147" s="32" t="s">
        <v>626</v>
      </c>
      <c r="C147" s="32" t="s">
        <v>464</v>
      </c>
      <c r="D147" s="34" t="s">
        <v>627</v>
      </c>
    </row>
    <row r="148" spans="1:4" x14ac:dyDescent="0.2">
      <c r="A148" s="31" t="s">
        <v>628</v>
      </c>
      <c r="B148" s="32" t="s">
        <v>629</v>
      </c>
      <c r="C148" s="32" t="s">
        <v>464</v>
      </c>
      <c r="D148" s="34" t="s">
        <v>630</v>
      </c>
    </row>
    <row r="149" spans="1:4" x14ac:dyDescent="0.2">
      <c r="A149" s="31" t="s">
        <v>631</v>
      </c>
      <c r="B149" s="32" t="s">
        <v>632</v>
      </c>
      <c r="C149" s="32" t="s">
        <v>464</v>
      </c>
      <c r="D149" s="34" t="s">
        <v>633</v>
      </c>
    </row>
    <row r="150" spans="1:4" x14ac:dyDescent="0.2">
      <c r="A150" s="31" t="s">
        <v>634</v>
      </c>
      <c r="B150" s="32" t="s">
        <v>635</v>
      </c>
      <c r="C150" s="32" t="s">
        <v>464</v>
      </c>
      <c r="D150" s="34" t="s">
        <v>32</v>
      </c>
    </row>
    <row r="151" spans="1:4" x14ac:dyDescent="0.2">
      <c r="A151" s="31" t="s">
        <v>636</v>
      </c>
      <c r="B151" s="32" t="s">
        <v>637</v>
      </c>
      <c r="C151" s="32" t="s">
        <v>464</v>
      </c>
      <c r="D151" s="34" t="s">
        <v>638</v>
      </c>
    </row>
    <row r="152" spans="1:4" x14ac:dyDescent="0.2">
      <c r="A152" s="31" t="s">
        <v>639</v>
      </c>
      <c r="B152" s="32" t="s">
        <v>640</v>
      </c>
      <c r="C152" s="32" t="s">
        <v>464</v>
      </c>
      <c r="D152" s="34" t="s">
        <v>641</v>
      </c>
    </row>
    <row r="153" spans="1:4" x14ac:dyDescent="0.2">
      <c r="A153" s="31" t="s">
        <v>642</v>
      </c>
      <c r="B153" s="32" t="s">
        <v>643</v>
      </c>
      <c r="C153" s="32" t="s">
        <v>464</v>
      </c>
      <c r="D153" s="34" t="s">
        <v>644</v>
      </c>
    </row>
    <row r="154" spans="1:4" x14ac:dyDescent="0.2">
      <c r="A154" s="31" t="s">
        <v>645</v>
      </c>
      <c r="B154" s="32" t="s">
        <v>646</v>
      </c>
      <c r="C154" s="32" t="s">
        <v>464</v>
      </c>
      <c r="D154" s="34" t="s">
        <v>647</v>
      </c>
    </row>
    <row r="155" spans="1:4" x14ac:dyDescent="0.2">
      <c r="A155" s="31" t="s">
        <v>648</v>
      </c>
      <c r="B155" s="32" t="s">
        <v>649</v>
      </c>
      <c r="C155" s="32" t="s">
        <v>464</v>
      </c>
      <c r="D155" s="34" t="s">
        <v>650</v>
      </c>
    </row>
    <row r="156" spans="1:4" x14ac:dyDescent="0.2">
      <c r="A156" s="31" t="s">
        <v>651</v>
      </c>
      <c r="B156" s="32" t="s">
        <v>652</v>
      </c>
      <c r="C156" s="32" t="s">
        <v>464</v>
      </c>
      <c r="D156" s="34" t="s">
        <v>653</v>
      </c>
    </row>
    <row r="157" spans="1:4" x14ac:dyDescent="0.2">
      <c r="A157" s="31" t="s">
        <v>654</v>
      </c>
      <c r="B157" s="32" t="s">
        <v>655</v>
      </c>
      <c r="C157" s="32" t="s">
        <v>464</v>
      </c>
      <c r="D157" s="34" t="s">
        <v>656</v>
      </c>
    </row>
    <row r="158" spans="1:4" x14ac:dyDescent="0.2">
      <c r="A158" s="31" t="s">
        <v>657</v>
      </c>
      <c r="B158" s="32" t="s">
        <v>658</v>
      </c>
      <c r="C158" s="32" t="s">
        <v>464</v>
      </c>
      <c r="D158" s="34" t="s">
        <v>659</v>
      </c>
    </row>
    <row r="159" spans="1:4" x14ac:dyDescent="0.2">
      <c r="A159" s="31" t="s">
        <v>660</v>
      </c>
      <c r="B159" s="32" t="s">
        <v>661</v>
      </c>
      <c r="C159" s="32" t="s">
        <v>464</v>
      </c>
      <c r="D159" s="34" t="s">
        <v>662</v>
      </c>
    </row>
    <row r="160" spans="1:4" x14ac:dyDescent="0.2">
      <c r="A160" s="31" t="s">
        <v>663</v>
      </c>
      <c r="B160" s="32" t="s">
        <v>664</v>
      </c>
      <c r="C160" s="32" t="s">
        <v>464</v>
      </c>
      <c r="D160" s="34" t="s">
        <v>665</v>
      </c>
    </row>
    <row r="161" spans="1:4" x14ac:dyDescent="0.2">
      <c r="A161" s="31" t="s">
        <v>666</v>
      </c>
      <c r="B161" s="32" t="s">
        <v>667</v>
      </c>
      <c r="C161" s="32" t="s">
        <v>464</v>
      </c>
      <c r="D161" s="34" t="s">
        <v>668</v>
      </c>
    </row>
    <row r="162" spans="1:4" x14ac:dyDescent="0.2">
      <c r="A162" s="31" t="s">
        <v>669</v>
      </c>
      <c r="B162" s="32" t="s">
        <v>670</v>
      </c>
      <c r="C162" s="32" t="s">
        <v>464</v>
      </c>
      <c r="D162" s="34" t="s">
        <v>671</v>
      </c>
    </row>
    <row r="163" spans="1:4" x14ac:dyDescent="0.2">
      <c r="A163" s="31" t="s">
        <v>672</v>
      </c>
      <c r="B163" s="32" t="s">
        <v>673</v>
      </c>
      <c r="C163" s="32" t="s">
        <v>464</v>
      </c>
      <c r="D163" s="34" t="s">
        <v>674</v>
      </c>
    </row>
    <row r="164" spans="1:4" x14ac:dyDescent="0.2">
      <c r="A164" s="31" t="s">
        <v>675</v>
      </c>
      <c r="B164" s="32" t="s">
        <v>676</v>
      </c>
      <c r="C164" s="32" t="s">
        <v>464</v>
      </c>
      <c r="D164" s="34" t="s">
        <v>677</v>
      </c>
    </row>
    <row r="165" spans="1:4" x14ac:dyDescent="0.2">
      <c r="A165" s="31" t="s">
        <v>678</v>
      </c>
      <c r="B165" s="32" t="s">
        <v>679</v>
      </c>
      <c r="C165" s="32" t="s">
        <v>464</v>
      </c>
      <c r="D165" s="34" t="s">
        <v>680</v>
      </c>
    </row>
    <row r="166" spans="1:4" x14ac:dyDescent="0.2">
      <c r="A166" s="31" t="s">
        <v>681</v>
      </c>
      <c r="B166" s="32" t="s">
        <v>682</v>
      </c>
      <c r="C166" s="32" t="s">
        <v>464</v>
      </c>
      <c r="D166" s="34" t="s">
        <v>683</v>
      </c>
    </row>
    <row r="167" spans="1:4" x14ac:dyDescent="0.2">
      <c r="A167" s="31" t="s">
        <v>684</v>
      </c>
      <c r="B167" s="32" t="s">
        <v>685</v>
      </c>
      <c r="C167" s="32" t="s">
        <v>464</v>
      </c>
      <c r="D167" s="34" t="s">
        <v>686</v>
      </c>
    </row>
    <row r="168" spans="1:4" x14ac:dyDescent="0.2">
      <c r="A168" s="31" t="s">
        <v>687</v>
      </c>
      <c r="B168" s="32" t="s">
        <v>688</v>
      </c>
      <c r="C168" s="32" t="s">
        <v>464</v>
      </c>
      <c r="D168" s="34" t="s">
        <v>689</v>
      </c>
    </row>
    <row r="169" spans="1:4" x14ac:dyDescent="0.2">
      <c r="A169" s="31" t="s">
        <v>690</v>
      </c>
      <c r="B169" s="32" t="s">
        <v>691</v>
      </c>
      <c r="C169" s="32" t="s">
        <v>464</v>
      </c>
      <c r="D169" s="34" t="s">
        <v>692</v>
      </c>
    </row>
    <row r="170" spans="1:4" x14ac:dyDescent="0.2">
      <c r="A170" s="31" t="s">
        <v>693</v>
      </c>
      <c r="B170" s="32" t="s">
        <v>694</v>
      </c>
      <c r="C170" s="32" t="s">
        <v>464</v>
      </c>
      <c r="D170" s="34" t="s">
        <v>695</v>
      </c>
    </row>
    <row r="171" spans="1:4" x14ac:dyDescent="0.2">
      <c r="A171" s="31" t="s">
        <v>696</v>
      </c>
      <c r="B171" s="32" t="s">
        <v>697</v>
      </c>
      <c r="C171" s="32" t="s">
        <v>464</v>
      </c>
      <c r="D171" s="34" t="s">
        <v>698</v>
      </c>
    </row>
    <row r="172" spans="1:4" x14ac:dyDescent="0.2">
      <c r="A172" s="31" t="s">
        <v>699</v>
      </c>
      <c r="B172" s="32" t="s">
        <v>700</v>
      </c>
      <c r="C172" s="32" t="s">
        <v>464</v>
      </c>
      <c r="D172" s="34" t="s">
        <v>701</v>
      </c>
    </row>
    <row r="173" spans="1:4" x14ac:dyDescent="0.2">
      <c r="A173" s="31" t="s">
        <v>702</v>
      </c>
      <c r="B173" s="32" t="s">
        <v>703</v>
      </c>
      <c r="C173" s="32" t="s">
        <v>464</v>
      </c>
      <c r="D173" s="34" t="s">
        <v>704</v>
      </c>
    </row>
    <row r="174" spans="1:4" x14ac:dyDescent="0.2">
      <c r="A174" s="31" t="s">
        <v>705</v>
      </c>
      <c r="B174" s="32" t="s">
        <v>706</v>
      </c>
      <c r="C174" s="32" t="s">
        <v>464</v>
      </c>
      <c r="D174" s="34" t="s">
        <v>707</v>
      </c>
    </row>
    <row r="175" spans="1:4" x14ac:dyDescent="0.2">
      <c r="A175" s="31" t="s">
        <v>708</v>
      </c>
      <c r="B175" s="32" t="s">
        <v>709</v>
      </c>
      <c r="C175" s="32" t="s">
        <v>464</v>
      </c>
      <c r="D175" s="34" t="s">
        <v>710</v>
      </c>
    </row>
    <row r="176" spans="1:4" x14ac:dyDescent="0.2">
      <c r="A176" s="40" t="s">
        <v>711</v>
      </c>
      <c r="B176" s="41" t="s">
        <v>712</v>
      </c>
      <c r="C176" s="41" t="s">
        <v>464</v>
      </c>
      <c r="D176" s="43" t="s">
        <v>713</v>
      </c>
    </row>
  </sheetData>
  <sheetProtection algorithmName="SHA-512" hashValue="Tyed+UGEBwrIF5dDLV3qMqxaMChUA6JzGK8av6TGWS+XwyLAGvv+9ctRY/ZtBHmZzDWwoJqm9EzDu6DaXkiR+w==" saltValue="gzuxdq9jLXMdMBGmnZpDBg==" spinCount="100000" sheet="1" objects="1" scenarios="1"/>
  <mergeCells count="1"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21"/>
  <sheetViews>
    <sheetView workbookViewId="0">
      <selection activeCell="E17" sqref="A1:XFD1048576"/>
    </sheetView>
  </sheetViews>
  <sheetFormatPr defaultRowHeight="12.9" x14ac:dyDescent="0.2"/>
  <cols>
    <col min="2" max="2" width="43.5" bestFit="1" customWidth="1"/>
    <col min="3" max="3" width="47.625" bestFit="1" customWidth="1"/>
    <col min="4" max="4" width="45.5" bestFit="1" customWidth="1"/>
  </cols>
  <sheetData>
    <row r="1" spans="1:4" x14ac:dyDescent="0.2">
      <c r="A1" t="s">
        <v>100</v>
      </c>
      <c r="B1" t="s">
        <v>101</v>
      </c>
      <c r="C1" t="s">
        <v>102</v>
      </c>
      <c r="D1" t="s">
        <v>103</v>
      </c>
    </row>
    <row r="2" spans="1:4" x14ac:dyDescent="0.2">
      <c r="A2" t="s">
        <v>104</v>
      </c>
      <c r="B2" t="s">
        <v>177</v>
      </c>
      <c r="C2" t="s">
        <v>178</v>
      </c>
      <c r="D2" t="s">
        <v>179</v>
      </c>
    </row>
    <row r="3" spans="1:4" x14ac:dyDescent="0.2">
      <c r="A3" t="s">
        <v>105</v>
      </c>
      <c r="B3" t="s">
        <v>180</v>
      </c>
      <c r="C3" t="s">
        <v>181</v>
      </c>
      <c r="D3" t="s">
        <v>182</v>
      </c>
    </row>
    <row r="4" spans="1:4" x14ac:dyDescent="0.2">
      <c r="A4" t="s">
        <v>106</v>
      </c>
      <c r="B4" t="s">
        <v>183</v>
      </c>
      <c r="C4" t="s">
        <v>184</v>
      </c>
      <c r="D4" t="s">
        <v>185</v>
      </c>
    </row>
    <row r="5" spans="1:4" x14ac:dyDescent="0.2">
      <c r="A5" t="s">
        <v>107</v>
      </c>
      <c r="B5" t="s">
        <v>186</v>
      </c>
      <c r="C5" t="s">
        <v>187</v>
      </c>
      <c r="D5" t="s">
        <v>188</v>
      </c>
    </row>
    <row r="6" spans="1:4" x14ac:dyDescent="0.2">
      <c r="A6" t="s">
        <v>108</v>
      </c>
      <c r="B6" t="s">
        <v>189</v>
      </c>
      <c r="C6" t="s">
        <v>190</v>
      </c>
      <c r="D6" t="s">
        <v>191</v>
      </c>
    </row>
    <row r="7" spans="1:4" x14ac:dyDescent="0.2">
      <c r="A7" t="s">
        <v>109</v>
      </c>
      <c r="B7" t="s">
        <v>192</v>
      </c>
      <c r="C7" t="s">
        <v>192</v>
      </c>
      <c r="D7" t="s">
        <v>192</v>
      </c>
    </row>
    <row r="8" spans="1:4" x14ac:dyDescent="0.2">
      <c r="A8" t="s">
        <v>110</v>
      </c>
      <c r="B8" t="s">
        <v>193</v>
      </c>
      <c r="C8" t="s">
        <v>193</v>
      </c>
      <c r="D8" t="s">
        <v>193</v>
      </c>
    </row>
    <row r="9" spans="1:4" x14ac:dyDescent="0.2">
      <c r="A9" t="s">
        <v>111</v>
      </c>
      <c r="B9" t="s">
        <v>194</v>
      </c>
      <c r="C9" t="s">
        <v>194</v>
      </c>
      <c r="D9" t="s">
        <v>194</v>
      </c>
    </row>
    <row r="10" spans="1:4" x14ac:dyDescent="0.2">
      <c r="A10" s="3" t="s">
        <v>112</v>
      </c>
      <c r="B10" t="s">
        <v>57</v>
      </c>
      <c r="C10" t="s">
        <v>58</v>
      </c>
      <c r="D10" t="s">
        <v>56</v>
      </c>
    </row>
    <row r="11" spans="1:4" x14ac:dyDescent="0.2">
      <c r="A11" t="s">
        <v>113</v>
      </c>
      <c r="B11" t="s">
        <v>48</v>
      </c>
      <c r="C11" t="s">
        <v>59</v>
      </c>
      <c r="D11" t="s">
        <v>64</v>
      </c>
    </row>
    <row r="12" spans="1:4" x14ac:dyDescent="0.2">
      <c r="A12" t="s">
        <v>114</v>
      </c>
      <c r="B12" t="s">
        <v>3</v>
      </c>
      <c r="C12" t="s">
        <v>60</v>
      </c>
      <c r="D12" t="s">
        <v>65</v>
      </c>
    </row>
    <row r="13" spans="1:4" x14ac:dyDescent="0.2">
      <c r="A13" t="s">
        <v>115</v>
      </c>
      <c r="B13" t="s">
        <v>0</v>
      </c>
      <c r="C13" t="s">
        <v>61</v>
      </c>
      <c r="D13" t="s">
        <v>66</v>
      </c>
    </row>
    <row r="14" spans="1:4" x14ac:dyDescent="0.2">
      <c r="A14" t="s">
        <v>116</v>
      </c>
      <c r="B14" t="s">
        <v>1</v>
      </c>
      <c r="C14" t="s">
        <v>62</v>
      </c>
      <c r="D14" t="s">
        <v>67</v>
      </c>
    </row>
    <row r="15" spans="1:4" x14ac:dyDescent="0.2">
      <c r="A15" t="s">
        <v>117</v>
      </c>
      <c r="B15" t="s">
        <v>53</v>
      </c>
      <c r="C15" t="s">
        <v>63</v>
      </c>
      <c r="D15" t="s">
        <v>68</v>
      </c>
    </row>
    <row r="16" spans="1:4" x14ac:dyDescent="0.2">
      <c r="A16" s="3" t="s">
        <v>124</v>
      </c>
      <c r="B16" s="3" t="s">
        <v>123</v>
      </c>
      <c r="C16" s="3" t="s">
        <v>131</v>
      </c>
      <c r="D16" t="s">
        <v>122</v>
      </c>
    </row>
    <row r="17" spans="1:4" x14ac:dyDescent="0.2">
      <c r="A17" s="3" t="s">
        <v>175</v>
      </c>
      <c r="B17" s="3" t="s">
        <v>195</v>
      </c>
      <c r="C17" s="3" t="s">
        <v>196</v>
      </c>
      <c r="D17" s="3" t="s">
        <v>197</v>
      </c>
    </row>
    <row r="18" spans="1:4" x14ac:dyDescent="0.2">
      <c r="A18" s="3" t="s">
        <v>128</v>
      </c>
      <c r="B18" s="3" t="s">
        <v>128</v>
      </c>
      <c r="C18" t="s">
        <v>132</v>
      </c>
      <c r="D18" s="3" t="s">
        <v>125</v>
      </c>
    </row>
    <row r="19" spans="1:4" x14ac:dyDescent="0.2">
      <c r="A19" s="3" t="s">
        <v>135</v>
      </c>
      <c r="B19" s="3" t="s">
        <v>129</v>
      </c>
      <c r="C19" t="s">
        <v>133</v>
      </c>
      <c r="D19" s="3" t="s">
        <v>126</v>
      </c>
    </row>
    <row r="20" spans="1:4" x14ac:dyDescent="0.2">
      <c r="A20" s="3" t="s">
        <v>136</v>
      </c>
      <c r="B20" s="3" t="s">
        <v>130</v>
      </c>
      <c r="C20" t="s">
        <v>134</v>
      </c>
      <c r="D20" s="3" t="s">
        <v>127</v>
      </c>
    </row>
    <row r="21" spans="1:4" x14ac:dyDescent="0.2">
      <c r="A21" s="12" t="s">
        <v>168</v>
      </c>
      <c r="B21" s="13" t="s">
        <v>172</v>
      </c>
      <c r="C21" s="3" t="s">
        <v>173</v>
      </c>
      <c r="D21" s="3" t="s">
        <v>174</v>
      </c>
    </row>
  </sheetData>
  <sheetProtection algorithmName="SHA-512" hashValue="6LBs1TVBBE3X1e/nFahNY1VwH3DsrMa9+DOnYcSxzNYVoFIfn/FvpPLXkVYT+/DMj6ohs6Y1oCFNNKDhLOEFew==" saltValue="kY6vQgeAEFyN811fCK/9qw==" spinCount="100000" sheet="1" objects="1" scenarios="1" formatCells="0" autoFilter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CP25-BFT_McRp</vt:lpstr>
      <vt:lpstr>codes</vt:lpstr>
      <vt:lpstr>Lang</vt:lpstr>
      <vt:lpstr>_cab1</vt:lpstr>
      <vt:lpstr>_cab10</vt:lpstr>
      <vt:lpstr>_cab11</vt:lpstr>
      <vt:lpstr>_cab12</vt:lpstr>
      <vt:lpstr>_cab13</vt:lpstr>
      <vt:lpstr>_cab14</vt:lpstr>
      <vt:lpstr>_cab2</vt:lpstr>
      <vt:lpstr>_cab3</vt:lpstr>
      <vt:lpstr>_cab4</vt:lpstr>
      <vt:lpstr>_cab5</vt:lpstr>
      <vt:lpstr>_cab6</vt:lpstr>
      <vt:lpstr>_cab7</vt:lpstr>
      <vt:lpstr>_cab8</vt:lpstr>
      <vt:lpstr>areas</vt:lpstr>
      <vt:lpstr>FishType</vt:lpstr>
      <vt:lpstr>FlagName</vt:lpstr>
      <vt:lpstr>gears</vt:lpstr>
      <vt:lpstr>Idiom</vt:lpstr>
      <vt:lpstr>month</vt:lpstr>
      <vt:lpstr>Species</vt:lpstr>
      <vt:lpstr>TransLang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Juan Luis Gallego</cp:lastModifiedBy>
  <cp:lastPrinted>2007-03-27T09:30:42Z</cp:lastPrinted>
  <dcterms:created xsi:type="dcterms:W3CDTF">2007-01-29T14:21:42Z</dcterms:created>
  <dcterms:modified xsi:type="dcterms:W3CDTF">2023-06-08T12:14:30Z</dcterms:modified>
</cp:coreProperties>
</file>